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Backup)" sheetId="1" r:id="rId4"/>
    <sheet state="visible" name="RECAP" sheetId="2" r:id="rId5"/>
    <sheet state="visible" name="Recap 1" sheetId="3" r:id="rId6"/>
    <sheet state="visible" name="ACC" sheetId="4" r:id="rId7"/>
    <sheet state="visible" name="BMI" sheetId="5" r:id="rId8"/>
    <sheet state="visible" name="ARS" sheetId="6" r:id="rId9"/>
    <sheet state="visible" name="CBZ" sheetId="7" r:id="rId10"/>
    <sheet state="visible" name="COM" sheetId="8" r:id="rId11"/>
    <sheet state="visible" name="DEM" sheetId="9" r:id="rId12"/>
    <sheet state="visible" name="FPD" sheetId="10" r:id="rId13"/>
    <sheet state="visible" name="FTP" sheetId="11" r:id="rId14"/>
    <sheet state="visible" name="HTEB" sheetId="12" r:id="rId15"/>
    <sheet state="visible" name="IBM" sheetId="13" r:id="rId16"/>
    <sheet state="visible" name="IBM-UCO" sheetId="14" r:id="rId17"/>
    <sheet state="visible" name="IMT" sheetId="15" r:id="rId18"/>
    <sheet state="visible" name="IMT-UCO" sheetId="16" r:id="rId19"/>
    <sheet state="visible" name="ISB" sheetId="17" r:id="rId20"/>
    <sheet state="visible" name="MED" sheetId="18" r:id="rId21"/>
    <sheet state="visible" name="MEM-UCO" sheetId="19" r:id="rId22"/>
    <sheet state="visible" name="PSY" sheetId="20" r:id="rId23"/>
    <sheet state="visible" name="VCD" sheetId="21" r:id="rId24"/>
  </sheets>
  <definedNames>
    <definedName hidden="1" localSheetId="0" name="_xlnm._FilterDatabase">'Worksheet (Backup)'!$A$1:$Z$791</definedName>
    <definedName hidden="1" localSheetId="3" name="_xlnm._FilterDatabase">ACC!$A$1:$T$48</definedName>
    <definedName hidden="1" localSheetId="4" name="_xlnm._FilterDatabase">BMI!$A$1:$T$54</definedName>
    <definedName hidden="1" localSheetId="5" name="_xlnm._FilterDatabase">ARS!$A$1:$T$36</definedName>
    <definedName hidden="1" localSheetId="6" name="_xlnm._FilterDatabase">CBZ!$A$1:$T$32</definedName>
    <definedName hidden="1" localSheetId="7" name="_xlnm._FilterDatabase">COM!$A$1:$T$97</definedName>
    <definedName hidden="1" localSheetId="8" name="_xlnm._FilterDatabase">DEM!$A$1:$T$14</definedName>
    <definedName hidden="1" localSheetId="9" name="_xlnm._FilterDatabase">FPD!$A$1:$T$36</definedName>
    <definedName hidden="1" localSheetId="10" name="_xlnm._FilterDatabase">FTP!$A$1:$T$8</definedName>
    <definedName hidden="1" localSheetId="11" name="_xlnm._FilterDatabase">HTEB!$A$1:$T$20</definedName>
    <definedName hidden="1" localSheetId="12" name="_xlnm._FilterDatabase">IBM!$A$1:$T$226</definedName>
    <definedName hidden="1" localSheetId="13" name="_xlnm._FilterDatabase">'IBM-UCO'!$A$1:$W$10</definedName>
    <definedName hidden="1" localSheetId="14" name="_xlnm._FilterDatabase">IMT!$A$1:$T$57</definedName>
    <definedName hidden="1" localSheetId="15" name="_xlnm._FilterDatabase">'IMT-UCO'!$A$1:$W$4</definedName>
    <definedName hidden="1" localSheetId="16" name="_xlnm._FilterDatabase">ISB!$A$1:$T$31</definedName>
    <definedName hidden="1" localSheetId="17" name="_xlnm._FilterDatabase">MED!$A$1:$T$41</definedName>
    <definedName hidden="1" localSheetId="18" name="_xlnm._FilterDatabase">'MEM-UCO'!$A$1:$W$10</definedName>
    <definedName hidden="1" localSheetId="19" name="_xlnm._FilterDatabase">PSY!$A$1:$T$42</definedName>
    <definedName hidden="1" localSheetId="20" name="_xlnm._FilterDatabase">VCD!$A$1:$T$63</definedName>
  </definedNames>
  <calcPr/>
  <extLst>
    <ext uri="GoogleSheetsCustomDataVersion2">
      <go:sheetsCustomData xmlns:go="http://customooxmlschemas.google.com/" r:id="rId25" roundtripDataChecksum="gWBye67VoFSwCFNoNJrYePkaYCuE+5fv/egnHWW3gtk="/>
    </ext>
  </extLst>
</workbook>
</file>

<file path=xl/sharedStrings.xml><?xml version="1.0" encoding="utf-8"?>
<sst xmlns="http://schemas.openxmlformats.org/spreadsheetml/2006/main" count="30267" uniqueCount="3935">
  <si>
    <t>Proposal No</t>
  </si>
  <si>
    <t>NIM</t>
  </si>
  <si>
    <t>Nama Mahasiswa</t>
  </si>
  <si>
    <t>Major</t>
  </si>
  <si>
    <t>Faculty</t>
  </si>
  <si>
    <t>Competition Name</t>
  </si>
  <si>
    <t>Competition Organizer</t>
  </si>
  <si>
    <t>Competition Link</t>
  </si>
  <si>
    <t>Start Date</t>
  </si>
  <si>
    <t>End Date</t>
  </si>
  <si>
    <t>Periode</t>
  </si>
  <si>
    <t>Scope</t>
  </si>
  <si>
    <t>Participant</t>
  </si>
  <si>
    <t>Represent</t>
  </si>
  <si>
    <t>Category</t>
  </si>
  <si>
    <t>Status</t>
  </si>
  <si>
    <t>Credit Point</t>
  </si>
  <si>
    <t>Certificate</t>
  </si>
  <si>
    <t>Assignment Letter</t>
  </si>
  <si>
    <t>Documentation</t>
  </si>
  <si>
    <t>UC-ECAP24080018</t>
  </si>
  <si>
    <t>0706022210013</t>
  </si>
  <si>
    <t>Juan Hubert Liem</t>
  </si>
  <si>
    <t>ISB</t>
  </si>
  <si>
    <t>Fakultas Teknologi Informasi</t>
  </si>
  <si>
    <t>Lomba Karya Tulis Ilmiah Temu Ilmiah Mahasiswa Pembidik Prestasi Nasional</t>
  </si>
  <si>
    <t>Universitas Mataram</t>
  </si>
  <si>
    <t>https://formadiksi.unram.ac.id/timdiksi/</t>
  </si>
  <si>
    <t>11-09-2024</t>
  </si>
  <si>
    <t>15-09-2024</t>
  </si>
  <si>
    <t>2023-2024 Even</t>
  </si>
  <si>
    <t>External National</t>
  </si>
  <si>
    <t>Team</t>
  </si>
  <si>
    <t>Universitas</t>
  </si>
  <si>
    <t>Akademik</t>
  </si>
  <si>
    <t>Finalis Lomba/Kompetisi</t>
  </si>
  <si>
    <t>https://employee.uc.ac.id/index.php/file/get/sis/t_competition/f70bec0e-34e0-406a-a80f-ddddfb8b0f05_sertifikat.pdf</t>
  </si>
  <si>
    <t>https://employee.uc.ac.id/index.php/file/get/sis/t_competition/f70bec0e-34e0-406a-a80f-ddddfb8b0f05_surat_tugas.pdf</t>
  </si>
  <si>
    <t>https://employee.uc.ac.id/index.php/file/get/sis/t_competition/f70bec0e-34e0-406a-a80f-ddddfb8b0f05_dokumentasi.jpg</t>
  </si>
  <si>
    <t>0706022210009</t>
  </si>
  <si>
    <t>Calvin Christian Tjong</t>
  </si>
  <si>
    <t>0706022210019</t>
  </si>
  <si>
    <t>I Wayan Rangga Rijasa</t>
  </si>
  <si>
    <t>UC-ECAP24080024</t>
  </si>
  <si>
    <t>0306012310017</t>
  </si>
  <si>
    <t>Michelle Annetta Santoso</t>
  </si>
  <si>
    <t>PSY</t>
  </si>
  <si>
    <t>Fakultas Psikologi</t>
  </si>
  <si>
    <t>Universitas Nasional Festival - Kompetisi Debat Bahasa Indonesia</t>
  </si>
  <si>
    <t>Universitas Nasional</t>
  </si>
  <si>
    <t>https://www.instagram.com/unasfest?igsh=dTR0OHRpeHA1bGhp</t>
  </si>
  <si>
    <t>18-09-2024</t>
  </si>
  <si>
    <t>17-10-2024</t>
  </si>
  <si>
    <t>2024-2025 Odd</t>
  </si>
  <si>
    <t>UKM</t>
  </si>
  <si>
    <t>Non Akademik</t>
  </si>
  <si>
    <t>Peserta Lomba/Kompetisi</t>
  </si>
  <si>
    <t>https://employee.uc.ac.id/index.php/file/get/sis/t_competition/e3cbc9b1-a333-4181-9eeb-8d541687f52f_sertifikat.pdf</t>
  </si>
  <si>
    <t>https://employee.uc.ac.id/index.php/file/get/sis/t_competition/e3cbc9b1-a333-4181-9eeb-8d541687f52f_surat_tugas.pdf</t>
  </si>
  <si>
    <t>https://employee.uc.ac.id/index.php/file/get/sis/t_competition/e3cbc9b1-a333-4181-9eeb-8d541687f52f_dokumentasi.png</t>
  </si>
  <si>
    <t>0706022310035</t>
  </si>
  <si>
    <t>Ruby Arthalia Golden</t>
  </si>
  <si>
    <t>UC-ECAP24080033</t>
  </si>
  <si>
    <t>0306012210009</t>
  </si>
  <si>
    <t>Keshia Aurell Aryadi</t>
  </si>
  <si>
    <t>3-Minute Pitch Competition by IMU Malaysia</t>
  </si>
  <si>
    <t>IMU Malaysia</t>
  </si>
  <si>
    <t>https://imu.edu.my/sew/</t>
  </si>
  <si>
    <t>15-07-2024</t>
  </si>
  <si>
    <t>06-09-2024</t>
  </si>
  <si>
    <t>External International</t>
  </si>
  <si>
    <t>Individual</t>
  </si>
  <si>
    <t>Program Studi</t>
  </si>
  <si>
    <t>https://employee.uc.ac.id/index.php/file/get/sis/t_competition/9039c418-46ad-4ae5-9118-27fd5f6b85ee_sertifikat.pdf</t>
  </si>
  <si>
    <t>https://employee.uc.ac.id/index.php/file/get/sis/t_competition/9039c418-46ad-4ae5-9118-27fd5f6b85ee_surat_tugas.pdf</t>
  </si>
  <si>
    <t>https://employee.uc.ac.id/index.php/file/get/sis/t_competition/9039c418-46ad-4ae5-9118-27fd5f6b85ee_dokumentasi.jpg</t>
  </si>
  <si>
    <t>UC-ECAP24080039</t>
  </si>
  <si>
    <t>0306012110008</t>
  </si>
  <si>
    <t>Velissia Lakaseng</t>
  </si>
  <si>
    <t>https://employee.uc.ac.id/index.php/file/get/sis/t_competition/c6dcf31f-5da4-454b-930a-9d087d6b6219_sertifikat.pdf</t>
  </si>
  <si>
    <t>https://employee.uc.ac.id/index.php/file/get/sis/t_competition/c6dcf31f-5da4-454b-930a-9d087d6b6219_surat_tugas.pdf</t>
  </si>
  <si>
    <t>https://employee.uc.ac.id/index.php/file/get/sis/t_competition/c6dcf31f-5da4-454b-930a-9d087d6b6219_dokumentasi.png</t>
  </si>
  <si>
    <t>UC-ECAP24090007</t>
  </si>
  <si>
    <t>0706022110004</t>
  </si>
  <si>
    <t>Lisandra Nicoline Odelia</t>
  </si>
  <si>
    <t>Lomba Poster Himapel Poljam</t>
  </si>
  <si>
    <t>Himapel Poljam</t>
  </si>
  <si>
    <t>https://www.instagram.com/p/C--X9isy2XP/?igsh=d3YyY2llanJ1dXJy&amp;img_index=1</t>
  </si>
  <si>
    <t>08-08-2024</t>
  </si>
  <si>
    <t>08-09-2024</t>
  </si>
  <si>
    <t>Juara I Lomba/Kompetisi</t>
  </si>
  <si>
    <t>https://employee.uc.ac.id/index.php/file/get/sis/t_competition/12f3653d-608d-4c88-a65a-91e87a185efe_sertifikat.jpg</t>
  </si>
  <si>
    <t>https://employee.uc.ac.id/index.php/file/get/sis/t_competition/12f3653d-608d-4c88-a65a-91e87a185efe_surat_tugas.pdf</t>
  </si>
  <si>
    <t>https://employee.uc.ac.id/index.php/file/get/sis/t_competition/12f3653d-608d-4c88-a65a-91e87a185efe_dokumentasi.jpeg</t>
  </si>
  <si>
    <t>0206042110047</t>
  </si>
  <si>
    <t>Angelita Bryana Lesmana</t>
  </si>
  <si>
    <t>VCD</t>
  </si>
  <si>
    <t>Fakultas Industri Kreatif</t>
  </si>
  <si>
    <t>UC-ECAP24090009</t>
  </si>
  <si>
    <t>Lomba UI/UX DIGICOM</t>
  </si>
  <si>
    <t>Himpunan Mahasiswa Bisnis Digital Fakultas Ekonomi dan Bisnis Universitas Bangka Belitung</t>
  </si>
  <si>
    <t>https://www.instagram.com/p/C-pGlCPz6TU/?igsh=cjE2azVlbmRnbW02&amp;img_index=2</t>
  </si>
  <si>
    <t>03-07-2024</t>
  </si>
  <si>
    <t>13-09-2024</t>
  </si>
  <si>
    <t>https://employee.uc.ac.id/index.php/file/get/sis/t_competition/ced449ed-cf52-4d39-84a6-d767706dae14_sertifikat.pdf</t>
  </si>
  <si>
    <t>https://employee.uc.ac.id/index.php/file/get/sis/t_competition/ced449ed-cf52-4d39-84a6-d767706dae14_surat_tugas.pdf</t>
  </si>
  <si>
    <t>https://employee.uc.ac.id/index.php/file/get/sis/t_competition/ced449ed-cf52-4d39-84a6-d767706dae14_dokumentasi.png</t>
  </si>
  <si>
    <t>0706022110006</t>
  </si>
  <si>
    <t>Gwynneth Isviandhy</t>
  </si>
  <si>
    <t>UC-ECAP24090018</t>
  </si>
  <si>
    <t>0206032310019</t>
  </si>
  <si>
    <t>Yosua Pirono</t>
  </si>
  <si>
    <t>ARS</t>
  </si>
  <si>
    <t>Kampiun Debate Competition</t>
  </si>
  <si>
    <t>Universitas Padjajaran</t>
  </si>
  <si>
    <t>https://www.instagram.com/posweek?igsh=emR1azBjcDVycTJw</t>
  </si>
  <si>
    <t>26-10-2024</t>
  </si>
  <si>
    <t>27-10-2024</t>
  </si>
  <si>
    <t>https://employee.uc.ac.id/index.php/file/get/sis/t_competition/13f01ec2-001f-4bb6-a0c7-0a4a2b7d12e9_sertifikat.pdf</t>
  </si>
  <si>
    <t>https://employee.uc.ac.id/index.php/file/get/sis/t_competition/13f01ec2-001f-4bb6-a0c7-0a4a2b7d12e9_surat_tugas.pdf</t>
  </si>
  <si>
    <t>https://employee.uc.ac.id/index.php/file/get/sis/t_competition/13f01ec2-001f-4bb6-a0c7-0a4a2b7d12e9_dokumentasi.png</t>
  </si>
  <si>
    <t>0206042310038</t>
  </si>
  <si>
    <t>Marzenda Saila</t>
  </si>
  <si>
    <t>UC-ECAP24090020</t>
  </si>
  <si>
    <t>0106012210053</t>
  </si>
  <si>
    <t>Michele Wijaya</t>
  </si>
  <si>
    <t>IBM</t>
  </si>
  <si>
    <t>Fakultas Bisnis dan Manajemen</t>
  </si>
  <si>
    <t>Kontes Agustus Poster Vektor GGPrize</t>
  </si>
  <si>
    <t>GGPrize</t>
  </si>
  <si>
    <t>https://www.instagram.com/official.ggprize/p/C_Zh23sCugM/</t>
  </si>
  <si>
    <t>17-08-2024</t>
  </si>
  <si>
    <t>09-09-2024</t>
  </si>
  <si>
    <t>Individu (Eksternal)</t>
  </si>
  <si>
    <t>https://employee.uc.ac.id/index.php/file/get/sis/t_competition/058120a8-fab4-4632-9af4-43db3deed905_sertifikat.pdf</t>
  </si>
  <si>
    <t>https://employee.uc.ac.id/index.php/file/get/sis/t_competition/058120a8-fab4-4632-9af4-43db3deed905_surat_tugas.pdf</t>
  </si>
  <si>
    <t>https://employee.uc.ac.id/index.php/file/get/sis/t_competition/058120a8-fab4-4632-9af4-43db3deed905_dokumentasi.png</t>
  </si>
  <si>
    <t>UC-ECAP24090021</t>
  </si>
  <si>
    <t>Kemostan 2024</t>
  </si>
  <si>
    <t>FKH UB</t>
  </si>
  <si>
    <t>https://www.instagram.com/p/C_NPtKOR97u/?utm_source=ig_web_copy_link</t>
  </si>
  <si>
    <t>12-08-2024</t>
  </si>
  <si>
    <t>21-09-2024</t>
  </si>
  <si>
    <t>https://employee.uc.ac.id/index.php/file/get/sis/t_competition/702fd474-5d5c-46bb-9862-9436e392cd81_sertifikat.png</t>
  </si>
  <si>
    <t>https://employee.uc.ac.id/index.php/file/get/sis/t_competition/702fd474-5d5c-46bb-9862-9436e392cd81_surat_tugas.pdf</t>
  </si>
  <si>
    <t>https://employee.uc.ac.id/index.php/file/get/sis/t_competition/9598f12c-8e46-45f2-b5c8-2f4dca7c0fe3_dokumentasi.png</t>
  </si>
  <si>
    <t>UC-ECAP24090031</t>
  </si>
  <si>
    <t>0106012310067</t>
  </si>
  <si>
    <t>Angelica Stephanie</t>
  </si>
  <si>
    <t>ELITE Debate Competition</t>
  </si>
  <si>
    <t>Politeknik Negeri Sriwijaya</t>
  </si>
  <si>
    <t>https://www.instagram.com/eds.polsri?igsh=ZDNuc2N0cmhueHpj</t>
  </si>
  <si>
    <t>Juara 2 Lomba/Kompetisi</t>
  </si>
  <si>
    <t>https://employee.uc.ac.id/index.php/file/get/sis/t_competition/40fe674d-dbb9-4e2f-ba82-b47292e33339_sertifikat.pdf</t>
  </si>
  <si>
    <t>https://employee.uc.ac.id/index.php/file/get/sis/t_competition/40fe674d-dbb9-4e2f-ba82-b47292e33339_surat_tugas.pdf</t>
  </si>
  <si>
    <t>https://employee.uc.ac.id/index.php/file/get/sis/t_competition/40fe674d-dbb9-4e2f-ba82-b47292e33339_dokumentasi.png</t>
  </si>
  <si>
    <t>0306012210044</t>
  </si>
  <si>
    <t>Candra Giga Kharisma</t>
  </si>
  <si>
    <t>UC-ECAP24090032</t>
  </si>
  <si>
    <t>Kalimantan Open Debate</t>
  </si>
  <si>
    <t>Universitas Lambung Mangkurat</t>
  </si>
  <si>
    <t>https://www.instagram.com/kodeofficials?igsh=NXNzMWo1eDZ6cDZz</t>
  </si>
  <si>
    <t>14-09-2024</t>
  </si>
  <si>
    <t>https://employee.uc.ac.id/index.php/file/get/sis/t_competition/92f7e299-51c9-401a-a3ed-2af7da342212_sertifikat.pdf</t>
  </si>
  <si>
    <t>https://employee.uc.ac.id/index.php/file/get/sis/t_competition/92f7e299-51c9-401a-a3ed-2af7da342212_surat_tugas.pdf</t>
  </si>
  <si>
    <t>https://employee.uc.ac.id/index.php/file/get/sis/t_competition/92f7e299-51c9-401a-a3ed-2af7da342212_dokumentasi.png</t>
  </si>
  <si>
    <t>UC-ECAP24090033</t>
  </si>
  <si>
    <t>0106022110059</t>
  </si>
  <si>
    <t>Nadya Angelina</t>
  </si>
  <si>
    <t>BMI</t>
  </si>
  <si>
    <t>ASCICOM: Agribusiness Science Competition</t>
  </si>
  <si>
    <t>Himaseperta Universitas Lampung</t>
  </si>
  <si>
    <t>https://www.instagram.com/p/C_IOqo8PtSp/?utm_source=ig_web_copy_link&amp;igsh=M</t>
  </si>
  <si>
    <t>25-08-2024</t>
  </si>
  <si>
    <t>30-09-2024</t>
  </si>
  <si>
    <t>https://employee.uc.ac.id/index.php/file/get/sis/t_competition/ed90f18b-b5a8-4c03-8ce6-626bb3dd99f8_sertifikat.png</t>
  </si>
  <si>
    <t>https://employee.uc.ac.id/index.php/file/get/sis/t_competition/ed90f18b-b5a8-4c03-8ce6-626bb3dd99f8_surat_tugas.pdf</t>
  </si>
  <si>
    <t>https://employee.uc.ac.id/index.php/file/get/sis/t_competition/0f036e1e-850f-4295-92f6-3a87c681a1f7_dokumentasi.pdf</t>
  </si>
  <si>
    <t>UC-ECAP24090035</t>
  </si>
  <si>
    <t>Universitas Nasional Festival - English Debate Competition</t>
  </si>
  <si>
    <t>https://employee.uc.ac.id/index.php/file/get/sis/t_competition/63167462-986a-4ea7-a8a1-c1e84bc1799c_sertifikat.pdf</t>
  </si>
  <si>
    <t>https://employee.uc.ac.id/index.php/file/get/sis/t_competition/a036119c-db9e-4df6-bf98-2736a34b7c2c_surat_tugas.pdf</t>
  </si>
  <si>
    <t>https://employee.uc.ac.id/index.php/file/get/sis/t_competition/a036119c-db9e-4df6-bf98-2736a34b7c2c_dokumentasi.jpg</t>
  </si>
  <si>
    <t>0106012210420</t>
  </si>
  <si>
    <t>Steven Adi Santoso</t>
  </si>
  <si>
    <t>UC-ECAP24090036</t>
  </si>
  <si>
    <t>0206042110004</t>
  </si>
  <si>
    <t>Miraclyn Christella Wirjono</t>
  </si>
  <si>
    <t>Lo Kreatif 2024 Kategori Lomba Desain UI/UX</t>
  </si>
  <si>
    <t>APTISI Wilayah VII Jawa Timur</t>
  </si>
  <si>
    <t>https://www.instagram.com/lo.kreatif/</t>
  </si>
  <si>
    <t>16-09-2024</t>
  </si>
  <si>
    <t>06-11-2024</t>
  </si>
  <si>
    <t>https://employee.uc.ac.id/index.php/file/get/sis/t_competition/88c502f6-a7d6-4f3c-83ad-25f15712d2b4_sertifikat.pdf</t>
  </si>
  <si>
    <t>https://employee.uc.ac.id/index.php/file/get/sis/t_competition/88c502f6-a7d6-4f3c-83ad-25f15712d2b4_surat_tugas.pdf</t>
  </si>
  <si>
    <t>https://employee.uc.ac.id/index.php/file/get/sis/t_competition/88c502f6-a7d6-4f3c-83ad-25f15712d2b4_dokumentasi.jpg</t>
  </si>
  <si>
    <t>0706022310049</t>
  </si>
  <si>
    <t>Bernardo Frederick Kowe</t>
  </si>
  <si>
    <t>0106012310004</t>
  </si>
  <si>
    <t>Emeraldo Ariesusandi</t>
  </si>
  <si>
    <t>0306012310038</t>
  </si>
  <si>
    <t>Rosalinda Febiola Wijaya</t>
  </si>
  <si>
    <t>0706022310051</t>
  </si>
  <si>
    <t>Amanda Michelle Darwis</t>
  </si>
  <si>
    <t>UC-ECAP24090037</t>
  </si>
  <si>
    <t>0206042310035</t>
  </si>
  <si>
    <t>Frederica Lauren Tobing</t>
  </si>
  <si>
    <t>Lo Kreatif 2024 Kategori Lomba Poster Design</t>
  </si>
  <si>
    <t>https://employee.uc.ac.id/index.php/file/get/sis/t_competition/b5157c20-f65c-47de-adb4-22c718e9aa95_sertifikat.pdf</t>
  </si>
  <si>
    <t>https://employee.uc.ac.id/index.php/file/get/sis/t_competition/b5157c20-f65c-47de-adb4-22c718e9aa95_surat_tugas.pdf</t>
  </si>
  <si>
    <t>https://employee.uc.ac.id/index.php/file/get/sis/t_competition/b5157c20-f65c-47de-adb4-22c718e9aa95_dokumentasi.jpg</t>
  </si>
  <si>
    <t>0206042310003</t>
  </si>
  <si>
    <t>Michelle Nathania Edeline</t>
  </si>
  <si>
    <t>0206042310041</t>
  </si>
  <si>
    <t>Janice Gracia Jedidiah Idayat</t>
  </si>
  <si>
    <t>UC-ECAP24090038</t>
  </si>
  <si>
    <t>Lo Kreatif 2024 Kategori Lomba Desain Poster</t>
  </si>
  <si>
    <t>https://employee.uc.ac.id/index.php/file/get/sis/t_competition/01f457f8-f033-44d7-ae1f-e45fd384aeda_sertifikat.pdf</t>
  </si>
  <si>
    <t>https://employee.uc.ac.id/index.php/file/get/sis/t_competition/01f457f8-f033-44d7-ae1f-e45fd384aeda_surat_tugas.pdf</t>
  </si>
  <si>
    <t>https://employee.uc.ac.id/index.php/file/get/sis/t_competition/01f457f8-f033-44d7-ae1f-e45fd384aeda_dokumentasi.jpg</t>
  </si>
  <si>
    <t>UC-ECAP24090039</t>
  </si>
  <si>
    <t>0506012310024</t>
  </si>
  <si>
    <t>Felicia Angelica Gunawan</t>
  </si>
  <si>
    <t>COM</t>
  </si>
  <si>
    <t>Fakultas Ilmu Komunikasi dan Bisnis Media</t>
  </si>
  <si>
    <t>Lo Kreatif 2024 Kategori Lomba Tiktok</t>
  </si>
  <si>
    <t>https://employee.uc.ac.id/index.php/file/get/sis/t_competition/7c3d0cdc-6075-4e01-9907-39e584393900_sertifikat.pdf</t>
  </si>
  <si>
    <t>https://employee.uc.ac.id/index.php/file/get/sis/t_competition/7c3d0cdc-6075-4e01-9907-39e584393900_surat_tugas.pdf</t>
  </si>
  <si>
    <t>https://employee.uc.ac.id/index.php/file/get/sis/t_competition/7c3d0cdc-6075-4e01-9907-39e584393900_dokumentasi.jpg</t>
  </si>
  <si>
    <t>0706012310027</t>
  </si>
  <si>
    <t>Darren Pandiangan</t>
  </si>
  <si>
    <t>IMT</t>
  </si>
  <si>
    <t>0706012210040</t>
  </si>
  <si>
    <t>Bernicko Raphael Sugito</t>
  </si>
  <si>
    <t>0506012229002</t>
  </si>
  <si>
    <t>Emanuelle Valerian Anandayu</t>
  </si>
  <si>
    <t>0306012110009</t>
  </si>
  <si>
    <t>Jason Gabriel Suwito</t>
  </si>
  <si>
    <t>UC-ECAP24090044</t>
  </si>
  <si>
    <t>0206042310012</t>
  </si>
  <si>
    <t>Kevin Gabriel Hartoyo</t>
  </si>
  <si>
    <t>https://employee.uc.ac.id/index.php/file/get/sis/t_competition/80b208a6-bc56-4fe9-8d78-fc9594b20a65_sertifikat.pdf</t>
  </si>
  <si>
    <t>https://employee.uc.ac.id/index.php/file/get/sis/t_competition/80b208a6-bc56-4fe9-8d78-fc9594b20a65_surat_tugas.pdf</t>
  </si>
  <si>
    <t>https://employee.uc.ac.id/index.php/file/get/sis/t_competition/80b208a6-bc56-4fe9-8d78-fc9594b20a65_dokumentasi.pdf</t>
  </si>
  <si>
    <t>0706012310051</t>
  </si>
  <si>
    <t>Christianto Elvern Haryanto</t>
  </si>
  <si>
    <t>0206042310018</t>
  </si>
  <si>
    <t>Anna Clarissa Gunawan</t>
  </si>
  <si>
    <t>0706022310013</t>
  </si>
  <si>
    <t>Sherin Alvinia Yonatan</t>
  </si>
  <si>
    <t>0706022310010</t>
  </si>
  <si>
    <t>Amanda Renata Go</t>
  </si>
  <si>
    <t>UC-ECAP24090045</t>
  </si>
  <si>
    <t>0206042319002</t>
  </si>
  <si>
    <t>Kyorine Thunggono</t>
  </si>
  <si>
    <t>https://employee.uc.ac.id/index.php/file/get/sis/t_competition/4ba3af6f-319b-4d01-8efa-d8c67012a70f_sertifikat.pdf</t>
  </si>
  <si>
    <t>https://employee.uc.ac.id/index.php/file/get/sis/t_competition/4ba3af6f-319b-4d01-8efa-d8c67012a70f_surat_tugas.pdf</t>
  </si>
  <si>
    <t>https://employee.uc.ac.id/index.php/file/get/sis/t_competition/4ba3af6f-319b-4d01-8efa-d8c67012a70f_dokumentasi.png</t>
  </si>
  <si>
    <t>0206042210082</t>
  </si>
  <si>
    <t>Fiona Yulanda Wiyanto</t>
  </si>
  <si>
    <t>0206042110036</t>
  </si>
  <si>
    <t>Eugene Loveline</t>
  </si>
  <si>
    <t>0206042310013</t>
  </si>
  <si>
    <t>Evelyn</t>
  </si>
  <si>
    <t>UC-ECAP24090046</t>
  </si>
  <si>
    <t>Economics debate competition</t>
  </si>
  <si>
    <t>Universitas Andalas</t>
  </si>
  <si>
    <t>https://www.instagram.com/ecofair_ua?igsh=MWozeTEwbHUwMzJxeg==</t>
  </si>
  <si>
    <t>28-09-2024</t>
  </si>
  <si>
    <t>08-10-2024</t>
  </si>
  <si>
    <t>Juara 3 Lomba/Kompetisi</t>
  </si>
  <si>
    <t>https://employee.uc.ac.id/index.php/file/get/sis/t_competition/95067139-1a98-439e-9673-d6c55e4fd548_sertifikat.pdf</t>
  </si>
  <si>
    <t>https://employee.uc.ac.id/index.php/file/get/sis/t_competition/95067139-1a98-439e-9673-d6c55e4fd548_surat_tugas.pdf</t>
  </si>
  <si>
    <t>https://employee.uc.ac.id/index.php/file/get/sis/t_competition/95067139-1a98-439e-9673-d6c55e4fd548_dokumentasi.jpg</t>
  </si>
  <si>
    <t>UC-ECAP24090047</t>
  </si>
  <si>
    <t>0106012210309</t>
  </si>
  <si>
    <t>Angie Ivana Setiawan</t>
  </si>
  <si>
    <t>HMBCC 2024</t>
  </si>
  <si>
    <t>Universitas Halu Oleo</t>
  </si>
  <si>
    <t>https://www.instagram.com/p/C86wMqmPB6n/?igsh=eXJzb3M1Ym94MmJt</t>
  </si>
  <si>
    <t>01-07-2024</t>
  </si>
  <si>
    <t>26-09-2024</t>
  </si>
  <si>
    <t>https://employee.uc.ac.id/index.php/file/get/sis/t_competition/9061fb9c-c332-46a7-9825-c7a93d0b7778_sertifikat.pdf</t>
  </si>
  <si>
    <t>https://employee.uc.ac.id/index.php/file/get/sis/t_competition/5206b980-72fa-4b97-88fa-161f2c160221_surat_tugas.pdf</t>
  </si>
  <si>
    <t>https://employee.uc.ac.id/index.php/file/get/sis/t_competition/28891043-f499-4a27-94f6-565b1dac79bf_dokumentasi.pdf</t>
  </si>
  <si>
    <t>0106012210184</t>
  </si>
  <si>
    <t>Joceline Eloysa Halim</t>
  </si>
  <si>
    <t>0106012210022</t>
  </si>
  <si>
    <t>Febiola</t>
  </si>
  <si>
    <t>UC-ECAP24090053</t>
  </si>
  <si>
    <t>0206042310058</t>
  </si>
  <si>
    <t>Marsha Gunawan</t>
  </si>
  <si>
    <t>https://employee.uc.ac.id/index.php/file/get/sis/t_competition/5557201f-3545-403b-aa39-dc1d9449a981_sertifikat.pdf</t>
  </si>
  <si>
    <t>https://employee.uc.ac.id/index.php/file/get/sis/t_competition/5557201f-3545-403b-aa39-dc1d9449a981_surat_tugas.pdf</t>
  </si>
  <si>
    <t>https://employee.uc.ac.id/index.php/file/get/sis/t_competition/5557201f-3545-403b-aa39-dc1d9449a981_dokumentasi.jpg</t>
  </si>
  <si>
    <t>0706022310014</t>
  </si>
  <si>
    <t>Deborah Michelle Kwandinata</t>
  </si>
  <si>
    <t>0206042310011</t>
  </si>
  <si>
    <t>Laurent Dewi Sekarmukti</t>
  </si>
  <si>
    <t>0206042310051</t>
  </si>
  <si>
    <t>Bebby Jovanesya Putri Pramudita</t>
  </si>
  <si>
    <t>0706022310012</t>
  </si>
  <si>
    <t>Feylin Christelia</t>
  </si>
  <si>
    <t>UC-ECAP24090059</t>
  </si>
  <si>
    <t>0706012310019</t>
  </si>
  <si>
    <t>Goldwin Halim</t>
  </si>
  <si>
    <t>https://employee.uc.ac.id/index.php/file/get/sis/t_competition/97f91a09-17c0-4fea-a1cc-01c846d117ca_sertifikat.pdf</t>
  </si>
  <si>
    <t>https://employee.uc.ac.id/index.php/file/get/sis/t_competition/97f91a09-17c0-4fea-a1cc-01c846d117ca_surat_tugas.pdf</t>
  </si>
  <si>
    <t>https://employee.uc.ac.id/index.php/file/get/sis/t_competition/97f91a09-17c0-4fea-a1cc-01c846d117ca_dokumentasi.jpg</t>
  </si>
  <si>
    <t>0706012310002</t>
  </si>
  <si>
    <t>Jevoncius Fernando Winarto</t>
  </si>
  <si>
    <t>0706012310004</t>
  </si>
  <si>
    <t>Suryanto</t>
  </si>
  <si>
    <t>0706012310001</t>
  </si>
  <si>
    <t>Theressa Natasha Thebez</t>
  </si>
  <si>
    <t>0706012310022</t>
  </si>
  <si>
    <t>Dave Gideon Tanjung Wirjoatmodjo</t>
  </si>
  <si>
    <t>UC-ECAP24090063</t>
  </si>
  <si>
    <t>0106022210003</t>
  </si>
  <si>
    <t>Teresa Samantha Satyanegara</t>
  </si>
  <si>
    <t>Indonesia National Piano Festival</t>
  </si>
  <si>
    <t>FA.SE</t>
  </si>
  <si>
    <t>https://www.instagram.com/p/C73G6m8PzkG/?igsh=MTZwOGYxYmxjcjZ0aw==</t>
  </si>
  <si>
    <t>https://employee.uc.ac.id/index.php/file/get/sis/t_competition/be87040b-aae8-4625-8b59-d2b81d3ee2b0_sertifikat.jpeg</t>
  </si>
  <si>
    <t>https://employee.uc.ac.id/index.php/file/get/sis/t_competition/be87040b-aae8-4625-8b59-d2b81d3ee2b0_surat_tugas.pdf</t>
  </si>
  <si>
    <t>https://employee.uc.ac.id/index.php/file/get/sis/t_competition/be87040b-aae8-4625-8b59-d2b81d3ee2b0_dokumentasi.jpeg</t>
  </si>
  <si>
    <t>UC-ECAP24090067</t>
  </si>
  <si>
    <t>0106012110034</t>
  </si>
  <si>
    <t>Aiko Aprlylia Carita</t>
  </si>
  <si>
    <t>Lomba Poster Logistic On Mission</t>
  </si>
  <si>
    <t>https://www.instagram.com/p/C_1sUFqT6Rb/?igsh=dTU1MjJxdmRhbjVi</t>
  </si>
  <si>
    <t>01-08-2024</t>
  </si>
  <si>
    <t>External Regional</t>
  </si>
  <si>
    <t>https://employee.uc.ac.id/index.php/file/get/sis/t_competition/6ba693ba-a494-4831-9633-82dc4a3cc3cc_sertifikat.pdf</t>
  </si>
  <si>
    <t>https://employee.uc.ac.id/index.php/file/get/sis/t_competition/6ba693ba-a494-4831-9633-82dc4a3cc3cc_surat_tugas.pdf</t>
  </si>
  <si>
    <t>https://employee.uc.ac.id/index.php/file/get/sis/t_competition/6ba693ba-a494-4831-9633-82dc4a3cc3cc_dokumentasi.pdf</t>
  </si>
  <si>
    <t>UC-ECAP24090068</t>
  </si>
  <si>
    <t>0306012310006</t>
  </si>
  <si>
    <t>Laurentia Loho</t>
  </si>
  <si>
    <t>Festival Sains Nasional</t>
  </si>
  <si>
    <t>Puskanas, Fosnas</t>
  </si>
  <si>
    <t>https://www.instagram.com/p/C8_yQ7ivGXT/?igsh=MTl1NjV0YTNqa3VlNw==</t>
  </si>
  <si>
    <t>01-09-2024</t>
  </si>
  <si>
    <t>https://employee.uc.ac.id/index.php/file/get/sis/t_competition/37403b2f-7068-4768-ba22-b53898c58dde_sertifikat.pdf</t>
  </si>
  <si>
    <t>https://employee.uc.ac.id/index.php/file/get/sis/t_competition/44ef808c-51b1-47d1-874c-fb5d6cd8f3a4_surat_tugas.pdf</t>
  </si>
  <si>
    <t>https://employee.uc.ac.id/index.php/file/get/sis/t_competition/44ef808c-51b1-47d1-874c-fb5d6cd8f3a4_dokumentasi.pdf</t>
  </si>
  <si>
    <t>UC-ECAP24090069</t>
  </si>
  <si>
    <t>0106012310063</t>
  </si>
  <si>
    <t>Julian Fortune Setiawan</t>
  </si>
  <si>
    <t>Cardfight!! Vanguard Bahasa GP Season 1 Indonesia 2024</t>
  </si>
  <si>
    <t>Dango Pte Ltd, Vanguard Bahasa</t>
  </si>
  <si>
    <t>https://cl2u.net/tournament-details/2m8qgyd/cardfight-vanguard-bahasa-gp-se</t>
  </si>
  <si>
    <t>29-09-2024</t>
  </si>
  <si>
    <t>https://employee.uc.ac.id/index.php/file/get/sis/t_competition/c1612ffe-edec-4d10-b1ac-ee002d1eb5a8_sertifikat.pdf</t>
  </si>
  <si>
    <t>https://employee.uc.ac.id/index.php/file/get/sis/t_competition/c1612ffe-edec-4d10-b1ac-ee002d1eb5a8_surat_tugas.pdf</t>
  </si>
  <si>
    <t>https://employee.uc.ac.id/index.php/file/get/sis/t_competition/c1612ffe-edec-4d10-b1ac-ee002d1eb5a8_dokumentasi.jpg</t>
  </si>
  <si>
    <t>UC-ECAP24090070</t>
  </si>
  <si>
    <t>0106012310096</t>
  </si>
  <si>
    <t>Fransixco Aprilius Wijaya</t>
  </si>
  <si>
    <t>https://employee.uc.ac.id/index.php/file/get/sis/t_competition/ccffc560-2187-46cd-ac57-ff8bfbe4c150_sertifikat.jpg</t>
  </si>
  <si>
    <t>https://employee.uc.ac.id/index.php/file/get/sis/t_competition/ccffc560-2187-46cd-ac57-ff8bfbe4c150_surat_tugas.pdf</t>
  </si>
  <si>
    <t>https://employee.uc.ac.id/index.php/file/get/sis/t_competition/ccffc560-2187-46cd-ac57-ff8bfbe4c150_dokumentasi.jpg</t>
  </si>
  <si>
    <t>UC-ECAP24090071</t>
  </si>
  <si>
    <t>0606012210069</t>
  </si>
  <si>
    <t>Adam Haidar Sang Rofi Rizq Moelyanto</t>
  </si>
  <si>
    <t>MED</t>
  </si>
  <si>
    <t>Fakultas Kedokteran</t>
  </si>
  <si>
    <t>https://employee.uc.ac.id/index.php/file/get/sis/t_competition/a9a430e3-86c4-4dbc-b310-3ee744f25645_sertifikat.jpeg</t>
  </si>
  <si>
    <t>https://employee.uc.ac.id/index.php/file/get/sis/t_competition/a9a430e3-86c4-4dbc-b310-3ee744f25645_surat_tugas.pdf</t>
  </si>
  <si>
    <t>https://employee.uc.ac.id/index.php/file/get/sis/t_competition/a9a430e3-86c4-4dbc-b310-3ee744f25645_dokumentasi.jpeg</t>
  </si>
  <si>
    <t>UC-ECAP24090078</t>
  </si>
  <si>
    <t>0506012310056</t>
  </si>
  <si>
    <t>Defalya Ayunindhira Riyambada</t>
  </si>
  <si>
    <t>Lo Kreatif 2024 Kategori Lomba Unjuk Talenta</t>
  </si>
  <si>
    <t>https://employee.uc.ac.id/index.php/file/get/sis/t_competition/3d286141-6407-4057-a863-636902c0da18_sertifikat.pdf</t>
  </si>
  <si>
    <t>https://employee.uc.ac.id/index.php/file/get/sis/t_competition/3d286141-6407-4057-a863-636902c0da18_surat_tugas.pdf</t>
  </si>
  <si>
    <t>https://employee.uc.ac.id/index.php/file/get/sis/t_competition/3d286141-6407-4057-a863-636902c0da18_dokumentasi.jpg</t>
  </si>
  <si>
    <t>0506012310070</t>
  </si>
  <si>
    <t>Ega Putra Hariyanto</t>
  </si>
  <si>
    <t>0106022310013</t>
  </si>
  <si>
    <t>Ni Nyoman Kiraina Antari Putri</t>
  </si>
  <si>
    <t>0206042310054</t>
  </si>
  <si>
    <t>Diandra Nathania</t>
  </si>
  <si>
    <t>0506012210023</t>
  </si>
  <si>
    <t>Tiffanny Odelia Hutasoit</t>
  </si>
  <si>
    <t>0506012310037</t>
  </si>
  <si>
    <t>Natasha Annelies Pieloor</t>
  </si>
  <si>
    <t>0206042210019</t>
  </si>
  <si>
    <t>Dinda Ajeng Maharani</t>
  </si>
  <si>
    <t>0106022210059</t>
  </si>
  <si>
    <t>Kimberly Brennan Winaryo</t>
  </si>
  <si>
    <t>0506012110017</t>
  </si>
  <si>
    <t>Kyla Azalis Prasetio</t>
  </si>
  <si>
    <t>0306012310056</t>
  </si>
  <si>
    <t>Anastasya Merry Setiawan</t>
  </si>
  <si>
    <t>UC-ECAP24090079</t>
  </si>
  <si>
    <t>0206042310017</t>
  </si>
  <si>
    <t>Matthew Sebastian Lesmana</t>
  </si>
  <si>
    <t>https://employee.uc.ac.id/index.php/file/get/sis/t_competition/9f53668a-9fec-4eaa-a096-31b1b8c88840_sertifikat.png</t>
  </si>
  <si>
    <t>https://employee.uc.ac.id/index.php/file/get/sis/t_competition/f78ad175-83b4-4087-a8ae-09df8b25cf8e_surat_tugas.pdf</t>
  </si>
  <si>
    <t>https://employee.uc.ac.id/index.php/file/get/sis/t_competition/9f53668a-9fec-4eaa-a096-31b1b8c88840_dokumentasi.jpg</t>
  </si>
  <si>
    <t>0206042310044</t>
  </si>
  <si>
    <t>Kevin Nathanael</t>
  </si>
  <si>
    <t>0206042310080</t>
  </si>
  <si>
    <t>Kaylia Christibella Paparang</t>
  </si>
  <si>
    <t>0206042310110</t>
  </si>
  <si>
    <t>Steven Setiawan Djorgi</t>
  </si>
  <si>
    <t>0206042310010</t>
  </si>
  <si>
    <t>Joy Janny Thenarianto</t>
  </si>
  <si>
    <t>UC-ECAP24090080</t>
  </si>
  <si>
    <t>0506012310041</t>
  </si>
  <si>
    <t>Wewish Angelique Gracechew</t>
  </si>
  <si>
    <t>Lo Kreatif 2024 Kategori Video Pendek</t>
  </si>
  <si>
    <t>https://employee.uc.ac.id/index.php/file/get/sis/t_competition/a770b9c7-e509-4103-b599-797ee86b7d52_sertifikat.pdf</t>
  </si>
  <si>
    <t>https://employee.uc.ac.id/index.php/file/get/sis/t_competition/a770b9c7-e509-4103-b599-797ee86b7d52_surat_tugas.pdf</t>
  </si>
  <si>
    <t>https://employee.uc.ac.id/index.php/file/get/sis/t_competition/a770b9c7-e509-4103-b599-797ee86b7d52_dokumentasi.jpeg</t>
  </si>
  <si>
    <t>0206042310063</t>
  </si>
  <si>
    <t>Jennifer Regina Putri Purwono</t>
  </si>
  <si>
    <t>0506012310042</t>
  </si>
  <si>
    <t>Odelia Patricia Gani</t>
  </si>
  <si>
    <t>0506012310044</t>
  </si>
  <si>
    <t>Jessica Kezia Amanda</t>
  </si>
  <si>
    <t>0506012310080</t>
  </si>
  <si>
    <t>Kuncoro Cahyani Graciawati</t>
  </si>
  <si>
    <t>UC-ECAP24090081</t>
  </si>
  <si>
    <t>0106012410289</t>
  </si>
  <si>
    <t>Margareth Felicia Alice Lie</t>
  </si>
  <si>
    <t>Lo Kreatif 2024 Kategori Lomba E-Sports Mobile Legend Bang Bang</t>
  </si>
  <si>
    <t>https://employee.uc.ac.id/index.php/file/get/sis/t_competition/01917772-892d-41ed-8c8c-9efe660400a6_sertifikat.pdf</t>
  </si>
  <si>
    <t>https://employee.uc.ac.id/index.php/file/get/sis/t_competition/01917772-892d-41ed-8c8c-9efe660400a6_surat_tugas.pdf</t>
  </si>
  <si>
    <t>https://employee.uc.ac.id/index.php/file/get/sis/t_competition/01917772-892d-41ed-8c8c-9efe660400a6_dokumentasi.jpg</t>
  </si>
  <si>
    <t>0106012410069</t>
  </si>
  <si>
    <t>Stefany Xanthia</t>
  </si>
  <si>
    <t>0106012410057</t>
  </si>
  <si>
    <t>Ruizhi Arkan</t>
  </si>
  <si>
    <t>0106012410162</t>
  </si>
  <si>
    <t>Xavier Perez Siem</t>
  </si>
  <si>
    <t>0106012410073</t>
  </si>
  <si>
    <t>Satrio Yanuar Dwi Putranto</t>
  </si>
  <si>
    <t>0106012410217</t>
  </si>
  <si>
    <t>Putu Mahendra Astawa</t>
  </si>
  <si>
    <t>UC-ECAP24090086</t>
  </si>
  <si>
    <t>0306012210027</t>
  </si>
  <si>
    <t>Marcia</t>
  </si>
  <si>
    <t>https://employee.uc.ac.id/index.php/file/get/sis/t_competition/4e96ef43-aa1b-40f3-9909-762973943460_sertifikat.pdf</t>
  </si>
  <si>
    <t>https://employee.uc.ac.id/index.php/file/get/sis/t_competition/b7f24c44-63bf-4908-a5b0-f95d8b52a8f2_surat_tugas.png</t>
  </si>
  <si>
    <t>https://employee.uc.ac.id/index.php/file/get/sis/t_competition/4e96ef43-aa1b-40f3-9909-762973943460_dokumentasi.jpeg</t>
  </si>
  <si>
    <t>0306012210020</t>
  </si>
  <si>
    <t>Daffa Hardika Dananjaya</t>
  </si>
  <si>
    <t>0306012210025</t>
  </si>
  <si>
    <t>JENNIFER FELICIANA DJOYO</t>
  </si>
  <si>
    <t>UC-ECAP24090088</t>
  </si>
  <si>
    <t>0706022110015</t>
  </si>
  <si>
    <t>Jemmie Renard</t>
  </si>
  <si>
    <t>Lo Kreatif 2024 Kategori Lomba Game Dev</t>
  </si>
  <si>
    <t>Aptisi Wilayah VII</t>
  </si>
  <si>
    <t>https://employee.uc.ac.id/index.php/file/get/sis/t_competition/211170b9-4056-498c-874f-5e86c4c9a1d6_sertifikat.pdf</t>
  </si>
  <si>
    <t>https://employee.uc.ac.id/index.php/file/get/sis/t_competition/dda7984c-187a-453a-b399-953ae8838ff0_surat_tugas.pdf</t>
  </si>
  <si>
    <t>https://employee.uc.ac.id/index.php/file/get/sis/t_competition/211170b9-4056-498c-874f-5e86c4c9a1d6_dokumentasi.jpeg</t>
  </si>
  <si>
    <t>0706022110035</t>
  </si>
  <si>
    <t>Steven Ongkowidjojo</t>
  </si>
  <si>
    <t>0706012110032</t>
  </si>
  <si>
    <t>Micheila Jiemesha</t>
  </si>
  <si>
    <t>UC-ECAP24090092</t>
  </si>
  <si>
    <t>0106022310028</t>
  </si>
  <si>
    <t>Mariel Laetitia Lee</t>
  </si>
  <si>
    <t>Lo Kreatif 2024 Kategori Lomba Green Entrepreneur</t>
  </si>
  <si>
    <t>https://employee.uc.ac.id/index.php/file/get/sis/t_competition/962bf35e-209a-4e13-a1ac-4e3f190c28bc_sertifikat.pdf</t>
  </si>
  <si>
    <t>https://employee.uc.ac.id/index.php/file/get/sis/t_competition/962bf35e-209a-4e13-a1ac-4e3f190c28bc_surat_tugas.pdf</t>
  </si>
  <si>
    <t>https://employee.uc.ac.id/index.php/file/get/sis/t_competition/69210c68-46ef-4221-a184-076d0f4d8107_dokumentasi.pdf</t>
  </si>
  <si>
    <t>0106022310022</t>
  </si>
  <si>
    <t>Benedecta Nadya Evangelie</t>
  </si>
  <si>
    <t>0106022310001</t>
  </si>
  <si>
    <t>Enjelin Amanda Dewi</t>
  </si>
  <si>
    <t>0106022310011</t>
  </si>
  <si>
    <t>Lindsey Brittany Phandy</t>
  </si>
  <si>
    <t>UC-ECAP24090099</t>
  </si>
  <si>
    <t>0206042110101</t>
  </si>
  <si>
    <t>Stephanie Handoyo</t>
  </si>
  <si>
    <t>https://employee.uc.ac.id/index.php/file/get/sis/t_competition/3743822c-6e06-4719-bdbb-74e487a4124c_sertifikat.pdf</t>
  </si>
  <si>
    <t>https://employee.uc.ac.id/index.php/file/get/sis/t_competition/c91ec46d-65a2-450e-bbb6-98dad3678976_surat_tugas.pdf</t>
  </si>
  <si>
    <t>https://employee.uc.ac.id/index.php/file/get/sis/t_competition/3743822c-6e06-4719-bdbb-74e487a4124c_dokumentasi.jpeg</t>
  </si>
  <si>
    <t>0706012110021</t>
  </si>
  <si>
    <t>Michelle Alvera Lolang</t>
  </si>
  <si>
    <t>0706012110020</t>
  </si>
  <si>
    <t>Davina Teresa Wijaya</t>
  </si>
  <si>
    <t>0706012110002</t>
  </si>
  <si>
    <t>Michelle Swastika Bianglala Nusantara</t>
  </si>
  <si>
    <t>0706012110013</t>
  </si>
  <si>
    <t>Marcell Jeremy Wiradinata</t>
  </si>
  <si>
    <t>UC-ECAP24090107</t>
  </si>
  <si>
    <t>0206042410014</t>
  </si>
  <si>
    <t>Jessica Ethelind Arvanti</t>
  </si>
  <si>
    <t>Lo Kreatif 2024 Kategori Lomba Komik</t>
  </si>
  <si>
    <t>https://employee.uc.ac.id/index.php/file/get/sis/t_competition/fafed7f1-53ab-45c9-9b0c-1e031d8c8936_sertifikat.pdf</t>
  </si>
  <si>
    <t>https://employee.uc.ac.id/index.php/file/get/sis/t_competition/fafed7f1-53ab-45c9-9b0c-1e031d8c8936_surat_tugas.pdf</t>
  </si>
  <si>
    <t>https://employee.uc.ac.id/index.php/file/get/sis/t_competition/fafed7f1-53ab-45c9-9b0c-1e031d8c8936_dokumentasi.pdf</t>
  </si>
  <si>
    <t>0206042410020</t>
  </si>
  <si>
    <t>Jennifer Charmeline Widjaja</t>
  </si>
  <si>
    <t>0206042410017</t>
  </si>
  <si>
    <t>Joan Nathania Toreh</t>
  </si>
  <si>
    <t>UC-ECAP24100002</t>
  </si>
  <si>
    <t>0106022410083</t>
  </si>
  <si>
    <t>Obbie Amaniel Baktiar</t>
  </si>
  <si>
    <t>Ideanation 2024</t>
  </si>
  <si>
    <t>SP IPB</t>
  </si>
  <si>
    <t>https://linktr.ee/IdeanationSBIPB2024?fbclid=PAZXh0bgNhZW0CMTEAAaa2O06FIUUU</t>
  </si>
  <si>
    <t>23-11-2024</t>
  </si>
  <si>
    <t>https://employee.uc.ac.id/index.php/file/get/sis/t_competition/dab4085f-64f7-4499-8892-b57f5557b750_sertifikat.png</t>
  </si>
  <si>
    <t>https://employee.uc.ac.id/index.php/file/get/sis/t_competition/dab4085f-64f7-4499-8892-b57f5557b750_surat_tugas.pdf</t>
  </si>
  <si>
    <t>https://employee.uc.ac.id/index.php/file/get/sis/t_competition/dab4085f-64f7-4499-8892-b57f5557b750_dokumentasi.png</t>
  </si>
  <si>
    <t>0106022410040</t>
  </si>
  <si>
    <t>Clarista Letitia Birawa</t>
  </si>
  <si>
    <t>UC-ECAP24100004</t>
  </si>
  <si>
    <t>0206062410048</t>
  </si>
  <si>
    <t>Venus Valerie Wijaya</t>
  </si>
  <si>
    <t>FPD</t>
  </si>
  <si>
    <t>Lomba Fotografi: Cerita Melalui Lensa</t>
  </si>
  <si>
    <t>Physics Star 2024</t>
  </si>
  <si>
    <t>https://www.instagram.com/p/C_ZwXisTNXt/?utm_source=ig_web_copy_link&amp;igsh=M</t>
  </si>
  <si>
    <t>01-10-2024</t>
  </si>
  <si>
    <t>05-10-2024</t>
  </si>
  <si>
    <t>https://employee.uc.ac.id/index.php/file/get/sis/t_competition/5a3c3c71-9111-4b46-b403-6066981468da_sertifikat.jpeg</t>
  </si>
  <si>
    <t>https://employee.uc.ac.id/index.php/file/get/sis/t_competition/5a3c3c71-9111-4b46-b403-6066981468da_surat_tugas.jpeg</t>
  </si>
  <si>
    <t>https://employee.uc.ac.id/index.php/file/get/sis/t_competition/5a3c3c71-9111-4b46-b403-6066981468da_dokumentasi.png</t>
  </si>
  <si>
    <t>UC-ECAP24100005</t>
  </si>
  <si>
    <t>0206062410013</t>
  </si>
  <si>
    <t>Beatrice Natasha Soesanto</t>
  </si>
  <si>
    <t>https://employee.uc.ac.id/index.php/file/get/sis/t_competition/e87f2d96-aae7-40df-9627-6e7675e85108_sertifikat.png</t>
  </si>
  <si>
    <t>https://employee.uc.ac.id/index.php/file/get/sis/t_competition/cce05a17-b7ac-4ea9-affd-f4e9d0caf4a1_surat_tugas.pdf</t>
  </si>
  <si>
    <t>https://employee.uc.ac.id/index.php/file/get/sis/t_competition/e87f2d96-aae7-40df-9627-6e7675e85108_dokumentasi.png</t>
  </si>
  <si>
    <t>UC-ECAP24100007</t>
  </si>
  <si>
    <t>0206042110064</t>
  </si>
  <si>
    <t>Viola Nikita</t>
  </si>
  <si>
    <t>https://employee.uc.ac.id/index.php/file/get/sis/t_competition/5168ab84-74db-4ba0-8e30-cc6cdcc8dfd0_sertifikat.png</t>
  </si>
  <si>
    <t>https://employee.uc.ac.id/index.php/file/get/sis/t_competition/5168ab84-74db-4ba0-8e30-cc6cdcc8dfd0_surat_tugas.pdf</t>
  </si>
  <si>
    <t>https://employee.uc.ac.id/index.php/file/get/sis/t_competition/5168ab84-74db-4ba0-8e30-cc6cdcc8dfd0_dokumentasi.PNG</t>
  </si>
  <si>
    <t>UC-ECAP24100009</t>
  </si>
  <si>
    <t>0106022310007</t>
  </si>
  <si>
    <t>Angelica Dianela Gunawan</t>
  </si>
  <si>
    <t>PONSEL 2024</t>
  </si>
  <si>
    <t>BEMP Pendidikan Teknik Elektro UNJ</t>
  </si>
  <si>
    <t>https://www.instagram.com/p/C-_6SWhzpnq/?igsh=MTc3M2ZsMWxrZ3ByNQ==</t>
  </si>
  <si>
    <t>17-09-2024</t>
  </si>
  <si>
    <t>22-09-2024</t>
  </si>
  <si>
    <t>https://employee.uc.ac.id/index.php/file/get/sis/t_competition/99483a23-275f-4379-9704-41e7ef94b98b_sertifikat.png</t>
  </si>
  <si>
    <t>https://employee.uc.ac.id/index.php/file/get/sis/t_competition/99483a23-275f-4379-9704-41e7ef94b98b_surat_tugas.pdf</t>
  </si>
  <si>
    <t>https://employee.uc.ac.id/index.php/file/get/sis/t_competition/99483a23-275f-4379-9704-41e7ef94b98b_dokumentasi.png</t>
  </si>
  <si>
    <t>UC-ECAP24100011</t>
  </si>
  <si>
    <t>Chemistryfest 2024</t>
  </si>
  <si>
    <t>Himpunan Mahasiswa Teknologi Rekayasa Kimia Industri Universitas Diponogoro</t>
  </si>
  <si>
    <t>https://www.instagram.com/chemistryfest.undip?igsh=MWgxOWdwaG9vdTB4Mw==</t>
  </si>
  <si>
    <t>02-11-2024</t>
  </si>
  <si>
    <t>https://employee.uc.ac.id/index.php/file/get/sis/t_competition/74892420-e27e-410d-916d-6c1efb79ab15_sertifikat.png</t>
  </si>
  <si>
    <t>https://employee.uc.ac.id/index.php/file/get/sis/t_competition/74892420-e27e-410d-916d-6c1efb79ab15_surat_tugas.pdf</t>
  </si>
  <si>
    <t>https://employee.uc.ac.id/index.php/file/get/sis/t_competition/74892420-e27e-410d-916d-6c1efb79ab15_dokumentasi.png</t>
  </si>
  <si>
    <t>UC-ECAP24100012</t>
  </si>
  <si>
    <t>https://employee.uc.ac.id/index.php/file/get/sis/t_competition/ae118356-916e-4568-8026-fdbfd1a6ee30_sertifikat.png</t>
  </si>
  <si>
    <t>https://employee.uc.ac.id/index.php/file/get/sis/t_competition/ae118356-916e-4568-8026-fdbfd1a6ee30_surat_tugas.png</t>
  </si>
  <si>
    <t>https://employee.uc.ac.id/index.php/file/get/sis/t_competition/ae118356-916e-4568-8026-fdbfd1a6ee30_dokumentasi.png</t>
  </si>
  <si>
    <t>UC-ECAP24100013</t>
  </si>
  <si>
    <t>0106012210035</t>
  </si>
  <si>
    <t>Clivyne Eugenia Charles</t>
  </si>
  <si>
    <t>Garsticent Poster Competition</t>
  </si>
  <si>
    <t>Himagara Unila</t>
  </si>
  <si>
    <t>https://www.instagram.com/garsticent</t>
  </si>
  <si>
    <t>https://employee.uc.ac.id/index.php/file/get/sis/t_competition/54a36564-6277-442e-a574-59f15b5c6eb3_sertifikat.pdf</t>
  </si>
  <si>
    <t>https://employee.uc.ac.id/index.php/file/get/sis/t_competition/54a36564-6277-442e-a574-59f15b5c6eb3_surat_tugas.pdf</t>
  </si>
  <si>
    <t>https://employee.uc.ac.id/index.php/file/get/sis/t_competition/5cfc581f-b739-4cb7-872f-0e39d7a21fb5_dokumentasi.jpg</t>
  </si>
  <si>
    <t>0106012210078</t>
  </si>
  <si>
    <t>Debora Gracilia Winata</t>
  </si>
  <si>
    <t>UC-ECAP24100014</t>
  </si>
  <si>
    <t>BILLIONS Debate Competition</t>
  </si>
  <si>
    <t>Universitas Brawijaya</t>
  </si>
  <si>
    <t>https://www.instagram.com/billions_ub/</t>
  </si>
  <si>
    <t>06-10-2024</t>
  </si>
  <si>
    <t>https://employee.uc.ac.id/index.php/file/get/sis/t_competition/0e631b0d-6b4d-4698-8acd-c575f815c204_sertifikat.pdf</t>
  </si>
  <si>
    <t>https://employee.uc.ac.id/index.php/file/get/sis/t_competition/0e631b0d-6b4d-4698-8acd-c575f815c204_surat_tugas.pdf</t>
  </si>
  <si>
    <t>https://employee.uc.ac.id/index.php/file/get/sis/t_competition/0e631b0d-6b4d-4698-8acd-c575f815c204_dokumentasi.png</t>
  </si>
  <si>
    <t>UC-ECAP24100015</t>
  </si>
  <si>
    <t>TAIKAI [Debate Varsity]</t>
  </si>
  <si>
    <t>Universitas Negeri Padang</t>
  </si>
  <si>
    <t>https://www.instagram.com/taikai.unp/</t>
  </si>
  <si>
    <t>19-10-2024</t>
  </si>
  <si>
    <t>20-10-2024</t>
  </si>
  <si>
    <t>https://employee.uc.ac.id/index.php/file/get/sis/t_competition/5eb731ae-2908-46ca-8877-c880ba23fa56_sertifikat.pdf</t>
  </si>
  <si>
    <t>https://employee.uc.ac.id/index.php/file/get/sis/t_competition/5eb731ae-2908-46ca-8877-c880ba23fa56_surat_tugas.pdf</t>
  </si>
  <si>
    <t>https://employee.uc.ac.id/index.php/file/get/sis/t_competition/5eb731ae-2908-46ca-8877-c880ba23fa56_dokumentasi.png</t>
  </si>
  <si>
    <t>UC-ECAP24100016</t>
  </si>
  <si>
    <t>Nusantara Overland Varsities English Debate 2024 (NOVED)</t>
  </si>
  <si>
    <t>Universitas Tanjungpura</t>
  </si>
  <si>
    <t>https://www.instagram.com/noved.2024/</t>
  </si>
  <si>
    <t>03-11-2024</t>
  </si>
  <si>
    <t>https://employee.uc.ac.id/index.php/file/get/sis/t_competition/526aa13a-6389-4310-90c8-0bf6b0ec3d49_sertifikat.pdf</t>
  </si>
  <si>
    <t>https://employee.uc.ac.id/index.php/file/get/sis/t_competition/526aa13a-6389-4310-90c8-0bf6b0ec3d49_surat_tugas.pdf</t>
  </si>
  <si>
    <t>https://employee.uc.ac.id/index.php/file/get/sis/t_competition/526aa13a-6389-4310-90c8-0bf6b0ec3d49_dokumentasi.png</t>
  </si>
  <si>
    <t>UC-ECAP24100020</t>
  </si>
  <si>
    <t>0206062210047</t>
  </si>
  <si>
    <t>Nicole Deslee Riwanto</t>
  </si>
  <si>
    <t>indonesia footwear creative competition</t>
  </si>
  <si>
    <t>BPIPI</t>
  </si>
  <si>
    <t>https://ifcc.bpipi.id/</t>
  </si>
  <si>
    <t>10-07-2024</t>
  </si>
  <si>
    <t>https://employee.uc.ac.id/index.php/file/get/sis/t_competition/3792e656-8af2-440b-a5e9-55db34709498_sertifikat.pdf</t>
  </si>
  <si>
    <t>https://employee.uc.ac.id/index.php/file/get/sis/t_competition/3792e656-8af2-440b-a5e9-55db34709498_surat_tugas.pdf</t>
  </si>
  <si>
    <t>https://employee.uc.ac.id/index.php/file/get/sis/t_competition/3792e656-8af2-440b-a5e9-55db34709498_dokumentasi.jpg</t>
  </si>
  <si>
    <t>UC-ECAP24100021</t>
  </si>
  <si>
    <t>0106022110026</t>
  </si>
  <si>
    <t>Kenneth Nickleodeon Orleans Hendrawan</t>
  </si>
  <si>
    <t>https://employee.uc.ac.id/index.php/file/get/sis/t_competition/4e018859-3313-4a09-9568-003623b2e1aa_sertifikat.png</t>
  </si>
  <si>
    <t>https://employee.uc.ac.id/index.php/file/get/sis/t_competition/4e018859-3313-4a09-9568-003623b2e1aa_surat_tugas.pdf</t>
  </si>
  <si>
    <t>https://employee.uc.ac.id/index.php/file/get/sis/t_competition/4e018859-3313-4a09-9568-003623b2e1aa_dokumentasi.jpg</t>
  </si>
  <si>
    <t>UC-ECAP24100023</t>
  </si>
  <si>
    <t>0206032110041</t>
  </si>
  <si>
    <t>Brenda Nicole Soesanto</t>
  </si>
  <si>
    <t>https://employee.uc.ac.id/index.php/file/get/sis/t_competition/cafeb53b-5b82-4057-a830-554aff8a7cc6_sertifikat.png</t>
  </si>
  <si>
    <t>https://employee.uc.ac.id/index.php/file/get/sis/t_competition/cafeb53b-5b82-4057-a830-554aff8a7cc6_surat_tugas.pdf</t>
  </si>
  <si>
    <t>https://employee.uc.ac.id/index.php/file/get/sis/t_competition/cafeb53b-5b82-4057-a830-554aff8a7cc6_dokumentasi.png</t>
  </si>
  <si>
    <t>UC-ECAP24100025</t>
  </si>
  <si>
    <t>0406012410014</t>
  </si>
  <si>
    <t>Michelle Angelina Abadi</t>
  </si>
  <si>
    <t>HTEB</t>
  </si>
  <si>
    <t>Fakultas Pariwisata</t>
  </si>
  <si>
    <t>Pekan Olahraga Nasional (PON XXI) Bola Basket 5x5</t>
  </si>
  <si>
    <t>Perbasi Pusat / PB PON</t>
  </si>
  <si>
    <t>https://employee.uc.ac.id/index.php/file/get/sis/t_competition/5e719b54-f706-4952-8bbb-d7fa7d87e1cc_sertifikat.pdf</t>
  </si>
  <si>
    <t>https://employee.uc.ac.id/index.php/file/get/sis/t_competition/5e719b54-f706-4952-8bbb-d7fa7d87e1cc_surat_tugas.pdf</t>
  </si>
  <si>
    <t>https://employee.uc.ac.id/index.php/file/get/sis/t_competition/5e719b54-f706-4952-8bbb-d7fa7d87e1cc_dokumentasi.jpeg</t>
  </si>
  <si>
    <t>0406042110016</t>
  </si>
  <si>
    <t>Mellisa Erika Saleh</t>
  </si>
  <si>
    <t>FTP</t>
  </si>
  <si>
    <t>UC-ECAP24100026</t>
  </si>
  <si>
    <t>0106012310107</t>
  </si>
  <si>
    <t>Christian Reeva Chandra</t>
  </si>
  <si>
    <t>Youth Conference</t>
  </si>
  <si>
    <t>GOERS</t>
  </si>
  <si>
    <t>https://www.instagram.com/p/C-Wi2QxTPaA/?igsh=MXV3ajM4OHcwYnRudQ==</t>
  </si>
  <si>
    <t>https://employee.uc.ac.id/index.php/file/get/sis/t_competition/82aa1da3-aa9e-4612-a14e-56c30b29bb34_sertifikat.jpg</t>
  </si>
  <si>
    <t>https://employee.uc.ac.id/index.php/file/get/sis/t_competition/82aa1da3-aa9e-4612-a14e-56c30b29bb34_surat_tugas.pdf</t>
  </si>
  <si>
    <t>https://employee.uc.ac.id/index.php/file/get/sis/t_competition/82aa1da3-aa9e-4612-a14e-56c30b29bb34_dokumentasi.jpg</t>
  </si>
  <si>
    <t>UC-ECAP24100028</t>
  </si>
  <si>
    <t>0106012310285</t>
  </si>
  <si>
    <t>I Made Bagas Ardhika Wijaya</t>
  </si>
  <si>
    <t>https://employee.uc.ac.id/index.php/file/get/sis/t_competition/ec92f365-49be-4a0e-a9cf-9097ae204526_sertifikat.pdf</t>
  </si>
  <si>
    <t>https://employee.uc.ac.id/index.php/file/get/sis/t_competition/ec92f365-49be-4a0e-a9cf-9097ae204526_surat_tugas.pdf</t>
  </si>
  <si>
    <t>https://employee.uc.ac.id/index.php/file/get/sis/t_competition/f3bbd750-a1b7-48a1-8795-82aa643b5fb8_dokumentasi.pdf</t>
  </si>
  <si>
    <t>UC-ECAP24100029</t>
  </si>
  <si>
    <t>Mulawarman Economic Fair Debate Competition 2024</t>
  </si>
  <si>
    <t>Universitas Mulawarman</t>
  </si>
  <si>
    <t>https://www.instagram.com/mecofair2024?igsh=Z3pveWN0MXFrYXM2</t>
  </si>
  <si>
    <t>12-10-2024</t>
  </si>
  <si>
    <t>13-10-2024</t>
  </si>
  <si>
    <t>https://employee.uc.ac.id/index.php/file/get/sis/t_competition/bb56c787-f179-4402-948b-af798a3af91c_sertifikat.pdf</t>
  </si>
  <si>
    <t>https://employee.uc.ac.id/index.php/file/get/sis/t_competition/9bdee3d1-e01e-4cbf-b641-28d0ae6e57f4_surat_tugas.pdf</t>
  </si>
  <si>
    <t>https://employee.uc.ac.id/index.php/file/get/sis/t_competition/9bdee3d1-e01e-4cbf-b641-28d0ae6e57f4_dokumentasi.png</t>
  </si>
  <si>
    <t>0706012110019</t>
  </si>
  <si>
    <t>Ileene Trinia Santoso</t>
  </si>
  <si>
    <t>UC-ECAP24100031</t>
  </si>
  <si>
    <t>https://employee.uc.ac.id/index.php/file/get/sis/t_competition/528aa872-df4c-42d9-a8a8-7167dd6e2bb3_sertifikat.pdf</t>
  </si>
  <si>
    <t>https://employee.uc.ac.id/index.php/file/get/sis/t_competition/e4d922c9-a2dc-4c1d-bd1e-0009989c9984_surat_tugas.pdf</t>
  </si>
  <si>
    <t>https://employee.uc.ac.id/index.php/file/get/sis/t_competition/e4d922c9-a2dc-4c1d-bd1e-0009989c9984_dokumentasi.png</t>
  </si>
  <si>
    <t>UC-ECAP24100033</t>
  </si>
  <si>
    <t>https://employee.uc.ac.id/index.php/file/get/sis/t_competition/b6b54590-197d-4397-a03a-874e2e536366_sertifikat.pdf</t>
  </si>
  <si>
    <t>https://employee.uc.ac.id/index.php/file/get/sis/t_competition/131c14ab-8adc-44c9-b4de-9f0720e2aab1_surat_tugas.pdf</t>
  </si>
  <si>
    <t>https://employee.uc.ac.id/index.php/file/get/sis/t_competition/131c14ab-8adc-44c9-b4de-9f0720e2aab1_dokumentasi.png</t>
  </si>
  <si>
    <t>UC-ECAP24100035</t>
  </si>
  <si>
    <t>0106012310041</t>
  </si>
  <si>
    <t>Kevin Cornelius Tan</t>
  </si>
  <si>
    <t>Lo Kreatif 2024 Kategori Lomba Ide Bisnis</t>
  </si>
  <si>
    <t>https://employee.uc.ac.id/index.php/file/get/sis/t_competition/e8c6edd1-f75f-436e-82f2-52256a3d8c65_sertifikat.pdf</t>
  </si>
  <si>
    <t>https://employee.uc.ac.id/index.php/file/get/sis/t_competition/e8c6edd1-f75f-436e-82f2-52256a3d8c65_surat_tugas.pdf</t>
  </si>
  <si>
    <t>https://employee.uc.ac.id/index.php/file/get/sis/t_competition/e8c6edd1-f75f-436e-82f2-52256a3d8c65_dokumentasi.pdf</t>
  </si>
  <si>
    <t>0106012310031</t>
  </si>
  <si>
    <t>Michael Angelo Mahaputra Oentoro</t>
  </si>
  <si>
    <t>0106012310034</t>
  </si>
  <si>
    <t>Jocelyn Belle Setiawan</t>
  </si>
  <si>
    <t>0106012310040</t>
  </si>
  <si>
    <t>Aulia Sutanto</t>
  </si>
  <si>
    <t>0106012310042</t>
  </si>
  <si>
    <t>Anita Setiokusumo</t>
  </si>
  <si>
    <t>UC-ECAP24100039</t>
  </si>
  <si>
    <t>0206042310100</t>
  </si>
  <si>
    <t>Agnes Maria Susilo</t>
  </si>
  <si>
    <t>https://employee.uc.ac.id/index.php/file/get/sis/t_competition/bcade61d-a55d-4a25-b803-f526c335456e_sertifikat.pdf</t>
  </si>
  <si>
    <t>https://employee.uc.ac.id/index.php/file/get/sis/t_competition/bcade61d-a55d-4a25-b803-f526c335456e_surat_tugas.pdf</t>
  </si>
  <si>
    <t>https://employee.uc.ac.id/index.php/file/get/sis/t_competition/bcade61d-a55d-4a25-b803-f526c335456e_dokumentasi.jpeg</t>
  </si>
  <si>
    <t>0206042310008</t>
  </si>
  <si>
    <t>Celine Njotowijoyo</t>
  </si>
  <si>
    <t>0206042210036</t>
  </si>
  <si>
    <t>Laetitia Charleene Idanawang</t>
  </si>
  <si>
    <t>0106012210383</t>
  </si>
  <si>
    <t>Kenzie Enver Al Faruq</t>
  </si>
  <si>
    <t>0206042210080</t>
  </si>
  <si>
    <t>Nicole Clarence Theodora Wahyudi</t>
  </si>
  <si>
    <t>UC-ECAP24100042</t>
  </si>
  <si>
    <t>0706012210058</t>
  </si>
  <si>
    <t>Sophia Madlentsy Tambunan</t>
  </si>
  <si>
    <t>https://employee.uc.ac.id/index.php/file/get/sis/t_competition/955f59bf-09b9-47b5-808c-80286f59ff0b_sertifikat.pdf</t>
  </si>
  <si>
    <t>https://employee.uc.ac.id/index.php/file/get/sis/t_competition/1eb10b3d-96e5-41e6-b9bf-cfeea7271949_surat_tugas.jpg</t>
  </si>
  <si>
    <t>https://employee.uc.ac.id/index.php/file/get/sis/t_competition/955f59bf-09b9-47b5-808c-80286f59ff0b_dokumentasi.jpg</t>
  </si>
  <si>
    <t>0706012210038</t>
  </si>
  <si>
    <t>Louis Setyandaru Tri Ananda</t>
  </si>
  <si>
    <t>0706012210057</t>
  </si>
  <si>
    <t>Owen Orlando</t>
  </si>
  <si>
    <t>0706012210045</t>
  </si>
  <si>
    <t>Vanessa Priscilia Wijaya</t>
  </si>
  <si>
    <t>0706012210056</t>
  </si>
  <si>
    <t>Marshanda</t>
  </si>
  <si>
    <t>UC-ECAP24100043</t>
  </si>
  <si>
    <t>Cakrawala Debat Terbuka</t>
  </si>
  <si>
    <t>Komunitas Seputar Debat</t>
  </si>
  <si>
    <t>https://www.instagram.com/seputardebat?igsh=dW94MjVwZWFwb3Jx</t>
  </si>
  <si>
    <t>09-11-2024</t>
  </si>
  <si>
    <t>10-11-2024</t>
  </si>
  <si>
    <t>https://employee.uc.ac.id/index.php/file/get/sis/t_competition/ebc1dbe1-6716-4fdf-ba5e-e0ccddb855b3_sertifikat.pdf</t>
  </si>
  <si>
    <t>https://employee.uc.ac.id/index.php/file/get/sis/t_competition/ebc1dbe1-6716-4fdf-ba5e-e0ccddb855b3_surat_tugas.pdf</t>
  </si>
  <si>
    <t>https://employee.uc.ac.id/index.php/file/get/sis/t_competition/ebc1dbe1-6716-4fdf-ba5e-e0ccddb855b3_dokumentasi.png</t>
  </si>
  <si>
    <t>UC-ECAP24100044</t>
  </si>
  <si>
    <t>0206042110041</t>
  </si>
  <si>
    <t>Jerry Hartono</t>
  </si>
  <si>
    <t>Lo Kreatif 2024 Kategori Lomba Fotografi</t>
  </si>
  <si>
    <t>https://employee.uc.ac.id/index.php/file/get/sis/t_competition/4de36374-976e-4715-87e5-462b0d2a1e22_sertifikat.pdf</t>
  </si>
  <si>
    <t>https://employee.uc.ac.id/index.php/file/get/sis/t_competition/4de36374-976e-4715-87e5-462b0d2a1e22_surat_tugas.pdf</t>
  </si>
  <si>
    <t>https://employee.uc.ac.id/index.php/file/get/sis/t_competition/4de36374-976e-4715-87e5-462b0d2a1e22_dokumentasi.jpg</t>
  </si>
  <si>
    <t>0206042110093</t>
  </si>
  <si>
    <t>Monica Thebez</t>
  </si>
  <si>
    <t>UC-ECAP24100045</t>
  </si>
  <si>
    <t>0306012110012</t>
  </si>
  <si>
    <t>Christiana Eldory Hidayat</t>
  </si>
  <si>
    <t>https://employee.uc.ac.id/index.php/file/get/sis/t_competition/f1158c57-441e-43d9-80af-ffd2a5cdf56d_sertifikat.pdf</t>
  </si>
  <si>
    <t>https://employee.uc.ac.id/index.php/file/get/sis/t_competition/f1158c57-441e-43d9-80af-ffd2a5cdf56d_surat_tugas.pdf</t>
  </si>
  <si>
    <t>https://employee.uc.ac.id/index.php/file/get/sis/t_competition/f1158c57-441e-43d9-80af-ffd2a5cdf56d_dokumentasi.PNG</t>
  </si>
  <si>
    <t>0306012110010</t>
  </si>
  <si>
    <t>Aliifah Jasmine Herryawan</t>
  </si>
  <si>
    <t>0306012110038</t>
  </si>
  <si>
    <t>Fiselly Candra</t>
  </si>
  <si>
    <t>0306012110049</t>
  </si>
  <si>
    <t>Raissa Nabila Chusaini</t>
  </si>
  <si>
    <t>UC-ECAP24100046</t>
  </si>
  <si>
    <t>0306012310023</t>
  </si>
  <si>
    <t>Ivana Gracia Oendoko</t>
  </si>
  <si>
    <t>https://employee.uc.ac.id/index.php/file/get/sis/t_competition/97c2999a-44b0-40b1-906a-80b14f71916d_sertifikat.pdf</t>
  </si>
  <si>
    <t>https://employee.uc.ac.id/index.php/file/get/sis/t_competition/97c2999a-44b0-40b1-906a-80b14f71916d_surat_tugas.pdf</t>
  </si>
  <si>
    <t>https://employee.uc.ac.id/index.php/file/get/sis/t_competition/97c2999a-44b0-40b1-906a-80b14f71916d_dokumentasi.jpg</t>
  </si>
  <si>
    <t>0306012310005</t>
  </si>
  <si>
    <t>Michelle Wirawan</t>
  </si>
  <si>
    <t>0306012310034</t>
  </si>
  <si>
    <t>Ferrero Sugiharto</t>
  </si>
  <si>
    <t>0306012310044</t>
  </si>
  <si>
    <t>Abror Nujha</t>
  </si>
  <si>
    <t>UC-ECAP24100047</t>
  </si>
  <si>
    <t>0706012110041</t>
  </si>
  <si>
    <t>Kevin Christian</t>
  </si>
  <si>
    <t>https://employee.uc.ac.id/index.php/file/get/sis/t_competition/07f957f8-0eaf-4415-9a83-d7f5c2b70978_sertifikat.pdf</t>
  </si>
  <si>
    <t>https://employee.uc.ac.id/index.php/file/get/sis/t_competition/07f957f8-0eaf-4415-9a83-d7f5c2b70978_surat_tugas.pdf</t>
  </si>
  <si>
    <t>https://employee.uc.ac.id/index.php/file/get/sis/t_competition/07f957f8-0eaf-4415-9a83-d7f5c2b70978_dokumentasi.png</t>
  </si>
  <si>
    <t>0706012310038</t>
  </si>
  <si>
    <t>Anastasia Aurelia Khosasih</t>
  </si>
  <si>
    <t>0606012210057</t>
  </si>
  <si>
    <t>Dewi Lestari Wibowo</t>
  </si>
  <si>
    <t>0606012210056</t>
  </si>
  <si>
    <t>Hendrik Hanok Lenggu</t>
  </si>
  <si>
    <t>UC-ECAP24100050</t>
  </si>
  <si>
    <t>0506012410057</t>
  </si>
  <si>
    <t>Giovanni Jesslyn Purwanto</t>
  </si>
  <si>
    <t>Sayembara Puisi</t>
  </si>
  <si>
    <t>LPM Publica Health</t>
  </si>
  <si>
    <t>https://www.instagram.com/publicahealth?utm_source=ig_web_button_share_shee</t>
  </si>
  <si>
    <t>24-10-2024</t>
  </si>
  <si>
    <t>https://employee.uc.ac.id/index.php/file/get/sis/t_competition/eecbc81c-a446-49a7-a181-39d3449dbdbb_sertifikat.jpg</t>
  </si>
  <si>
    <t>https://employee.uc.ac.id/index.php/file/get/sis/t_competition/eecbc81c-a446-49a7-a181-39d3449dbdbb_surat_tugas.pdf</t>
  </si>
  <si>
    <t>https://employee.uc.ac.id/index.php/file/get/sis/t_competition/eecbc81c-a446-49a7-a181-39d3449dbdbb_dokumentasi.pdf</t>
  </si>
  <si>
    <t>UC-ECAP24100052</t>
  </si>
  <si>
    <t>0206032410007</t>
  </si>
  <si>
    <t>Purwakanthi Adiratna Nugraha</t>
  </si>
  <si>
    <t>Inspired Festival 2024 Essay Competition</t>
  </si>
  <si>
    <t>Himpunan Mahasiswa Departemen Administrasi Bisnis (HIMABIS) Universitas Brawijaya</t>
  </si>
  <si>
    <t>https://www.instagram.com/p/C_48mlvy3xa/?igsh=MXh6amEwenk3cnRqbg==</t>
  </si>
  <si>
    <t>27-09-2024</t>
  </si>
  <si>
    <t>https://employee.uc.ac.id/index.php/file/get/sis/t_competition/e5bd8701-fbd8-47ce-ae31-000af2e5185a_sertifikat.pdf</t>
  </si>
  <si>
    <t>https://employee.uc.ac.id/index.php/file/get/sis/t_competition/6567af88-87c6-4ac5-9197-5ec83b45e1fa_surat_tugas.pdf</t>
  </si>
  <si>
    <t>https://employee.uc.ac.id/index.php/file/get/sis/t_competition/68cb4bd3-9680-43c1-bb9b-92060c18872c_dokumentasi.pdf</t>
  </si>
  <si>
    <t>0206062410027</t>
  </si>
  <si>
    <t>Aisyah Aurelia Putri Kurniawan</t>
  </si>
  <si>
    <t>UC-ECAP24100056</t>
  </si>
  <si>
    <t>0206032110026</t>
  </si>
  <si>
    <t>Tegar Yafi’ Masruri</t>
  </si>
  <si>
    <t>INSPIRELI AWARDS 9TH ANNUAL</t>
  </si>
  <si>
    <t>Inspireli Awards</t>
  </si>
  <si>
    <t>https://www.inspireli.com/en/awards/finalists</t>
  </si>
  <si>
    <t>14-07-2024</t>
  </si>
  <si>
    <t>https://employee.uc.ac.id/index.php/file/get/sis/t_competition/81695ee2-c290-4fe6-bfa8-3ddaca107f93_sertifikat.pdf</t>
  </si>
  <si>
    <t>https://employee.uc.ac.id/index.php/file/get/sis/t_competition/81695ee2-c290-4fe6-bfa8-3ddaca107f93_surat_tugas.pdf</t>
  </si>
  <si>
    <t>https://employee.uc.ac.id/index.php/file/get/sis/t_competition/81695ee2-c290-4fe6-bfa8-3ddaca107f93_dokumentasi.png</t>
  </si>
  <si>
    <t>UC-ECAP24100058</t>
  </si>
  <si>
    <t>0606012110012</t>
  </si>
  <si>
    <t>Angelia Ivana Miracle Natalie Oentono</t>
  </si>
  <si>
    <t>LCCN</t>
  </si>
  <si>
    <t>UIN SUNAN AMPEL SURABAYA</t>
  </si>
  <si>
    <t>https://www.instagram.com/p/DA6Ur3VzHPj/?igsh=MXN4MXQ2czl6dnFxeg==</t>
  </si>
  <si>
    <t>19-08-2024</t>
  </si>
  <si>
    <t>29-10-2024</t>
  </si>
  <si>
    <t>https://employee.uc.ac.id/index.php/file/get/sis/t_competition/5d12625f-8a70-4177-8358-9879dcc3c399_sertifikat.pdf</t>
  </si>
  <si>
    <t>https://employee.uc.ac.id/index.php/file/get/sis/t_competition/5d12625f-8a70-4177-8358-9879dcc3c399_surat_tugas.pdf</t>
  </si>
  <si>
    <t>https://employee.uc.ac.id/index.php/file/get/sis/t_competition/5d12625f-8a70-4177-8358-9879dcc3c399_dokumentasi.pdf</t>
  </si>
  <si>
    <t>UC-ECAP24100059</t>
  </si>
  <si>
    <t>0206062210010</t>
  </si>
  <si>
    <t>Natasya Angeline</t>
  </si>
  <si>
    <t>Bogor Fashion Week</t>
  </si>
  <si>
    <t>Bhusana Model</t>
  </si>
  <si>
    <t>https://www.instagram.com/p/C_sa5t8huaf/?igsh=MWszaWF4eHk4NnYzdg==</t>
  </si>
  <si>
    <t>05-09-2024</t>
  </si>
  <si>
    <t>03-10-2024</t>
  </si>
  <si>
    <t>https://employee.uc.ac.id/index.php/file/get/sis/t_competition/577f42f8-0df5-43c7-9284-35d51165fc1f_sertifikat.jpeg</t>
  </si>
  <si>
    <t>https://employee.uc.ac.id/index.php/file/get/sis/t_competition/577f42f8-0df5-43c7-9284-35d51165fc1f_surat_tugas.pdf</t>
  </si>
  <si>
    <t>https://employee.uc.ac.id/index.php/file/get/sis/t_competition/577f42f8-0df5-43c7-9284-35d51165fc1f_dokumentasi.pdf</t>
  </si>
  <si>
    <t>UC-ECAP24100060</t>
  </si>
  <si>
    <t>0206062310032</t>
  </si>
  <si>
    <t>Juniliany Navista Erdya</t>
  </si>
  <si>
    <t>JMFW 2025</t>
  </si>
  <si>
    <t>Jakarta Muslim Fashion Week</t>
  </si>
  <si>
    <t>https://www.instagram.com/p/C9mPVaZSqll/?utm_source=ig_web_copy_link&amp;igsh=M</t>
  </si>
  <si>
    <t>26-06-2024</t>
  </si>
  <si>
    <t>https://employee.uc.ac.id/index.php/file/get/sis/t_competition/3034f236-c1c0-4642-898b-93415c2477dd_sertifikat.png</t>
  </si>
  <si>
    <t>https://employee.uc.ac.id/index.php/file/get/sis/t_competition/2f0c4a31-472b-45fc-b66a-33bc0c54e24c_surat_tugas.pdf</t>
  </si>
  <si>
    <t>https://employee.uc.ac.id/index.php/file/get/sis/t_competition/5291542d-f106-4d9d-b541-48e289514891_dokumentasi.jpeg</t>
  </si>
  <si>
    <t>0206062310033</t>
  </si>
  <si>
    <t>Maulida Arina Manasikana</t>
  </si>
  <si>
    <t>0206062310028</t>
  </si>
  <si>
    <t>Fadia Salsabila</t>
  </si>
  <si>
    <t>0206062310014</t>
  </si>
  <si>
    <t>Florenza Sundjojo</t>
  </si>
  <si>
    <t>UC-ECAP24100061</t>
  </si>
  <si>
    <t>Glimpses of Hope : Embracing Mental Health</t>
  </si>
  <si>
    <t>UKM Kanvas Universitas Ciputra</t>
  </si>
  <si>
    <t>https://www.instagram.com/p/DA7jZc0T4Ul/?igsh=MWVkN3gyOXQ4bjRrYw==</t>
  </si>
  <si>
    <t>10-10-2024</t>
  </si>
  <si>
    <t>18-10-2024</t>
  </si>
  <si>
    <t>https://employee.uc.ac.id/index.php/file/get/sis/t_competition/01dd6b46-b09c-47ee-ae08-511875d68832_sertifikat.png</t>
  </si>
  <si>
    <t>https://employee.uc.ac.id/index.php/file/get/sis/t_competition/01dd6b46-b09c-47ee-ae08-511875d68832_surat_tugas.pdf</t>
  </si>
  <si>
    <t>https://employee.uc.ac.id/index.php/file/get/sis/t_competition/01dd6b46-b09c-47ee-ae08-511875d68832_dokumentasi.pdf</t>
  </si>
  <si>
    <t>UC-ECAP24100062</t>
  </si>
  <si>
    <t>0106022110034</t>
  </si>
  <si>
    <t>Valentino Ongkowidjojo</t>
  </si>
  <si>
    <t>https://employee.uc.ac.id/index.php/file/get/sis/t_competition/290d935b-f1a6-4754-8284-c7b4acb601ff_sertifikat.png</t>
  </si>
  <si>
    <t>https://employee.uc.ac.id/index.php/file/get/sis/t_competition/98de7bd8-9d40-42af-a225-8afc6945180c_surat_tugas.pdf</t>
  </si>
  <si>
    <t>https://employee.uc.ac.id/index.php/file/get/sis/t_competition/ba93f4d7-f00b-4571-ad60-cc11a4f2a433_dokumentasi.pdf</t>
  </si>
  <si>
    <t>UC-ECAP24100066</t>
  </si>
  <si>
    <t>0706022310047</t>
  </si>
  <si>
    <t>Dwinda Audia Irnaonefa</t>
  </si>
  <si>
    <t>Piala Samarthya Lomba Baca Puisi (Daring) Tingkat Internasional</t>
  </si>
  <si>
    <t>Universitas Pekalongan</t>
  </si>
  <si>
    <t>https://bit.ly/juknisPialaSamartyaLBPI</t>
  </si>
  <si>
    <t>02-10-2024</t>
  </si>
  <si>
    <t>https://employee.uc.ac.id/index.php/file/get/sis/t_competition/49a699ce-86ed-4e32-9959-a3702decb80f_sertifikat.png</t>
  </si>
  <si>
    <t>https://employee.uc.ac.id/index.php/file/get/sis/t_competition/550fd09c-d41b-43c7-949e-87bd30793184_surat_tugas.pdf</t>
  </si>
  <si>
    <t>https://employee.uc.ac.id/index.php/file/get/sis/t_competition/49a699ce-86ed-4e32-9959-a3702decb80f_dokumentasi.jpg</t>
  </si>
  <si>
    <t>UC-ECAP24100068</t>
  </si>
  <si>
    <t>0106022110015</t>
  </si>
  <si>
    <t>Kevin Nathaniel</t>
  </si>
  <si>
    <t>https://employee.uc.ac.id/index.php/file/get/sis/t_competition/fc9acbac-554f-4369-b317-997f8d18fe83_sertifikat.png</t>
  </si>
  <si>
    <t>https://employee.uc.ac.id/index.php/file/get/sis/t_competition/fc9acbac-554f-4369-b317-997f8d18fe83_surat_tugas.png</t>
  </si>
  <si>
    <t>https://employee.uc.ac.id/index.php/file/get/sis/t_competition/fc9acbac-554f-4369-b317-997f8d18fe83_dokumentasi.png</t>
  </si>
  <si>
    <t>UC-ECAP24100080</t>
  </si>
  <si>
    <t>0106022310003</t>
  </si>
  <si>
    <t>Odilia Keisha Hariyanto</t>
  </si>
  <si>
    <t>iSpark International Pitching Competition (IIPC) 2024 (Hybrid)</t>
  </si>
  <si>
    <t>Tunku Abdul Rahman University of Management and Technology (TAR UMT) Malaysia</t>
  </si>
  <si>
    <t>https://bit.ly/3XM2nKQ</t>
  </si>
  <si>
    <t>01-06-2024</t>
  </si>
  <si>
    <t>20-09-2024</t>
  </si>
  <si>
    <t>https://employee.uc.ac.id/index.php/file/get/sis/t_competition/58982827-a7c8-4e93-b04f-d8be6e7b01b5_sertifikat.pdf</t>
  </si>
  <si>
    <t>https://employee.uc.ac.id/index.php/file/get/sis/t_competition/58982827-a7c8-4e93-b04f-d8be6e7b01b5_surat_tugas.pdf</t>
  </si>
  <si>
    <t>https://employee.uc.ac.id/index.php/file/get/sis/t_competition/58982827-a7c8-4e93-b04f-d8be6e7b01b5_dokumentasi.jpeg</t>
  </si>
  <si>
    <t>0106022310002</t>
  </si>
  <si>
    <t>Angeline Santoso</t>
  </si>
  <si>
    <t>0106022310031</t>
  </si>
  <si>
    <t>Angelie Jennifer Hans</t>
  </si>
  <si>
    <t>0106022310021</t>
  </si>
  <si>
    <t>Edgar Rilley Setyadarma</t>
  </si>
  <si>
    <t>UC-ECAP24100082</t>
  </si>
  <si>
    <t>0706012210034</t>
  </si>
  <si>
    <t>Nathan Darrell</t>
  </si>
  <si>
    <t>https://employee.uc.ac.id/index.php/file/get/sis/t_competition/d9f64495-47d4-4bc0-9df0-6cc25b968204_sertifikat.pdf</t>
  </si>
  <si>
    <t>https://employee.uc.ac.id/index.php/file/get/sis/t_competition/d0858dd3-8de9-43b5-8e44-b5951253a04f_surat_tugas.pdf</t>
  </si>
  <si>
    <t>https://employee.uc.ac.id/index.php/file/get/sis/t_competition/d9f64495-47d4-4bc0-9df0-6cc25b968204_dokumentasi.jpeg</t>
  </si>
  <si>
    <t>0706012210030</t>
  </si>
  <si>
    <t>Derend Marvel Hanson Prionggo</t>
  </si>
  <si>
    <t>0706012210026</t>
  </si>
  <si>
    <t>Gerald Gavin Lienardi</t>
  </si>
  <si>
    <t>0706012210052</t>
  </si>
  <si>
    <t>Hayya U</t>
  </si>
  <si>
    <t>0706012210015</t>
  </si>
  <si>
    <t>Ida Bagus Radhita Putra Keniten</t>
  </si>
  <si>
    <t>UC-ECAP24100083</t>
  </si>
  <si>
    <t>0406042310001</t>
  </si>
  <si>
    <t>Jaclyn Regina Anggara</t>
  </si>
  <si>
    <t>Lomba Menulis Feature Tingkat Nasional</t>
  </si>
  <si>
    <t>Netral News</t>
  </si>
  <si>
    <t>https://www.instagram.com/p/DAz7P12T9Du/?igsh=NGw5NmI1amU1d3ll</t>
  </si>
  <si>
    <t>https://employee.uc.ac.id/index.php/file/get/sis/t_competition/a9a81d5e-d9fa-4611-bd4c-907b20904ffb_sertifikat.jpeg</t>
  </si>
  <si>
    <t>https://employee.uc.ac.id/index.php/file/get/sis/t_competition/a9a81d5e-d9fa-4611-bd4c-907b20904ffb_surat_tugas.pdf</t>
  </si>
  <si>
    <t>https://employee.uc.ac.id/index.php/file/get/sis/t_competition/a9a81d5e-d9fa-4611-bd4c-907b20904ffb_dokumentasi.jpeg</t>
  </si>
  <si>
    <t>UC-ECAP24100084</t>
  </si>
  <si>
    <t>GOT THE GROOVE BY LAST MINUTE STREET CREW</t>
  </si>
  <si>
    <t>Last Minute Street Crew</t>
  </si>
  <si>
    <t>https://www.instagram.com/p/DA4vZX7PfIq/?igsh=MTg4Y2RnN3h2c3R5cg==</t>
  </si>
  <si>
    <t>https://employee.uc.ac.id/index.php/file/get/sis/t_competition/e682e3dc-c556-4886-8cff-c495472c4fc8_sertifikat.pdf</t>
  </si>
  <si>
    <t>https://employee.uc.ac.id/index.php/file/get/sis/t_competition/e682e3dc-c556-4886-8cff-c495472c4fc8_surat_tugas.pdf</t>
  </si>
  <si>
    <t>https://employee.uc.ac.id/index.php/file/get/sis/t_competition/e682e3dc-c556-4886-8cff-c495472c4fc8_dokumentasi.jpg</t>
  </si>
  <si>
    <t>UC-ECAP24100086</t>
  </si>
  <si>
    <t>0206042310043</t>
  </si>
  <si>
    <t>Tiffany Hermawan Telim</t>
  </si>
  <si>
    <t>https://employee.uc.ac.id/index.php/file/get/sis/t_competition/3bb77725-d7af-4fef-b885-5b7a10ca4139_sertifikat.pdf</t>
  </si>
  <si>
    <t>https://employee.uc.ac.id/index.php/file/get/sis/t_competition/3bb77725-d7af-4fef-b885-5b7a10ca4139_surat_tugas.pdf</t>
  </si>
  <si>
    <t>https://employee.uc.ac.id/index.php/file/get/sis/t_competition/3bb77725-d7af-4fef-b885-5b7a10ca4139_dokumentasi.pdf</t>
  </si>
  <si>
    <t>UC-ECAP24100096</t>
  </si>
  <si>
    <t>0706022310005</t>
  </si>
  <si>
    <t>Brant Marvel Santosa</t>
  </si>
  <si>
    <t>Kejuaraan Nasional Open Karate Championship III</t>
  </si>
  <si>
    <t>IKO Kyokushin Nakamura Indonesia</t>
  </si>
  <si>
    <t>https://www.instagram.com/i.k.o.nakamura?igsh=ZmhqMHBmb2kzcjdi</t>
  </si>
  <si>
    <t>https://employee.uc.ac.id/index.php/file/get/sis/t_competition/6ec82804-b501-4b92-8ee5-6b1275c836be_sertifikat.pdf</t>
  </si>
  <si>
    <t>https://employee.uc.ac.id/index.php/file/get/sis/t_competition/6ec82804-b501-4b92-8ee5-6b1275c836be_surat_tugas.pdf</t>
  </si>
  <si>
    <t>https://employee.uc.ac.id/index.php/file/get/sis/t_competition/6ec82804-b501-4b92-8ee5-6b1275c836be_dokumentasi.jpg</t>
  </si>
  <si>
    <t>UC-ECAP24100101</t>
  </si>
  <si>
    <t>0906012410007</t>
  </si>
  <si>
    <t>Salma Ramadhani</t>
  </si>
  <si>
    <t>DEM</t>
  </si>
  <si>
    <t>Fakultas Kedokteran Gigi</t>
  </si>
  <si>
    <t>ADS MEETING FKG UNAIR</t>
  </si>
  <si>
    <t>Universitas Airlangga</t>
  </si>
  <si>
    <t>https://www.instagram.com/adsmeeting.fkgunair?igsh=MWg5N2h0ajVwdDZleQ==</t>
  </si>
  <si>
    <t>https://employee.uc.ac.id/index.php/file/get/sis/t_competition/2211a51d-f24a-4acb-b7e3-cc534fda7a99_sertifikat.pdf</t>
  </si>
  <si>
    <t>https://employee.uc.ac.id/index.php/file/get/sis/t_competition/2211a51d-f24a-4acb-b7e3-cc534fda7a99_surat_tugas.pdf</t>
  </si>
  <si>
    <t>https://employee.uc.ac.id/index.php/file/get/sis/t_competition/2211a51d-f24a-4acb-b7e3-cc534fda7a99_dokumentasi.jpeg</t>
  </si>
  <si>
    <t>0906012410008</t>
  </si>
  <si>
    <t>Nasya Kamila Mutiara Budi</t>
  </si>
  <si>
    <t>0906012410002</t>
  </si>
  <si>
    <t>Aurelia Felisha Lukwanto</t>
  </si>
  <si>
    <t>UC-ECAP24100104</t>
  </si>
  <si>
    <t>0906012410004</t>
  </si>
  <si>
    <t>Eunike Jacquelyn Widarto</t>
  </si>
  <si>
    <t>https://employee.uc.ac.id/index.php/file/get/sis/t_competition/991b3952-a748-42f2-805d-a893a00d7d1b_sertifikat.pdf</t>
  </si>
  <si>
    <t>https://employee.uc.ac.id/index.php/file/get/sis/t_competition/991b3952-a748-42f2-805d-a893a00d7d1b_surat_tugas.pdf</t>
  </si>
  <si>
    <t>https://employee.uc.ac.id/index.php/file/get/sis/t_competition/18670146-f297-42ea-991f-4ade6b19aecf_dokumentasi.pdf</t>
  </si>
  <si>
    <t>0906012410003</t>
  </si>
  <si>
    <t>Fennie Natalie Solaiman</t>
  </si>
  <si>
    <t>UC-ECAP24100107</t>
  </si>
  <si>
    <t>0106042110014</t>
  </si>
  <si>
    <t>Thasya Hery Saputera</t>
  </si>
  <si>
    <t>ACC</t>
  </si>
  <si>
    <t>3x3 PON ACEH 2024</t>
  </si>
  <si>
    <t>PON</t>
  </si>
  <si>
    <t>19-09-2024</t>
  </si>
  <si>
    <t>https://employee.uc.ac.id/index.php/file/get/sis/t_competition/17ed9a71-b3e9-452e-a474-8ca34a0180b3_sertifikat.pdf</t>
  </si>
  <si>
    <t>https://employee.uc.ac.id/index.php/file/get/sis/t_competition/17ed9a71-b3e9-452e-a474-8ca34a0180b3_surat_tugas.pdf</t>
  </si>
  <si>
    <t>https://employee.uc.ac.id/index.php/file/get/sis/t_competition/17ed9a71-b3e9-452e-a474-8ca34a0180b3_dokumentasi.jpeg</t>
  </si>
  <si>
    <t>UC-ECAP24100108</t>
  </si>
  <si>
    <t>0106012410038</t>
  </si>
  <si>
    <t>Angela Intan Nugraheni</t>
  </si>
  <si>
    <t>IDSC 2024</t>
  </si>
  <si>
    <t>FEB Universitas Airlangga</t>
  </si>
  <si>
    <t>https://www.instagram.com/idsc_febunair/</t>
  </si>
  <si>
    <t>01-11-2024</t>
  </si>
  <si>
    <t>https://employee.uc.ac.id/index.php/file/get/sis/t_competition/3dbf2f9e-31e4-4758-b18c-aec494771207_sertifikat.pdf</t>
  </si>
  <si>
    <t>https://employee.uc.ac.id/index.php/file/get/sis/t_competition/3dbf2f9e-31e4-4758-b18c-aec494771207_surat_tugas.pdf</t>
  </si>
  <si>
    <t>https://employee.uc.ac.id/index.php/file/get/sis/t_competition/3dbf2f9e-31e4-4758-b18c-aec494771207_dokumentasi.pdf</t>
  </si>
  <si>
    <t>0106012410056</t>
  </si>
  <si>
    <t>Noah Keefe Gunandar</t>
  </si>
  <si>
    <t>0106012410046</t>
  </si>
  <si>
    <t>Kelvin William</t>
  </si>
  <si>
    <t>UC-ECAP24100111</t>
  </si>
  <si>
    <t>0906012410009</t>
  </si>
  <si>
    <t>ANGELINA ALEXANDRA MAYFRILA</t>
  </si>
  <si>
    <t>https://employee.uc.ac.id/index.php/file/get/sis/t_competition/e41f1212-55e6-4c2c-a4e8-9523100fc040_sertifikat.jpg</t>
  </si>
  <si>
    <t>https://employee.uc.ac.id/index.php/file/get/sis/t_competition/e55a795d-b4c4-4864-a6d9-0cc97db87024_surat_tugas.pdf</t>
  </si>
  <si>
    <t>https://employee.uc.ac.id/index.php/file/get/sis/t_competition/e55a795d-b4c4-4864-a6d9-0cc97db87024_dokumentasi.pdf</t>
  </si>
  <si>
    <t>UC-ECAP24100113</t>
  </si>
  <si>
    <t>0706022310019</t>
  </si>
  <si>
    <t>Talitha Celin Widjaja</t>
  </si>
  <si>
    <t>SUPERNOVA Olimpiade Sains Tingkat National</t>
  </si>
  <si>
    <t>Gemanesia</t>
  </si>
  <si>
    <t>https://app.puskanas.id/</t>
  </si>
  <si>
    <t>https://employee.uc.ac.id/index.php/file/get/sis/t_competition/d0ca0d2d-e629-4be3-948d-0eaa56d2aa7d_sertifikat.pdf</t>
  </si>
  <si>
    <t>https://employee.uc.ac.id/index.php/file/get/sis/t_competition/d0ca0d2d-e629-4be3-948d-0eaa56d2aa7d_surat_tugas.pdf</t>
  </si>
  <si>
    <t>https://employee.uc.ac.id/index.php/file/get/sis/t_competition/d0ca0d2d-e629-4be3-948d-0eaa56d2aa7d_dokumentasi.png</t>
  </si>
  <si>
    <t>UC-ECAP24100115</t>
  </si>
  <si>
    <t>0106012310100</t>
  </si>
  <si>
    <t>Ivana Benita Aileen</t>
  </si>
  <si>
    <t>https://employee.uc.ac.id/index.php/file/get/sis/t_competition/2705c472-7711-44a3-a8a6-244550a712c6_sertifikat.png</t>
  </si>
  <si>
    <t>https://employee.uc.ac.id/index.php/file/get/sis/t_competition/2705c472-7711-44a3-a8a6-244550a712c6_surat_tugas.pdf</t>
  </si>
  <si>
    <t>https://employee.uc.ac.id/index.php/file/get/sis/t_competition/2705c472-7711-44a3-a8a6-244550a712c6_dokumentasi.png</t>
  </si>
  <si>
    <t>UC-ECAP24100118</t>
  </si>
  <si>
    <t>Lomba Sketsa Kota Lama Surabaya</t>
  </si>
  <si>
    <t>Badan Perencanaan Pembangunan Daerah, Penelitian, dan Pengembangan (Bappedalitbang) Kota Surabaya</t>
  </si>
  <si>
    <t>https://www.instagram.com/p/DAcZ43_TeAL/?igsh=MTJpYnBvbXhmanM4dg==</t>
  </si>
  <si>
    <t>https://employee.uc.ac.id/index.php/file/get/sis/t_competition/0f4a420d-1638-4185-8048-55d66b01e150_sertifikat.pdf</t>
  </si>
  <si>
    <t>https://employee.uc.ac.id/index.php/file/get/sis/t_competition/0f4a420d-1638-4185-8048-55d66b01e150_surat_tugas.pdf</t>
  </si>
  <si>
    <t>https://employee.uc.ac.id/index.php/file/get/sis/t_competition/0f4a420d-1638-4185-8048-55d66b01e150_dokumentasi.jpeg</t>
  </si>
  <si>
    <t>UC-ECAP24100119</t>
  </si>
  <si>
    <t>0106012210052</t>
  </si>
  <si>
    <t>Brian Timothy Santoso</t>
  </si>
  <si>
    <t>Trading Competition Intellectual Dialogue of Economics XIX</t>
  </si>
  <si>
    <t>https://www.instagram.com/idexix_/</t>
  </si>
  <si>
    <t>09-10-2024</t>
  </si>
  <si>
    <t>https://employee.uc.ac.id/index.php/file/get/sis/t_competition/e7af72b7-dd22-4be2-b3a5-34f594d11ea2_sertifikat.pdf</t>
  </si>
  <si>
    <t>https://employee.uc.ac.id/index.php/file/get/sis/t_competition/e7af72b7-dd22-4be2-b3a5-34f594d11ea2_surat_tugas.pdf</t>
  </si>
  <si>
    <t>https://employee.uc.ac.id/index.php/file/get/sis/t_competition/6fce00e7-c7b1-4aff-a984-97904e1793f7_dokumentasi.pdf</t>
  </si>
  <si>
    <t>UC-ECAP24100120</t>
  </si>
  <si>
    <t>0206032110004</t>
  </si>
  <si>
    <t>Keisya Meila Putri Agung</t>
  </si>
  <si>
    <t>OPINION ARTICLE COMPETITION by PERFECTION 2024</t>
  </si>
  <si>
    <t>Perfection 2024</t>
  </si>
  <si>
    <t>https://www.instagram.com/p/DAabdhgvT54/?igsh=cmVhZDQydTJhbzZ1</t>
  </si>
  <si>
    <t>21-10-2024</t>
  </si>
  <si>
    <t>https://employee.uc.ac.id/index.php/file/get/sis/t_competition/a20b48a1-7483-4416-9220-5d9c74fb46ba_sertifikat.pdf</t>
  </si>
  <si>
    <t>https://employee.uc.ac.id/index.php/file/get/sis/t_competition/a20b48a1-7483-4416-9220-5d9c74fb46ba_surat_tugas.pdf</t>
  </si>
  <si>
    <t>https://employee.uc.ac.id/index.php/file/get/sis/t_competition/a20b48a1-7483-4416-9220-5d9c74fb46ba_dokumentasi.pdf</t>
  </si>
  <si>
    <t>UC-ECAP24100126</t>
  </si>
  <si>
    <t>0406022310067</t>
  </si>
  <si>
    <t>Michael Cahyadi</t>
  </si>
  <si>
    <t>CBZ</t>
  </si>
  <si>
    <t>Tournament "Mobile Legends" - IGX 2024</t>
  </si>
  <si>
    <t>IESPA JATIM</t>
  </si>
  <si>
    <t>https://www.instagram.com/p/DAstRFpzavZ/?utm_source=ig_web_copy_link&amp;igsh=M</t>
  </si>
  <si>
    <t>22-10-2024</t>
  </si>
  <si>
    <t>https://employee.uc.ac.id/index.php/file/get/sis/t_competition/1b363f50-814b-4da2-b81d-68093343da34_sertifikat.pdf</t>
  </si>
  <si>
    <t>https://employee.uc.ac.id/index.php/file/get/sis/t_competition/a38c9320-c0c0-435e-b4a7-fef87d2d499d_surat_tugas.png</t>
  </si>
  <si>
    <t>https://employee.uc.ac.id/index.php/file/get/sis/t_competition/a38c9320-c0c0-435e-b4a7-fef87d2d499d_dokumentasi.jpeg</t>
  </si>
  <si>
    <t>0406012310044</t>
  </si>
  <si>
    <t>Marciello Soputra</t>
  </si>
  <si>
    <t>0106042410017</t>
  </si>
  <si>
    <t>Wilson Boedyono Subagio</t>
  </si>
  <si>
    <t>0106012410242</t>
  </si>
  <si>
    <t>Kenneth Seputra</t>
  </si>
  <si>
    <t>0506012410053</t>
  </si>
  <si>
    <t>Jason Christian</t>
  </si>
  <si>
    <t>UC-ECAP24100129</t>
  </si>
  <si>
    <t>0106012410042</t>
  </si>
  <si>
    <t>Bezaleel Arya Limanto</t>
  </si>
  <si>
    <t>https://employee.uc.ac.id/index.php/file/get/sis/t_competition/65654247-8fb6-4b9c-b3b2-6d5070ea959a_sertifikat.png</t>
  </si>
  <si>
    <t>https://employee.uc.ac.id/index.php/file/get/sis/t_competition/65654247-8fb6-4b9c-b3b2-6d5070ea959a_surat_tugas.pdf</t>
  </si>
  <si>
    <t>https://employee.uc.ac.id/index.php/file/get/sis/t_competition/65654247-8fb6-4b9c-b3b2-6d5070ea959a_dokumentasi.jpg</t>
  </si>
  <si>
    <t>UC-ECAP24100130</t>
  </si>
  <si>
    <t>0106012210257</t>
  </si>
  <si>
    <t>I Wayan Michael Mahaabhinaya Darmawan</t>
  </si>
  <si>
    <t>Lomba Penjor Pura Segara Kenjeran</t>
  </si>
  <si>
    <t>Pura Segara Kenjeran</t>
  </si>
  <si>
    <t>Undangan</t>
  </si>
  <si>
    <t>https://employee.uc.ac.id/index.php/file/get/sis/t_competition/f55279bf-4ed3-4e7c-9d95-b0cb1c95a534_sertifikat.pdf</t>
  </si>
  <si>
    <t>https://employee.uc.ac.id/index.php/file/get/sis/t_competition/f55279bf-4ed3-4e7c-9d95-b0cb1c95a534_surat_tugas.pdf</t>
  </si>
  <si>
    <t>https://employee.uc.ac.id/index.php/file/get/sis/t_competition/f55279bf-4ed3-4e7c-9d95-b0cb1c95a534_dokumentasi.jpg</t>
  </si>
  <si>
    <t>0106012310309</t>
  </si>
  <si>
    <t>Andika Prasetya Artha</t>
  </si>
  <si>
    <t>0506012410059</t>
  </si>
  <si>
    <t>Made Pande Angga Saputra Yasa</t>
  </si>
  <si>
    <t>0206032310038</t>
  </si>
  <si>
    <t>Nyoman Aditya Murdana</t>
  </si>
  <si>
    <t>0106012410316</t>
  </si>
  <si>
    <t>I Nyoman Arya Andika Gammana</t>
  </si>
  <si>
    <t>0206032310042</t>
  </si>
  <si>
    <t>Putu Arya Oka Lanang</t>
  </si>
  <si>
    <t>0506012410058</t>
  </si>
  <si>
    <t>Kadek Rheinaldy Vibrahmawan</t>
  </si>
  <si>
    <t>0106012410286</t>
  </si>
  <si>
    <t>Putu Damar Gading Danendra Dharma</t>
  </si>
  <si>
    <t>0206032410063</t>
  </si>
  <si>
    <t>I Gusti Ngurah Teja Wasudewa Putra</t>
  </si>
  <si>
    <t>0106012310273</t>
  </si>
  <si>
    <t>I Made Reka Aditya Putra Yana</t>
  </si>
  <si>
    <t>UC-ECAP24100131</t>
  </si>
  <si>
    <t>0406012210019</t>
  </si>
  <si>
    <t>Keisya Tifany</t>
  </si>
  <si>
    <t>https://employee.uc.ac.id/index.php/file/get/sis/t_competition/c1972ac0-f758-4b63-bc14-cab2f9dfd5ed_sertifikat.JPG</t>
  </si>
  <si>
    <t>https://employee.uc.ac.id/index.php/file/get/sis/t_competition/c1972ac0-f758-4b63-bc14-cab2f9dfd5ed_surat_tugas.png</t>
  </si>
  <si>
    <t>https://employee.uc.ac.id/index.php/file/get/sis/t_competition/c1972ac0-f758-4b63-bc14-cab2f9dfd5ed_dokumentasi.png</t>
  </si>
  <si>
    <t>UC-ECAP24110001</t>
  </si>
  <si>
    <t>Trading Competition Kalijaga Capital Fest 2024</t>
  </si>
  <si>
    <t>UIN Sunan Kalijaga Yogyakarta</t>
  </si>
  <si>
    <t>https://www.instagram.com/kcapfest/</t>
  </si>
  <si>
    <t>04-11-2024</t>
  </si>
  <si>
    <t>15-11-2024</t>
  </si>
  <si>
    <t>https://employee.uc.ac.id/index.php/file/get/sis/t_competition/cd7b1bbd-6497-4246-8183-6c9c4ee781fa_sertifikat.png</t>
  </si>
  <si>
    <t>https://employee.uc.ac.id/index.php/file/get/sis/t_competition/cd7b1bbd-6497-4246-8183-6c9c4ee781fa_surat_tugas.pdf</t>
  </si>
  <si>
    <t>https://employee.uc.ac.id/index.php/file/get/sis/t_competition/cd7b1bbd-6497-4246-8183-6c9c4ee781fa_dokumentasi.pdf</t>
  </si>
  <si>
    <t>UC-ECAP24110002</t>
  </si>
  <si>
    <t>0106012310012</t>
  </si>
  <si>
    <t>Jessica Caroline Toehartono</t>
  </si>
  <si>
    <t>Lomba Fotografi Ponsel</t>
  </si>
  <si>
    <t>SK Coffee Lab &amp; Matanesia</t>
  </si>
  <si>
    <t>https://www.instagram.com/skcoffeelab/?hl=en</t>
  </si>
  <si>
    <t>https://employee.uc.ac.id/index.php/file/get/sis/t_competition/258c5265-ce5f-474a-ad41-67b508fc4923_sertifikat.pdf</t>
  </si>
  <si>
    <t>https://employee.uc.ac.id/index.php/file/get/sis/t_competition/1967eb8f-b009-440a-a933-d5eb64b62b42_surat_tugas.pdf</t>
  </si>
  <si>
    <t>https://employee.uc.ac.id/index.php/file/get/sis/t_competition/1967eb8f-b009-440a-a933-d5eb64b62b42_dokumentasi.jpg</t>
  </si>
  <si>
    <t>UC-ECAP24110003</t>
  </si>
  <si>
    <t>0106012310345</t>
  </si>
  <si>
    <t>Wilbert Delian Wijaya</t>
  </si>
  <si>
    <t>https://employee.uc.ac.id/index.php/file/get/sis/t_competition/f4503f23-a0c3-44e3-8b9d-578a0cd97299_sertifikat.pdf</t>
  </si>
  <si>
    <t>https://employee.uc.ac.id/index.php/file/get/sis/t_competition/f32f9af0-81b9-425e-ad45-15d0398d1eb5_surat_tugas.pdf</t>
  </si>
  <si>
    <t>https://employee.uc.ac.id/index.php/file/get/sis/t_competition/f32f9af0-81b9-425e-ad45-15d0398d1eb5_dokumentasi.jpeg</t>
  </si>
  <si>
    <t>UC-ECAP24110004</t>
  </si>
  <si>
    <t>0106012310013</t>
  </si>
  <si>
    <t>Ivena Jovanka</t>
  </si>
  <si>
    <t>https://employee.uc.ac.id/index.php/file/get/sis/t_competition/3bd75c61-b45d-4674-9599-b0ec11208386_sertifikat.pdf</t>
  </si>
  <si>
    <t>https://employee.uc.ac.id/index.php/file/get/sis/t_competition/5778ad9d-7f4c-406a-bc4e-1aee07df48d8_surat_tugas.pdf</t>
  </si>
  <si>
    <t>https://employee.uc.ac.id/index.php/file/get/sis/t_competition/5778ad9d-7f4c-406a-bc4e-1aee07df48d8_dokumentasi.pdf</t>
  </si>
  <si>
    <t>UC-ECAP24110007</t>
  </si>
  <si>
    <t>0506012110055</t>
  </si>
  <si>
    <t>Eunice Michelle Aurelia</t>
  </si>
  <si>
    <t>Lomba Fotografi Tingkat Nasional</t>
  </si>
  <si>
    <t>Ruang Lomba Nasional Seni dan Sastra</t>
  </si>
  <si>
    <t>https://www.instagram.com/p/DAnCcpkSrKn/?igsh=MWwwZnk1N3AzdXVlbw==</t>
  </si>
  <si>
    <t>https://employee.uc.ac.id/index.php/file/get/sis/t_competition/030bd600-fc17-4a3a-8a47-cb593f069faf_sertifikat.jpg</t>
  </si>
  <si>
    <t>https://employee.uc.ac.id/index.php/file/get/sis/t_competition/030bd600-fc17-4a3a-8a47-cb593f069faf_surat_tugas.pdf</t>
  </si>
  <si>
    <t>https://employee.uc.ac.id/index.php/file/get/sis/t_competition/ba3a11da-455c-4bc1-a91e-dbe4c30aefc1_dokumentasi.pdf</t>
  </si>
  <si>
    <t>UC-ECAP24110008</t>
  </si>
  <si>
    <t>0706012110058</t>
  </si>
  <si>
    <t>Nicholas Dylan Lienardi</t>
  </si>
  <si>
    <t>https://employee.uc.ac.id/index.php/file/get/sis/t_competition/ba82face-cc20-439a-ad1f-f46218c93367_sertifikat.pdf</t>
  </si>
  <si>
    <t>https://employee.uc.ac.id/index.php/file/get/sis/t_competition/ba82face-cc20-439a-ad1f-f46218c93367_surat_tugas.pdf</t>
  </si>
  <si>
    <t>https://employee.uc.ac.id/index.php/file/get/sis/t_competition/ba82face-cc20-439a-ad1f-f46218c93367_dokumentasi.jpg</t>
  </si>
  <si>
    <t>0706012110033</t>
  </si>
  <si>
    <t>Bryan Anthony</t>
  </si>
  <si>
    <t>0706012110008</t>
  </si>
  <si>
    <t>Hans Joachim Wiryonoputro</t>
  </si>
  <si>
    <t>0706012110045</t>
  </si>
  <si>
    <t>Nicholas Christian Irawan</t>
  </si>
  <si>
    <t>UC-ECAP24110010</t>
  </si>
  <si>
    <t>Diponegoro Investment Competition</t>
  </si>
  <si>
    <t>Universitas Diponegoro</t>
  </si>
  <si>
    <t>https://www.instagram.com/dic.undip/profilecard/?igsh=bXdwaGgxMmFvOG0y</t>
  </si>
  <si>
    <t>25-09-2024</t>
  </si>
  <si>
    <t>https://employee.uc.ac.id/index.php/file/get/sis/t_competition/b67c9bd1-6424-49bc-bb6a-1746301f6436_sertifikat.pdf</t>
  </si>
  <si>
    <t>https://employee.uc.ac.id/index.php/file/get/sis/t_competition/b67c9bd1-6424-49bc-bb6a-1746301f6436_surat_tugas.pdf</t>
  </si>
  <si>
    <t>https://employee.uc.ac.id/index.php/file/get/sis/t_competition/b67c9bd1-6424-49bc-bb6a-1746301f6436_dokumentasi.pdf</t>
  </si>
  <si>
    <t>0106012210165</t>
  </si>
  <si>
    <t>Kaisar Prasasto Budijoyo Putro</t>
  </si>
  <si>
    <t>0106012210048</t>
  </si>
  <si>
    <t>Valentino Wu</t>
  </si>
  <si>
    <t>UC-ECAP24110012</t>
  </si>
  <si>
    <t>0206042310023</t>
  </si>
  <si>
    <t>Yohana Maria Velicia Yap</t>
  </si>
  <si>
    <t>https://employee.uc.ac.id/index.php/file/get/sis/t_competition/734f3162-0d19-4d62-86d3-ad46afd64ee2_sertifikat.png</t>
  </si>
  <si>
    <t>https://employee.uc.ac.id/index.php/file/get/sis/t_competition/734f3162-0d19-4d62-86d3-ad46afd64ee2_surat_tugas.pdf</t>
  </si>
  <si>
    <t>https://employee.uc.ac.id/index.php/file/get/sis/t_competition/734f3162-0d19-4d62-86d3-ad46afd64ee2_dokumentasi.jpg</t>
  </si>
  <si>
    <t>UC-ECAP24110019</t>
  </si>
  <si>
    <t>PEKAN KREATIVITAS SENI MAHASISWA (PKSM) 2024</t>
  </si>
  <si>
    <t>Himpunan Mahasiswa Program Studi Bimbingan dan Konseling Universitas Ahmad Dahlan (HMPSBK UAD)</t>
  </si>
  <si>
    <t>https://www.instagram.com/p/C_36bK8zy8O/</t>
  </si>
  <si>
    <t>https://employee.uc.ac.id/index.php/file/get/sis/t_competition/e96de60f-8dc8-4ed7-ad5b-ce36741f6925_sertifikat.pdf</t>
  </si>
  <si>
    <t>https://employee.uc.ac.id/index.php/file/get/sis/t_competition/e96de60f-8dc8-4ed7-ad5b-ce36741f6925_surat_tugas.pdf</t>
  </si>
  <si>
    <t>https://employee.uc.ac.id/index.php/file/get/sis/t_competition/e96de60f-8dc8-4ed7-ad5b-ce36741f6925_dokumentasi.jpg</t>
  </si>
  <si>
    <t>UC-ECAP24110023</t>
  </si>
  <si>
    <t>0106012310017</t>
  </si>
  <si>
    <t>Keysia Fayola Irawan</t>
  </si>
  <si>
    <t>https://employee.uc.ac.id/index.php/file/get/sis/t_competition/d8d5bc9f-e027-410d-b47b-b5b6fc8c3448_sertifikat.pdf</t>
  </si>
  <si>
    <t>https://employee.uc.ac.id/index.php/file/get/sis/t_competition/fe99dc6f-80c2-4fb0-9157-c9352a9244db_surat_tugas.pdf</t>
  </si>
  <si>
    <t>https://employee.uc.ac.id/index.php/file/get/sis/t_competition/d8d5bc9f-e027-410d-b47b-b5b6fc8c3448_dokumentasi.jpeg</t>
  </si>
  <si>
    <t>0106012310313</t>
  </si>
  <si>
    <t>Mikhael Angelo Tuna</t>
  </si>
  <si>
    <t>0106012310024</t>
  </si>
  <si>
    <t>Richard Savero Setiawan</t>
  </si>
  <si>
    <t>0106012310189</t>
  </si>
  <si>
    <t>Cella Putri Liyadhi</t>
  </si>
  <si>
    <t>UC-ECAP24110024</t>
  </si>
  <si>
    <t>0406012110007</t>
  </si>
  <si>
    <t>Bernadet Ekaristi Wibowo</t>
  </si>
  <si>
    <t>BATTLE OF EXCELLENCE IN ACADEMIC TALENT (BEAT)</t>
  </si>
  <si>
    <t>Metronous</t>
  </si>
  <si>
    <t>https://drive.google.com/file/d/17LNxkYIfNWwm35s9-UOQlBrK1-cR7p7g/view?usp=</t>
  </si>
  <si>
    <t>https://employee.uc.ac.id/index.php/file/get/sis/t_competition/587018de-d336-426e-ba52-c6f41ccde82e_sertifikat.pdf</t>
  </si>
  <si>
    <t>https://employee.uc.ac.id/index.php/file/get/sis/t_competition/47d45414-d4a3-49c0-8d73-4073625915fc_surat_tugas.pdf</t>
  </si>
  <si>
    <t>https://employee.uc.ac.id/index.php/file/get/sis/t_competition/f6623727-6d1b-46f1-9096-7035d4c96824_dokumentasi.pdf</t>
  </si>
  <si>
    <t>UC-ECAP24110025</t>
  </si>
  <si>
    <t>0206032110044</t>
  </si>
  <si>
    <t>Aiko</t>
  </si>
  <si>
    <t>Asian Cultural Heritage Youth Forum</t>
  </si>
  <si>
    <t>UNESCO Chair on Sustainable Tourism; China Foundation For Cultural Heritage Conservation; Fudan Univ</t>
  </si>
  <si>
    <t>https://asian.goswim.com.my/</t>
  </si>
  <si>
    <t>https://employee.uc.ac.id/index.php/file/get/sis/t_competition/e4d5c552-c5ab-4975-b3f0-7e1cb45f3937_sertifikat.pdf</t>
  </si>
  <si>
    <t>https://employee.uc.ac.id/index.php/file/get/sis/t_competition/350f3e47-b224-4bab-9bd2-66a563161b3a_surat_tugas.pdf</t>
  </si>
  <si>
    <t>https://employee.uc.ac.id/index.php/file/get/sis/t_competition/350f3e47-b224-4bab-9bd2-66a563161b3a_dokumentasi.jpeg</t>
  </si>
  <si>
    <t>0206032110039</t>
  </si>
  <si>
    <t>Jason Scott Lee</t>
  </si>
  <si>
    <t>UC-ECAP24110026</t>
  </si>
  <si>
    <t>0306012110016</t>
  </si>
  <si>
    <t>Belicia griselda talahaturusun</t>
  </si>
  <si>
    <t>https://employee.uc.ac.id/index.php/file/get/sis/t_competition/b1f66c19-0673-46d4-9e7b-f499f77fef8b_sertifikat.pdf</t>
  </si>
  <si>
    <t>https://employee.uc.ac.id/index.php/file/get/sis/t_competition/b1f66c19-0673-46d4-9e7b-f499f77fef8b_surat_tugas.pdf</t>
  </si>
  <si>
    <t>https://employee.uc.ac.id/index.php/file/get/sis/t_competition/b1f66c19-0673-46d4-9e7b-f499f77fef8b_dokumentasi.jpeg</t>
  </si>
  <si>
    <t>0306012110017</t>
  </si>
  <si>
    <t>Josephine Valentina Hadi Santoso</t>
  </si>
  <si>
    <t>0306012110023</t>
  </si>
  <si>
    <t>Nathania Amabel Sangjaya</t>
  </si>
  <si>
    <t>UC-ECAP24110027</t>
  </si>
  <si>
    <t>0406012310028</t>
  </si>
  <si>
    <t>Zerlina Farica Zaneta Baringbing</t>
  </si>
  <si>
    <t>Essay Competition</t>
  </si>
  <si>
    <t>Himpunan Mahasiswa Jurusan Ekonomi Pembangunan Universitas Sebelas Maret (HMJEP)</t>
  </si>
  <si>
    <t>https://linktr.ee/BookletEssayCompetition2024</t>
  </si>
  <si>
    <t>08-11-2024</t>
  </si>
  <si>
    <t>https://employee.uc.ac.id/index.php/file/get/sis/t_competition/f21fee06-c5b7-4013-a82f-488c194994f8_sertifikat.jpeg</t>
  </si>
  <si>
    <t>https://employee.uc.ac.id/index.php/file/get/sis/t_competition/f21fee06-c5b7-4013-a82f-488c194994f8_surat_tugas.pdf</t>
  </si>
  <si>
    <t>https://employee.uc.ac.id/index.php/file/get/sis/t_competition/23cf84dd-c949-4f73-8313-72ec463e8a06_dokumentasi.pdf</t>
  </si>
  <si>
    <t>UC-ECAP24110028</t>
  </si>
  <si>
    <t>0106012210046</t>
  </si>
  <si>
    <t>Bill Smith Sayuti</t>
  </si>
  <si>
    <t>https://employee.uc.ac.id/index.php/file/get/sis/t_competition/37328cc0-7f5f-40da-9f28-7aefd19b554a_sertifikat.pdf</t>
  </si>
  <si>
    <t>https://employee.uc.ac.id/index.php/file/get/sis/t_competition/37328cc0-7f5f-40da-9f28-7aefd19b554a_surat_tugas.pdf</t>
  </si>
  <si>
    <t>https://employee.uc.ac.id/index.php/file/get/sis/t_competition/37328cc0-7f5f-40da-9f28-7aefd19b554a_dokumentasi.JPG</t>
  </si>
  <si>
    <t>0106012210047</t>
  </si>
  <si>
    <t>Beatrix Adelaide Herijanto</t>
  </si>
  <si>
    <t>0106022210010</t>
  </si>
  <si>
    <t>Cherry Josephine</t>
  </si>
  <si>
    <t>0106022210030</t>
  </si>
  <si>
    <t>Isadora Elgina Pramana</t>
  </si>
  <si>
    <t>UC-ECAP24110029</t>
  </si>
  <si>
    <t>0106012410190</t>
  </si>
  <si>
    <t>Christiano Jevon Suryanto</t>
  </si>
  <si>
    <t>CROWD 8.0</t>
  </si>
  <si>
    <t>BEM-Prodi HUMAS dan Komunikasi Digital UNJ</t>
  </si>
  <si>
    <t>https://www.instagram.com/p/DAnbkbXPkW0/?igsh=MW5ueGphZmVlbm11MA==</t>
  </si>
  <si>
    <t>https://employee.uc.ac.id/index.php/file/get/sis/t_competition/0a330bb9-f570-4618-8ea2-e25cb7717ea7_sertifikat.png</t>
  </si>
  <si>
    <t>https://employee.uc.ac.id/index.php/file/get/sis/t_competition/0a330bb9-f570-4618-8ea2-e25cb7717ea7_surat_tugas.pdf</t>
  </si>
  <si>
    <t>https://employee.uc.ac.id/index.php/file/get/sis/t_competition/0a330bb9-f570-4618-8ea2-e25cb7717ea7_dokumentasi.jpeg</t>
  </si>
  <si>
    <t>0106012410028</t>
  </si>
  <si>
    <t>Michael Henry Hartono</t>
  </si>
  <si>
    <t>0106012410399</t>
  </si>
  <si>
    <t>Yohanes Lucky Sutanto</t>
  </si>
  <si>
    <t>0106012410009</t>
  </si>
  <si>
    <t>Jonathan Justin Risrianto</t>
  </si>
  <si>
    <t>0206032410005</t>
  </si>
  <si>
    <t>Dylan Alverino</t>
  </si>
  <si>
    <t>UC-ECAP24110033</t>
  </si>
  <si>
    <t>0406012210029</t>
  </si>
  <si>
    <t>Magentama Sineksenjati Wiryawan</t>
  </si>
  <si>
    <t>https://employee.uc.ac.id/index.php/file/get/sis/t_competition/2937fe83-dd79-4349-b550-74cabb9e056a_sertifikat.pdf</t>
  </si>
  <si>
    <t>https://employee.uc.ac.id/index.php/file/get/sis/t_competition/8c52c603-8ceb-4204-a352-028b887c3f58_surat_tugas.pdf</t>
  </si>
  <si>
    <t>https://employee.uc.ac.id/index.php/file/get/sis/t_competition/2937fe83-dd79-4349-b550-74cabb9e056a_dokumentasi.jpeg</t>
  </si>
  <si>
    <t>0506012210043</t>
  </si>
  <si>
    <t>Wahyu Dwie Septa Virlyansyah</t>
  </si>
  <si>
    <t>0106012210267</t>
  </si>
  <si>
    <t>I Made Dwi Ari Setiawan</t>
  </si>
  <si>
    <t>0106012210279</t>
  </si>
  <si>
    <t>Syaiful Arif</t>
  </si>
  <si>
    <t>0506012210007</t>
  </si>
  <si>
    <t>Chrismiguel Sonatha</t>
  </si>
  <si>
    <t>UC-ECAP24110036</t>
  </si>
  <si>
    <t>https://employee.uc.ac.id/index.php/file/get/sis/t_competition/73b043e8-5a6d-4ad1-9574-32c25100c2c6_sertifikat.pdf</t>
  </si>
  <si>
    <t>https://employee.uc.ac.id/index.php/file/get/sis/t_competition/9b18c334-9999-48e7-90c7-29408939b48d_surat_tugas.pdf</t>
  </si>
  <si>
    <t>https://employee.uc.ac.id/index.php/file/get/sis/t_competition/459ac516-68b1-4347-976a-f9abc8874e83_dokumentasi.jpg</t>
  </si>
  <si>
    <t>UC-ECAP24110037</t>
  </si>
  <si>
    <t>0406012310008</t>
  </si>
  <si>
    <t>Velicia Kusumadewi</t>
  </si>
  <si>
    <t>International Speech Camp 2024</t>
  </si>
  <si>
    <t>https://linktr.ee/ISCTEL_U2024?fbclid=PAY2xjawGVdNlleHRuA2FlbQIxMQABpqjUDRI</t>
  </si>
  <si>
    <t>28-11-2024</t>
  </si>
  <si>
    <t>https://employee.uc.ac.id/index.php/file/get/sis/t_competition/da84fab6-9eee-4d1e-ae2a-9bdc39d80c2e_sertifikat.jpg</t>
  </si>
  <si>
    <t>https://employee.uc.ac.id/index.php/file/get/sis/t_competition/da84fab6-9eee-4d1e-ae2a-9bdc39d80c2e_surat_tugas.pdf</t>
  </si>
  <si>
    <t>https://employee.uc.ac.id/index.php/file/get/sis/t_competition/da84fab6-9eee-4d1e-ae2a-9bdc39d80c2e_dokumentasi.jpg</t>
  </si>
  <si>
    <t>UC-ECAP24110040</t>
  </si>
  <si>
    <t>Bushiroad Championship Series Vanguard Season 4</t>
  </si>
  <si>
    <t>Omni Game Rekreasi Edukatif</t>
  </si>
  <si>
    <t>https://www.facebook.com/share/p/4kkDFRo5z1T82cLJ/?mibextid=WC7FNe</t>
  </si>
  <si>
    <t>16-11-2024</t>
  </si>
  <si>
    <t>17-11-2024</t>
  </si>
  <si>
    <t>https://employee.uc.ac.id/index.php/file/get/sis/t_competition/5703ac2c-9e49-494c-8537-8f6f471e1ccd_sertifikat.jpeg</t>
  </si>
  <si>
    <t>https://employee.uc.ac.id/index.php/file/get/sis/t_competition/5703ac2c-9e49-494c-8537-8f6f471e1ccd_surat_tugas.pdf</t>
  </si>
  <si>
    <t>https://employee.uc.ac.id/index.php/file/get/sis/t_competition/5703ac2c-9e49-494c-8537-8f6f471e1ccd_dokumentasi.jpeg</t>
  </si>
  <si>
    <t>UC-ECAP24110042</t>
  </si>
  <si>
    <t>https://employee.uc.ac.id/index.php/file/get/sis/t_competition/4d8de85c-2d3a-45cd-8246-1748ac57e920_sertifikat.jpeg</t>
  </si>
  <si>
    <t>https://employee.uc.ac.id/index.php/file/get/sis/t_competition/4d8de85c-2d3a-45cd-8246-1748ac57e920_surat_tugas.pdf</t>
  </si>
  <si>
    <t>https://employee.uc.ac.id/index.php/file/get/sis/t_competition/0a352bb2-0bb9-464b-881e-30567a628704_dokumentasi.pdf</t>
  </si>
  <si>
    <t>UC-ECAP24110045</t>
  </si>
  <si>
    <t>0206062310016</t>
  </si>
  <si>
    <t>Angela Maura Dharma</t>
  </si>
  <si>
    <t>https://employee.uc.ac.id/index.php/file/get/sis/t_competition/366c9882-9dd2-4267-8b8d-569ccbcf55fd_sertifikat.pdf</t>
  </si>
  <si>
    <t>https://employee.uc.ac.id/index.php/file/get/sis/t_competition/366c9882-9dd2-4267-8b8d-569ccbcf55fd_surat_tugas.pdf</t>
  </si>
  <si>
    <t>https://employee.uc.ac.id/index.php/file/get/sis/t_competition/366c9882-9dd2-4267-8b8d-569ccbcf55fd_dokumentasi.jpg</t>
  </si>
  <si>
    <t>0206062310002</t>
  </si>
  <si>
    <t>Tjan, Shella Katerina</t>
  </si>
  <si>
    <t>0206062310005</t>
  </si>
  <si>
    <t>Janefier Giovanni Indrawati</t>
  </si>
  <si>
    <t>0206062310034</t>
  </si>
  <si>
    <t>Felicia Andraenetta</t>
  </si>
  <si>
    <t>0206062310020</t>
  </si>
  <si>
    <t>Kellen Aurelle Lavina</t>
  </si>
  <si>
    <t>UC-ECAP24110047</t>
  </si>
  <si>
    <t>0206042410021</t>
  </si>
  <si>
    <t>Alexander Bagaskara Nusan</t>
  </si>
  <si>
    <t>4C National Competition</t>
  </si>
  <si>
    <t>Filkom Universitas Brawijaya</t>
  </si>
  <si>
    <t>https://kompetisi4c.ub.ac.id/</t>
  </si>
  <si>
    <t>https://employee.uc.ac.id/index.php/file/get/sis/t_competition/6de1a2f1-d44f-45e0-91fc-b5ecd5e1d156_sertifikat.pdf</t>
  </si>
  <si>
    <t>https://employee.uc.ac.id/index.php/file/get/sis/t_competition/b046fe19-d2f3-497d-a5aa-e8ea074a51ef_surat_tugas.pdf</t>
  </si>
  <si>
    <t>https://employee.uc.ac.id/index.php/file/get/sis/t_competition/b046fe19-d2f3-497d-a5aa-e8ea074a51ef_dokumentasi.jpg</t>
  </si>
  <si>
    <t>0706012410005</t>
  </si>
  <si>
    <t>Bryan Fernando Dinata</t>
  </si>
  <si>
    <t>0706012410007</t>
  </si>
  <si>
    <t>Obie Zuriel</t>
  </si>
  <si>
    <t>0706012410035</t>
  </si>
  <si>
    <t>Clarice Harijanto</t>
  </si>
  <si>
    <t>UC-ECAP24110048</t>
  </si>
  <si>
    <t>0106022410050</t>
  </si>
  <si>
    <t>Defano Muhammad Zacky</t>
  </si>
  <si>
    <t>https://employee.uc.ac.id/index.php/file/get/sis/t_competition/c74c19d1-92ec-4773-bd6b-1d289aa96a4f_sertifikat.png</t>
  </si>
  <si>
    <t>https://employee.uc.ac.id/index.php/file/get/sis/t_competition/c74c19d1-92ec-4773-bd6b-1d289aa96a4f_surat_tugas.pdf</t>
  </si>
  <si>
    <t>https://employee.uc.ac.id/index.php/file/get/sis/t_competition/c74c19d1-92ec-4773-bd6b-1d289aa96a4f_dokumentasi.jpg</t>
  </si>
  <si>
    <t>UC-ECAP24110057</t>
  </si>
  <si>
    <t>0206032410002</t>
  </si>
  <si>
    <t>Jennifer Angelica</t>
  </si>
  <si>
    <t>https://employee.uc.ac.id/index.php/file/get/sis/t_competition/48f9063a-ebf8-4d4f-9553-651524e0efc4_sertifikat.pdf</t>
  </si>
  <si>
    <t>https://employee.uc.ac.id/index.php/file/get/sis/t_competition/48f9063a-ebf8-4d4f-9553-651524e0efc4_surat_tugas.pdf</t>
  </si>
  <si>
    <t>https://employee.uc.ac.id/index.php/file/get/sis/t_competition/48f9063a-ebf8-4d4f-9553-651524e0efc4_dokumentasi.pdf</t>
  </si>
  <si>
    <t>UC-ECAP24110058</t>
  </si>
  <si>
    <t>0206062210011</t>
  </si>
  <si>
    <t>Ingwei Flora Sharon Sitorus</t>
  </si>
  <si>
    <t>Mental Health Week Digital Illustration and Painting Competition</t>
  </si>
  <si>
    <t>Student Affairs</t>
  </si>
  <si>
    <t>https://bit.ly/GuidebooklombaMHW?r=qr</t>
  </si>
  <si>
    <t>https://employee.uc.ac.id/index.php/file/get/sis/t_competition/f8f69d90-a0cf-4f31-9ebd-9b949b82ff74_sertifikat.png</t>
  </si>
  <si>
    <t>https://employee.uc.ac.id/index.php/file/get/sis/t_competition/f8f69d90-a0cf-4f31-9ebd-9b949b82ff74_surat_tugas.pdf</t>
  </si>
  <si>
    <t>https://employee.uc.ac.id/index.php/file/get/sis/t_competition/f8f69d90-a0cf-4f31-9ebd-9b949b82ff74_dokumentasi.png</t>
  </si>
  <si>
    <t>UC-ECAP24110059</t>
  </si>
  <si>
    <t>Festival Halal Unair 2024</t>
  </si>
  <si>
    <t>UNAIR</t>
  </si>
  <si>
    <t>https://www.instagram.com/p/DBRK_m0v-7N/?hl=en</t>
  </si>
  <si>
    <t>https://employee.uc.ac.id/index.php/file/get/sis/t_competition/930a17a4-da82-43d9-8f6c-a0307e1e9513_sertifikat.jpeg</t>
  </si>
  <si>
    <t>https://employee.uc.ac.id/index.php/file/get/sis/t_competition/f6bf70fb-6664-4dd9-bd83-5a6dab2dad6b_surat_tugas.pdf</t>
  </si>
  <si>
    <t>https://employee.uc.ac.id/index.php/file/get/sis/t_competition/930a17a4-da82-43d9-8f6c-a0307e1e9513_dokumentasi.jpeg</t>
  </si>
  <si>
    <t>UC-ECAP24110060</t>
  </si>
  <si>
    <t>0106012210067</t>
  </si>
  <si>
    <t>Carol Angelina Shalim</t>
  </si>
  <si>
    <t>Media challenge 2024</t>
  </si>
  <si>
    <t>FKM unair</t>
  </si>
  <si>
    <t>https://www.instagram.com/p/DBQB05LvK3o/?igsh=MXVzanFjdWszZmtlNg==</t>
  </si>
  <si>
    <t>https://employee.uc.ac.id/index.php/file/get/sis/t_competition/6568e698-5c90-475a-a5e7-c01e60ce2c9b_sertifikat.png</t>
  </si>
  <si>
    <t>https://employee.uc.ac.id/index.php/file/get/sis/t_competition/6568e698-5c90-475a-a5e7-c01e60ce2c9b_surat_tugas.png</t>
  </si>
  <si>
    <t>https://employee.uc.ac.id/index.php/file/get/sis/t_competition/6568e698-5c90-475a-a5e7-c01e60ce2c9b_dokumentasi.pdf</t>
  </si>
  <si>
    <t>0106022210051</t>
  </si>
  <si>
    <t>Alexander Asher Winata</t>
  </si>
  <si>
    <t>UC-ECAP24110063</t>
  </si>
  <si>
    <t>OLINDO Olimpiade National</t>
  </si>
  <si>
    <t>Puspresa</t>
  </si>
  <si>
    <t>https://www.instagram.com/p/DAs97i1T4MQ/?igsh=MXZpNWJqa3M0ZjI4cA==</t>
  </si>
  <si>
    <t>23-10-2024</t>
  </si>
  <si>
    <t>https://employee.uc.ac.id/index.php/file/get/sis/t_competition/b637615e-3ac9-4890-9a51-3ebf03705c84_sertifikat.jpg</t>
  </si>
  <si>
    <t>https://employee.uc.ac.id/index.php/file/get/sis/t_competition/b637615e-3ac9-4890-9a51-3ebf03705c84_surat_tugas.pdf</t>
  </si>
  <si>
    <t>https://employee.uc.ac.id/index.php/file/get/sis/t_competition/58869f3f-216d-40d5-8362-2deba7184f2b_dokumentasi.pdf</t>
  </si>
  <si>
    <t>UC-ECAP24110064</t>
  </si>
  <si>
    <t>0106042210012</t>
  </si>
  <si>
    <t>Kenley Maccauley Riyono</t>
  </si>
  <si>
    <t>International Dewantara Audit and Tax Challenge</t>
  </si>
  <si>
    <t>Universitas Sarjanawiyata Tamansiswa</t>
  </si>
  <si>
    <t>https://www.instagram.com/p/DBirN0pvwmk/?utm_source=ig_web_copy_link&amp;igsh=M</t>
  </si>
  <si>
    <t>05-11-2024</t>
  </si>
  <si>
    <t>https://employee.uc.ac.id/index.php/file/get/sis/t_competition/46eae312-0ea3-4982-b319-7888c5089990_sertifikat.pdf</t>
  </si>
  <si>
    <t>https://employee.uc.ac.id/index.php/file/get/sis/t_competition/46eae312-0ea3-4982-b319-7888c5089990_surat_tugas.pdf</t>
  </si>
  <si>
    <t>https://employee.uc.ac.id/index.php/file/get/sis/t_competition/994ebd1f-6d8a-4b1b-915f-0dcb098f5a6d_dokumentasi.pdf</t>
  </si>
  <si>
    <t>0106042210033</t>
  </si>
  <si>
    <t>Ruben Putranto Purnomo</t>
  </si>
  <si>
    <t>0106042210016</t>
  </si>
  <si>
    <t>Rafael Savio Easter</t>
  </si>
  <si>
    <t>0106042210008</t>
  </si>
  <si>
    <t>Nicklaus Stanley</t>
  </si>
  <si>
    <t>UC-ECAP24110065</t>
  </si>
  <si>
    <t>0606012110064</t>
  </si>
  <si>
    <t>Syalwa Khana Al Fahira</t>
  </si>
  <si>
    <t>DIGTAPRO 2024 - Digital Poster Competition UNAIC</t>
  </si>
  <si>
    <t>Hima Bisnis Digital UNAIC</t>
  </si>
  <si>
    <t>https://www.instagram.com/himadigta.unaic/</t>
  </si>
  <si>
    <t>31-10-2024</t>
  </si>
  <si>
    <t>https://employee.uc.ac.id/index.php/file/get/sis/t_competition/e62f5634-de0b-4fcf-905c-d8317e04cc6c_sertifikat.pdf</t>
  </si>
  <si>
    <t>https://employee.uc.ac.id/index.php/file/get/sis/t_competition/09e77c81-10dc-4225-91c9-04f9c4aa44c0_surat_tugas.pdf</t>
  </si>
  <si>
    <t>https://employee.uc.ac.id/index.php/file/get/sis/t_competition/e5899c23-4f7e-4f67-86e6-ffff5f8a183a_dokumentasi.jpeg</t>
  </si>
  <si>
    <t>UC-ECAP24110066</t>
  </si>
  <si>
    <t>0106012310249</t>
  </si>
  <si>
    <t>Aisha Safira Salsa Hadi Putri</t>
  </si>
  <si>
    <t>https://employee.uc.ac.id/index.php/file/get/sis/t_competition/cd477745-adc6-43e9-b3a2-84ae431a066d_sertifikat.pdf</t>
  </si>
  <si>
    <t>https://employee.uc.ac.id/index.php/file/get/sis/t_competition/cd477745-adc6-43e9-b3a2-84ae431a066d_surat_tugas.pdf</t>
  </si>
  <si>
    <t>https://employee.uc.ac.id/index.php/file/get/sis/t_competition/cd477745-adc6-43e9-b3a2-84ae431a066d_dokumentasi.pdf</t>
  </si>
  <si>
    <t>0106012310297</t>
  </si>
  <si>
    <t>Peter Vincent Wijaya</t>
  </si>
  <si>
    <t>0106012310400</t>
  </si>
  <si>
    <t>Pun Juan Nicholas</t>
  </si>
  <si>
    <t>0106012310106</t>
  </si>
  <si>
    <t>Nita Christiana Wang</t>
  </si>
  <si>
    <t>0106012310403</t>
  </si>
  <si>
    <t>James Reynardi Tjoeatmadja</t>
  </si>
  <si>
    <t>UC-ECAP24110067</t>
  </si>
  <si>
    <t>Turnamen Intelektual Muda Nasional</t>
  </si>
  <si>
    <t>Garuda Sains Muda</t>
  </si>
  <si>
    <t>https://www.instagram.com/olimpiadeku/?hl=en</t>
  </si>
  <si>
    <t>https://employee.uc.ac.id/index.php/file/get/sis/t_competition/977553ad-feea-4688-8bab-00c5fa17975a_sertifikat.pdf</t>
  </si>
  <si>
    <t>https://employee.uc.ac.id/index.php/file/get/sis/t_competition/405c0c1a-8440-4483-80c1-52de740f47c0_surat_tugas.pdf</t>
  </si>
  <si>
    <t>https://employee.uc.ac.id/index.php/file/get/sis/t_competition/977553ad-feea-4688-8bab-00c5fa17975a_dokumentasi.pdf</t>
  </si>
  <si>
    <t>UC-ECAP24110069</t>
  </si>
  <si>
    <t>Speech Contest GenBI Fest 3.0</t>
  </si>
  <si>
    <t>GenBI Festival 3.0 Universitas Darussalam Gontor 2024</t>
  </si>
  <si>
    <t>https://www.instagram.com/p/DBiUuyQzBsh/?igsh=MWpvaHBtdW5mMnJvZg==</t>
  </si>
  <si>
    <t>16-10-2024</t>
  </si>
  <si>
    <t>13-11-2024</t>
  </si>
  <si>
    <t>https://employee.uc.ac.id/index.php/file/get/sis/t_competition/585beb79-c311-437e-9803-6e28c5ded30d_sertifikat.pdf</t>
  </si>
  <si>
    <t>https://employee.uc.ac.id/index.php/file/get/sis/t_competition/585beb79-c311-437e-9803-6e28c5ded30d_surat_tugas.pdf</t>
  </si>
  <si>
    <t>https://employee.uc.ac.id/index.php/file/get/sis/t_competition/585beb79-c311-437e-9803-6e28c5ded30d_dokumentasi.jpg</t>
  </si>
  <si>
    <t>UC-ECAP24110070</t>
  </si>
  <si>
    <t>PENMASFEST 2024</t>
  </si>
  <si>
    <t>Universitas Sriwijaya</t>
  </si>
  <si>
    <t>https://lynk.id/penmasfest2024</t>
  </si>
  <si>
    <t>25-10-2024</t>
  </si>
  <si>
    <t>https://employee.uc.ac.id/index.php/file/get/sis/t_competition/e94895dc-1b79-4c65-9a03-582a78ec81a0_sertifikat.pdf</t>
  </si>
  <si>
    <t>https://employee.uc.ac.id/index.php/file/get/sis/t_competition/e94895dc-1b79-4c65-9a03-582a78ec81a0_surat_tugas.pdf</t>
  </si>
  <si>
    <t>https://employee.uc.ac.id/index.php/file/get/sis/t_competition/e94895dc-1b79-4c65-9a03-582a78ec81a0_dokumentasi.png</t>
  </si>
  <si>
    <t>UC-ECAP24110071</t>
  </si>
  <si>
    <t>URBAN DANCE CHALLENGE CATEGORY KPOP GROUP</t>
  </si>
  <si>
    <t>Tunjungan Plaza Mall</t>
  </si>
  <si>
    <t>https://www.instagram.com/p/DA-ZEJJhd9n/?igsh=cWVuYjlhaWcwb29m</t>
  </si>
  <si>
    <t>https://employee.uc.ac.id/index.php/file/get/sis/t_competition/b7d0f29d-9be5-49a7-ac33-5d547cf7f414_sertifikat.pdf</t>
  </si>
  <si>
    <t>https://employee.uc.ac.id/index.php/file/get/sis/t_competition/b7d0f29d-9be5-49a7-ac33-5d547cf7f414_surat_tugas.jpg</t>
  </si>
  <si>
    <t>https://employee.uc.ac.id/index.php/file/get/sis/t_competition/b7d0f29d-9be5-49a7-ac33-5d547cf7f414_dokumentasi.jpg</t>
  </si>
  <si>
    <t>0206042210011</t>
  </si>
  <si>
    <t>Renita Cahyo</t>
  </si>
  <si>
    <t>UC-ECAP24110072</t>
  </si>
  <si>
    <t>0106012110409</t>
  </si>
  <si>
    <t>Ni Wayan Ardini Pujiastuti Ronthi</t>
  </si>
  <si>
    <t>Infographic Competition: SIGMA (Sustainability Innovation for Green  Management and Advancement)</t>
  </si>
  <si>
    <t>Tanoto Scholars Association Diponegoro University</t>
  </si>
  <si>
    <t>https://www.instagram.com/p/DBDGoe-v4sV/?utm_source=ig_web_copy_link&amp;igsh=M</t>
  </si>
  <si>
    <t>https://employee.uc.ac.id/index.php/file/get/sis/t_competition/dbe6a4c1-94bf-45a2-ab94-b871bf0040e2_sertifikat.pdf</t>
  </si>
  <si>
    <t>https://employee.uc.ac.id/index.php/file/get/sis/t_competition/89e9fc20-8a4f-450f-afa3-bcdb0351c748_surat_tugas.pdf</t>
  </si>
  <si>
    <t>https://employee.uc.ac.id/index.php/file/get/sis/t_competition/89e9fc20-8a4f-450f-afa3-bcdb0351c748_dokumentasi.pdf</t>
  </si>
  <si>
    <t>UC-ECAP24110075</t>
  </si>
  <si>
    <t>URBAN DANCE CHALLENGE CATEGORY KPOP SOLO/DUO</t>
  </si>
  <si>
    <t>https://employee.uc.ac.id/index.php/file/get/sis/t_competition/4b9eae91-f451-49cd-b8c8-bcfced814a0b_sertifikat.jpg</t>
  </si>
  <si>
    <t>https://employee.uc.ac.id/index.php/file/get/sis/t_competition/4b9eae91-f451-49cd-b8c8-bcfced814a0b_surat_tugas.jpg</t>
  </si>
  <si>
    <t>https://employee.uc.ac.id/index.php/file/get/sis/t_competition/4b9eae91-f451-49cd-b8c8-bcfced814a0b_dokumentasi.jpg</t>
  </si>
  <si>
    <t>UC-ECAP24110077</t>
  </si>
  <si>
    <t>0106042410028</t>
  </si>
  <si>
    <t>Nicholas Chang</t>
  </si>
  <si>
    <t>kompetisi content creator YHK Foundation</t>
  </si>
  <si>
    <t>YHK Foundation</t>
  </si>
  <si>
    <t>https://yayasanharapankita.org/?fbclid=PAZXh0bgNhZW0CMTEAAab3C30kFLQ5w69Q-2</t>
  </si>
  <si>
    <t>30-10-2024</t>
  </si>
  <si>
    <t>https://employee.uc.ac.id/index.php/file/get/sis/t_competition/1b483081-260c-4cf6-848f-41b39014c2eb_sertifikat.pdf</t>
  </si>
  <si>
    <t>https://employee.uc.ac.id/index.php/file/get/sis/t_competition/1b483081-260c-4cf6-848f-41b39014c2eb_surat_tugas.pdf</t>
  </si>
  <si>
    <t>https://employee.uc.ac.id/index.php/file/get/sis/t_competition/1b483081-260c-4cf6-848f-41b39014c2eb_dokumentasi.jpg</t>
  </si>
  <si>
    <t>UC-ECAP24110081</t>
  </si>
  <si>
    <t>0106022210054</t>
  </si>
  <si>
    <t>Olevio Dymarson</t>
  </si>
  <si>
    <t>Liga Mahasiswa 5x5 Regional Surabaya</t>
  </si>
  <si>
    <t>Liga Mahasiswa 2024</t>
  </si>
  <si>
    <t>https://www.instagram.com/ligamahasiswaofficial?igsh=MWVjdTRvaWtvdXg1dg==</t>
  </si>
  <si>
    <t>https://employee.uc.ac.id/index.php/file/get/sis/t_competition/77d5269a-137b-486f-9c48-46bbb5924325_sertifikat.pdf</t>
  </si>
  <si>
    <t>https://employee.uc.ac.id/index.php/file/get/sis/t_competition/77d5269a-137b-486f-9c48-46bbb5924325_surat_tugas.pdf</t>
  </si>
  <si>
    <t>https://employee.uc.ac.id/index.php/file/get/sis/t_competition/77d5269a-137b-486f-9c48-46bbb5924325_dokumentasi.jpg</t>
  </si>
  <si>
    <t>0406012110036</t>
  </si>
  <si>
    <t>Juan Fiorentino Sutanto</t>
  </si>
  <si>
    <t>0706022110008</t>
  </si>
  <si>
    <t>Jefferson Mourent</t>
  </si>
  <si>
    <t>0106012410043</t>
  </si>
  <si>
    <t>Jovannes Friendly Kurniawan</t>
  </si>
  <si>
    <t>0106012310288</t>
  </si>
  <si>
    <t>Salfian Putra Widodo</t>
  </si>
  <si>
    <t>0106012410349</t>
  </si>
  <si>
    <t>Bimo Putra Imawi</t>
  </si>
  <si>
    <t>0706022410034</t>
  </si>
  <si>
    <t>Akhnan Iban Fahrezi</t>
  </si>
  <si>
    <t>0106012210194</t>
  </si>
  <si>
    <t>Leonardo Nixon Siswanto</t>
  </si>
  <si>
    <t>0106042010027</t>
  </si>
  <si>
    <t>Gabriel Richard Christoper</t>
  </si>
  <si>
    <t>0106012410381</t>
  </si>
  <si>
    <t>Mauritius Kenneth Tirtoadji</t>
  </si>
  <si>
    <t>0106012410337</t>
  </si>
  <si>
    <t>Nelson Davio</t>
  </si>
  <si>
    <t>0706012110054</t>
  </si>
  <si>
    <t>Fadhil Muhammad Rizki Bahri</t>
  </si>
  <si>
    <t>0506012410060</t>
  </si>
  <si>
    <t>Felix Cristian Soenjaya</t>
  </si>
  <si>
    <t>0106012210170</t>
  </si>
  <si>
    <t>Marcell Owen WIjoyo</t>
  </si>
  <si>
    <t>0106022310068</t>
  </si>
  <si>
    <t>Made Dyfan Genesia Nataraja</t>
  </si>
  <si>
    <t>0106012410218</t>
  </si>
  <si>
    <t>Muhammad Wildan Hilmiyan Bintang</t>
  </si>
  <si>
    <t>0106012310190</t>
  </si>
  <si>
    <t>Michael Henry Laksmana</t>
  </si>
  <si>
    <t>UC-ECAP24110083</t>
  </si>
  <si>
    <t>MINDFEST 2024</t>
  </si>
  <si>
    <t>Badan Eksekutif Mahasiswa Fakultas Hukum Universitas Brawijaya</t>
  </si>
  <si>
    <t>https://www.instagram.com/mindfest_fhub/</t>
  </si>
  <si>
    <t>28-10-2024</t>
  </si>
  <si>
    <t>19-11-2024</t>
  </si>
  <si>
    <t>https://employee.uc.ac.id/index.php/file/get/sis/t_competition/b863fe77-1b03-49da-92b4-5218dc435a59_sertifikat.pdf</t>
  </si>
  <si>
    <t>https://employee.uc.ac.id/index.php/file/get/sis/t_competition/b863fe77-1b03-49da-92b4-5218dc435a59_surat_tugas.pdf</t>
  </si>
  <si>
    <t>https://employee.uc.ac.id/index.php/file/get/sis/t_competition/b863fe77-1b03-49da-92b4-5218dc435a59_dokumentasi.jpeg</t>
  </si>
  <si>
    <t>UC-ECAP24110086</t>
  </si>
  <si>
    <t>0106042410004</t>
  </si>
  <si>
    <t>viviana wijaya</t>
  </si>
  <si>
    <t>https://employee.uc.ac.id/index.php/file/get/sis/t_competition/9a0931ef-e055-4167-8e59-dda6d9658b98_sertifikat.pdf</t>
  </si>
  <si>
    <t>https://employee.uc.ac.id/index.php/file/get/sis/t_competition/9a0931ef-e055-4167-8e59-dda6d9658b98_surat_tugas.pdf</t>
  </si>
  <si>
    <t>https://employee.uc.ac.id/index.php/file/get/sis/t_competition/9a0931ef-e055-4167-8e59-dda6d9658b98_dokumentasi.png</t>
  </si>
  <si>
    <t>0106042410005</t>
  </si>
  <si>
    <t>Clairine Cardin Tobing</t>
  </si>
  <si>
    <t>0106042410014</t>
  </si>
  <si>
    <t>Natasha Gwendelyne Tandarto</t>
  </si>
  <si>
    <t>0106042410003</t>
  </si>
  <si>
    <t>Felix Ralfael</t>
  </si>
  <si>
    <t>0106042410007</t>
  </si>
  <si>
    <t>Louisa Octavia</t>
  </si>
  <si>
    <t>UC-ECAP24110088</t>
  </si>
  <si>
    <t>0106012210304</t>
  </si>
  <si>
    <t>Bryant Mathew Wicaksono</t>
  </si>
  <si>
    <t>Toys and Hobbies Coswalk Competition</t>
  </si>
  <si>
    <t>Shibuya</t>
  </si>
  <si>
    <t>https://www.instagram.com/p/DCS-2kcTzoC/?img_index=8&amp;igsh=MXZmcGpuMmVyZjBxZ</t>
  </si>
  <si>
    <t>https://employee.uc.ac.id/index.php/file/get/sis/t_competition/e69ec1a1-cf26-4d90-9cff-df2ec5aa4a27_sertifikat.pdf</t>
  </si>
  <si>
    <t>https://employee.uc.ac.id/index.php/file/get/sis/t_competition/3c40b8e1-9ecb-4457-bee6-b198ef85d7ac_surat_tugas.pdf</t>
  </si>
  <si>
    <t>https://employee.uc.ac.id/index.php/file/get/sis/t_competition/e69ec1a1-cf26-4d90-9cff-df2ec5aa4a27_dokumentasi.jpg</t>
  </si>
  <si>
    <t>UC-ECAP24110091</t>
  </si>
  <si>
    <t>0606012110041</t>
  </si>
  <si>
    <t>Putri Sion Silaban</t>
  </si>
  <si>
    <t>Lomba Nasional Pancasila Bhinneka Tunggal Ika</t>
  </si>
  <si>
    <t>Komunitas Kreativiti Seni</t>
  </si>
  <si>
    <t>https://www.instagram.com/p/DAkVKgrBJ45/?igsh=MTZnOGMzZHY0bHZjZw== http://b</t>
  </si>
  <si>
    <t>https://employee.uc.ac.id/index.php/file/get/sis/t_competition/23947e82-2317-4ea5-9cb8-ba18a07ff75b_sertifikat.pdf</t>
  </si>
  <si>
    <t>https://employee.uc.ac.id/index.php/file/get/sis/t_competition/23947e82-2317-4ea5-9cb8-ba18a07ff75b_surat_tugas.pdf</t>
  </si>
  <si>
    <t>https://employee.uc.ac.id/index.php/file/get/sis/t_competition/3cb3bcb8-876e-485c-9eaf-9112d9536a2a_dokumentasi.jpg</t>
  </si>
  <si>
    <t>UC-ECAP24110092</t>
  </si>
  <si>
    <t>0906012410010</t>
  </si>
  <si>
    <t>Desak Made Feby Damayanti</t>
  </si>
  <si>
    <t>Carabelli</t>
  </si>
  <si>
    <t>Universitas Trisakti</t>
  </si>
  <si>
    <t>https://www.instagram.com/p/DCIvXLuPE0Z/?igsh=MTNiMW00bm1xZmZxcg==</t>
  </si>
  <si>
    <t>20-11-2024</t>
  </si>
  <si>
    <t>https://employee.uc.ac.id/index.php/file/get/sis/t_competition/a13df895-4aae-40a7-a9f6-40646efad0fa_sertifikat.pdf</t>
  </si>
  <si>
    <t>https://employee.uc.ac.id/index.php/file/get/sis/t_competition/a13df895-4aae-40a7-a9f6-40646efad0fa_surat_tugas.pdf</t>
  </si>
  <si>
    <t>https://employee.uc.ac.id/index.php/file/get/sis/t_competition/a13df895-4aae-40a7-a9f6-40646efad0fa_dokumentasi.jpeg</t>
  </si>
  <si>
    <t>0906012410005</t>
  </si>
  <si>
    <t>Della Aulia</t>
  </si>
  <si>
    <t>UC-ECAP24110093</t>
  </si>
  <si>
    <t>0906012410006</t>
  </si>
  <si>
    <t>Jonatan Deriano Alvin</t>
  </si>
  <si>
    <t>https://employee.uc.ac.id/index.php/file/get/sis/t_competition/b4686346-1bfa-48b4-bb2d-140cbbb4d50f_sertifikat.pdf</t>
  </si>
  <si>
    <t>https://employee.uc.ac.id/index.php/file/get/sis/t_competition/5a2e7f29-7537-4dca-bae5-9348f9e583c8_surat_tugas.pdf</t>
  </si>
  <si>
    <t>https://employee.uc.ac.id/index.php/file/get/sis/t_competition/b4686346-1bfa-48b4-bb2d-140cbbb4d50f_dokumentasi.jpg</t>
  </si>
  <si>
    <t>0906012410011</t>
  </si>
  <si>
    <t>Wennie Cyntia</t>
  </si>
  <si>
    <t>UC-ECAP24110096</t>
  </si>
  <si>
    <t>0206032410001</t>
  </si>
  <si>
    <t>Clarissa Crystal Ruby</t>
  </si>
  <si>
    <t>https://employee.uc.ac.id/index.php/file/get/sis/t_competition/9b35f4e0-5ef0-4d0c-8e11-7ab708e2df9c_sertifikat.pdf</t>
  </si>
  <si>
    <t>https://employee.uc.ac.id/index.php/file/get/sis/t_competition/9b35f4e0-5ef0-4d0c-8e11-7ab708e2df9c_surat_tugas.pdf</t>
  </si>
  <si>
    <t>https://employee.uc.ac.id/index.php/file/get/sis/t_competition/9b35f4e0-5ef0-4d0c-8e11-7ab708e2df9c_dokumentasi.pdf</t>
  </si>
  <si>
    <t>UC-ECAP24110097</t>
  </si>
  <si>
    <t>0106012210336</t>
  </si>
  <si>
    <t>Syaiful Anam</t>
  </si>
  <si>
    <t>Duta Mangrove Indonesia 2024</t>
  </si>
  <si>
    <t>Mangrove Jakarta Community</t>
  </si>
  <si>
    <t>https://mangrovejakarta.id/?fbclid=PAZXh0bgNhZW0CMTEAAaZeQko0dF5MqGupaeGuiD</t>
  </si>
  <si>
    <t>27-11-2024</t>
  </si>
  <si>
    <t>04-12-2024</t>
  </si>
  <si>
    <t>https://employee.uc.ac.id/index.php/file/get/sis/t_competition/11295c04-6850-4938-bcb2-f909250c3c32_sertifikat.pdf</t>
  </si>
  <si>
    <t>https://employee.uc.ac.id/index.php/file/get/sis/t_competition/126df6f3-18ab-459e-b65d-24dab110cc2a_surat_tugas.pdf</t>
  </si>
  <si>
    <t>https://employee.uc.ac.id/index.php/file/get/sis/t_competition/126df6f3-18ab-459e-b65d-24dab110cc2a_dokumentasi.png</t>
  </si>
  <si>
    <t>UC-ECAP24110100</t>
  </si>
  <si>
    <t>https://employee.uc.ac.id/index.php/file/get/sis/t_competition/ff6c7fd7-c014-49f4-8ac3-74ce3fdfc721_sertifikat.pdf</t>
  </si>
  <si>
    <t>https://employee.uc.ac.id/index.php/file/get/sis/t_competition/ff6c7fd7-c014-49f4-8ac3-74ce3fdfc721_surat_tugas.pdf</t>
  </si>
  <si>
    <t>https://employee.uc.ac.id/index.php/file/get/sis/t_competition/ff6c7fd7-c014-49f4-8ac3-74ce3fdfc721_dokumentasi.png</t>
  </si>
  <si>
    <t>UC-ECAP24110105</t>
  </si>
  <si>
    <t>Festalyst Competition 2024 (Lomba Vlog Donor Darah)</t>
  </si>
  <si>
    <t>Himpunan Mahasiswa dan Dewan Mahasiswa Jurusan Analis Kesehatan Poltekkes Kemenkes Semarang</t>
  </si>
  <si>
    <t>https://www.instagram.com/festalyst/?igsh=MWpvcmprbDcxY2FwOQ%3D%3D#</t>
  </si>
  <si>
    <t>15-10-2024</t>
  </si>
  <si>
    <t>29-11-2024</t>
  </si>
  <si>
    <t>https://employee.uc.ac.id/index.php/file/get/sis/t_competition/1a2f0fea-cc44-4b63-9bad-a452cb70d9d1_sertifikat.jpeg</t>
  </si>
  <si>
    <t>https://employee.uc.ac.id/index.php/file/get/sis/t_competition/b0c0b446-2be1-4951-87b3-1c1258ea4dff_surat_tugas.pdf</t>
  </si>
  <si>
    <t>https://employee.uc.ac.id/index.php/file/get/sis/t_competition/1a2f0fea-cc44-4b63-9bad-a452cb70d9d1_dokumentasi.pdf</t>
  </si>
  <si>
    <t>UC-ECAP24110113</t>
  </si>
  <si>
    <t>0106012210071</t>
  </si>
  <si>
    <t>Natasya</t>
  </si>
  <si>
    <t>Chillhub Tournamen</t>
  </si>
  <si>
    <t>Chill Hub</t>
  </si>
  <si>
    <t>https://www.instagram.com/p/C_7M50-Sz-9/?igsh=cDc1cm0wMzhpYnA2</t>
  </si>
  <si>
    <t>https://employee.uc.ac.id/index.php/file/get/sis/t_competition/6eab5ea8-4065-491b-9beb-09cc468d6f4c_sertifikat.png</t>
  </si>
  <si>
    <t>https://employee.uc.ac.id/index.php/file/get/sis/t_competition/6eab5ea8-4065-491b-9beb-09cc468d6f4c_surat_tugas.pdf</t>
  </si>
  <si>
    <t>https://employee.uc.ac.id/index.php/file/get/sis/t_competition/6eab5ea8-4065-491b-9beb-09cc468d6f4c_dokumentasi.jpg</t>
  </si>
  <si>
    <t>UC-ECAP24110114</t>
  </si>
  <si>
    <t>Cipta Puisi Tingkat Nasional Soraya 2024 BEM FIB Unair dan Ikatan Lembaga Mahasiswa Ilmu Budaya dan</t>
  </si>
  <si>
    <t>BEM Fakultas Ilmu Budaya Universitas Airlangga dan Ikatan Lembaga Mahasiswa Ilmu Budaya dan Sastra S</t>
  </si>
  <si>
    <t>https://www.instagram.com/p/DCdzqbKSsU9/?utm_source=ig_web_copy_link&amp;igsh=M</t>
  </si>
  <si>
    <t>https://employee.uc.ac.id/index.php/file/get/sis/t_competition/4dec1689-0efb-4e05-a991-8e14fca1da3b_sertifikat.pdf</t>
  </si>
  <si>
    <t>https://employee.uc.ac.id/index.php/file/get/sis/t_competition/4dec1689-0efb-4e05-a991-8e14fca1da3b_surat_tugas.pdf</t>
  </si>
  <si>
    <t>https://employee.uc.ac.id/index.php/file/get/sis/t_competition/4dec1689-0efb-4e05-a991-8e14fca1da3b_dokumentasi.pdf</t>
  </si>
  <si>
    <t>UC-ECAP24110125</t>
  </si>
  <si>
    <t>0606012110042</t>
  </si>
  <si>
    <t>Bracovanca Diwayestara Bravimasta</t>
  </si>
  <si>
    <t>https://employee.uc.ac.id/index.php/file/get/sis/t_competition/2fb8e10c-4fce-4930-a30c-dd09e6ab83b7_sertifikat.jpeg</t>
  </si>
  <si>
    <t>https://employee.uc.ac.id/index.php/file/get/sis/t_competition/2fb8e10c-4fce-4930-a30c-dd09e6ab83b7_surat_tugas.pdf</t>
  </si>
  <si>
    <t>https://employee.uc.ac.id/index.php/file/get/sis/t_competition/2fb8e10c-4fce-4930-a30c-dd09e6ab83b7_dokumentasi.png</t>
  </si>
  <si>
    <t>UC-ECAP24110127</t>
  </si>
  <si>
    <t>0206042310025</t>
  </si>
  <si>
    <t>Ivana Kristiono</t>
  </si>
  <si>
    <t>Poster  "When Things Don't Go Your Way"</t>
  </si>
  <si>
    <t>Universitas Ciputra Buddhist Community</t>
  </si>
  <si>
    <t>https://www.instagram.com/p/DB_jZN5z2iy/?igsh=azF6bDh5MHF4aGI4</t>
  </si>
  <si>
    <t>25-11-2024</t>
  </si>
  <si>
    <t>https://employee.uc.ac.id/index.php/file/get/sis/t_competition/a78fb9f3-6ceb-48a1-a4e3-3aa1e8cb5c29_sertifikat.pdf</t>
  </si>
  <si>
    <t>https://employee.uc.ac.id/index.php/file/get/sis/t_competition/a78fb9f3-6ceb-48a1-a4e3-3aa1e8cb5c29_surat_tugas.pdf</t>
  </si>
  <si>
    <t>https://employee.uc.ac.id/index.php/file/get/sis/t_competition/a78fb9f3-6ceb-48a1-a4e3-3aa1e8cb5c29_dokumentasi.jpg</t>
  </si>
  <si>
    <t>UC-ECAP24110128</t>
  </si>
  <si>
    <t>0106012410175</t>
  </si>
  <si>
    <t>Caroline Octavia Yolino</t>
  </si>
  <si>
    <t>Lomba Fotografi</t>
  </si>
  <si>
    <t>Pusat Studi Hak Asasi Manusia</t>
  </si>
  <si>
    <t>http://pusham.ubaya.ac.id</t>
  </si>
  <si>
    <t>11-11-2024</t>
  </si>
  <si>
    <t>18-12-2024</t>
  </si>
  <si>
    <t>https://employee.uc.ac.id/index.php/file/get/sis/t_competition/112bb9f6-e160-4b60-b94b-3e652a946d8d_sertifikat.pdf</t>
  </si>
  <si>
    <t>https://employee.uc.ac.id/index.php/file/get/sis/t_competition/112bb9f6-e160-4b60-b94b-3e652a946d8d_surat_tugas.pdf</t>
  </si>
  <si>
    <t>https://employee.uc.ac.id/index.php/file/get/sis/t_competition/112bb9f6-e160-4b60-b94b-3e652a946d8d_dokumentasi.jpg</t>
  </si>
  <si>
    <t>UC-ECAP24110129</t>
  </si>
  <si>
    <t>0106042110009</t>
  </si>
  <si>
    <t>Patricia Myrelle</t>
  </si>
  <si>
    <t>https://employee.uc.ac.id/index.php/file/get/sis/t_competition/3341556b-4a32-46b7-a7ad-a9a852fe85c8_sertifikat.jpeg</t>
  </si>
  <si>
    <t>https://employee.uc.ac.id/index.php/file/get/sis/t_competition/c5d48bbf-f846-4501-93a8-1408d2f5113f_surat_tugas.pdf</t>
  </si>
  <si>
    <t>https://employee.uc.ac.id/index.php/file/get/sis/t_competition/c5d48bbf-f846-4501-93a8-1408d2f5113f_dokumentasi.JPG</t>
  </si>
  <si>
    <t>UC-ECAP24110135</t>
  </si>
  <si>
    <t>Aection 6.0</t>
  </si>
  <si>
    <t>Sekolah Vokasi Institu Pertanian Bogor</t>
  </si>
  <si>
    <t>https://linktr.ee/aection60</t>
  </si>
  <si>
    <t>13-03-2024</t>
  </si>
  <si>
    <t>https://employee.uc.ac.id/index.php/file/get/sis/t_competition/0188cef8-7c53-49ed-be4d-77e1504a0242_sertifikat.pdf</t>
  </si>
  <si>
    <t>https://employee.uc.ac.id/index.php/file/get/sis/t_competition/0188cef8-7c53-49ed-be4d-77e1504a0242_surat_tugas.pdf</t>
  </si>
  <si>
    <t>https://employee.uc.ac.id/index.php/file/get/sis/t_competition/e1c9b8df-5eea-4cb8-85f8-32ac2cdb059c_dokumentasi.jpeg</t>
  </si>
  <si>
    <t>0106012310026</t>
  </si>
  <si>
    <t>Griselda Vern</t>
  </si>
  <si>
    <t>0106012310020</t>
  </si>
  <si>
    <t>Jonathan Wibisono</t>
  </si>
  <si>
    <t>0106012310025</t>
  </si>
  <si>
    <t>Nikita Felicia Maymondo</t>
  </si>
  <si>
    <t>0106012310030</t>
  </si>
  <si>
    <t>Anselmus Steven Tanjaya</t>
  </si>
  <si>
    <t>UC-ECAP24110136</t>
  </si>
  <si>
    <t>IN OUR BATTLE, AGAINST AIDS</t>
  </si>
  <si>
    <t>https://www.instagram.com/p/DCtTN8sSgxZ/?utm_source=ig_web_copy_link&amp;igsh=M</t>
  </si>
  <si>
    <t>18-11-2024</t>
  </si>
  <si>
    <t>05-12-2024</t>
  </si>
  <si>
    <t>https://employee.uc.ac.id/index.php/file/get/sis/t_competition/57661971-debb-4439-90e2-7f72a5799367_sertifikat.png</t>
  </si>
  <si>
    <t>https://employee.uc.ac.id/index.php/file/get/sis/t_competition/57661971-debb-4439-90e2-7f72a5799367_surat_tugas.pdf</t>
  </si>
  <si>
    <t>https://employee.uc.ac.id/index.php/file/get/sis/t_competition/57661971-debb-4439-90e2-7f72a5799367_dokumentasi.pdf</t>
  </si>
  <si>
    <t>UC-ECAP24110141</t>
  </si>
  <si>
    <t>0106012210310</t>
  </si>
  <si>
    <t>Wilson Owen Krisna</t>
  </si>
  <si>
    <t>Batik Festival Poster and Shirt Mockup Competition</t>
  </si>
  <si>
    <t>Mentoring Department</t>
  </si>
  <si>
    <t>https://linktr.ee/batikfestival?fbclid=PAY2xjawGsOW5leHRuA2FlbQIxMQABppE6i-</t>
  </si>
  <si>
    <t>05-08-2024</t>
  </si>
  <si>
    <t>https://employee.uc.ac.id/index.php/file/get/sis/t_competition/d8394266-1323-469c-bea7-70cfac355be2_sertifikat.pdf</t>
  </si>
  <si>
    <t>https://employee.uc.ac.id/index.php/file/get/sis/t_competition/d8394266-1323-469c-bea7-70cfac355be2_surat_tugas.pdf</t>
  </si>
  <si>
    <t>https://employee.uc.ac.id/index.php/file/get/sis/t_competition/d8394266-1323-469c-bea7-70cfac355be2_dokumentasi.pdf</t>
  </si>
  <si>
    <t>UC-ECAP24110142</t>
  </si>
  <si>
    <t>0106012010211</t>
  </si>
  <si>
    <t>Franklyn Javier Bongkriwan</t>
  </si>
  <si>
    <t>Lomba Esai Nasional LARIK (Lomba Riset dan Keilmuan) 2024 dengan tema “The Role of Youth in Infrastr</t>
  </si>
  <si>
    <t>SMBP Universitas Diponegoro</t>
  </si>
  <si>
    <t>https://www.instagram.com/p/C-z4qbJTHki/?img_index=1&amp;igsh=Y3d5NWcyaWtmZG1v</t>
  </si>
  <si>
    <t>06-08-2024</t>
  </si>
  <si>
    <t>https://employee.uc.ac.id/index.php/file/get/sis/t_competition/26aee90a-fe09-4286-a913-d32bb6cddafc_sertifikat.jpg</t>
  </si>
  <si>
    <t>https://employee.uc.ac.id/index.php/file/get/sis/t_competition/26aee90a-fe09-4286-a913-d32bb6cddafc_surat_tugas.pdf</t>
  </si>
  <si>
    <t>https://employee.uc.ac.id/index.php/file/get/sis/t_competition/26aee90a-fe09-4286-a913-d32bb6cddafc_dokumentasi.jpg</t>
  </si>
  <si>
    <t>UC-ECAP24110151</t>
  </si>
  <si>
    <t>Trading Competition Perbanas Capital Market FFestival</t>
  </si>
  <si>
    <t>Perbanas Institute</t>
  </si>
  <si>
    <t>https://www.instagram.com/pcmf_2024/</t>
  </si>
  <si>
    <t>https://employee.uc.ac.id/index.php/file/get/sis/t_competition/52bf1c01-c9e6-47c9-bb52-5416c7d04e81_sertifikat.pdf</t>
  </si>
  <si>
    <t>https://employee.uc.ac.id/index.php/file/get/sis/t_competition/52bf1c01-c9e6-47c9-bb52-5416c7d04e81_surat_tugas.pdf</t>
  </si>
  <si>
    <t>https://employee.uc.ac.id/index.php/file/get/sis/t_competition/d60c7bb9-f459-4330-b4d1-94ef6095a47f_dokumentasi.pdf</t>
  </si>
  <si>
    <t>UC-ECAP24110152</t>
  </si>
  <si>
    <t>0106012110100</t>
  </si>
  <si>
    <t>Frances Tuesday Whyte</t>
  </si>
  <si>
    <t>Batik Festival Shirt Mockup Competition</t>
  </si>
  <si>
    <t>https://employee.uc.ac.id/index.php/file/get/sis/t_competition/23179e95-8a29-47fe-9342-c8fe6dd879c2_sertifikat.pdf</t>
  </si>
  <si>
    <t>https://employee.uc.ac.id/index.php/file/get/sis/t_competition/23179e95-8a29-47fe-9342-c8fe6dd879c2_surat_tugas.pdf</t>
  </si>
  <si>
    <t>https://employee.uc.ac.id/index.php/file/get/sis/t_competition/23179e95-8a29-47fe-9342-c8fe6dd879c2_dokumentasi.png</t>
  </si>
  <si>
    <t>UC-ECAP24110153</t>
  </si>
  <si>
    <t>0106022210072</t>
  </si>
  <si>
    <t>Jessica Ashley Gunawan</t>
  </si>
  <si>
    <t>https://employee.uc.ac.id/index.php/file/get/sis/t_competition/4c8614f9-57ba-479c-942f-2c939d9788df_sertifikat.pdf</t>
  </si>
  <si>
    <t>https://employee.uc.ac.id/index.php/file/get/sis/t_competition/4c8614f9-57ba-479c-942f-2c939d9788df_surat_tugas.pdf</t>
  </si>
  <si>
    <t>https://employee.uc.ac.id/index.php/file/get/sis/t_competition/4c8614f9-57ba-479c-942f-2c939d9788df_dokumentasi.pdf</t>
  </si>
  <si>
    <t>UC-ECAP24110158</t>
  </si>
  <si>
    <t>0406022210071</t>
  </si>
  <si>
    <t>Jesselyn Patricia Hartoko</t>
  </si>
  <si>
    <t>https://employee.uc.ac.id/index.php/file/get/sis/t_competition/ab872985-1a69-425a-950e-f85b1d71e489_sertifikat.pdf</t>
  </si>
  <si>
    <t>https://employee.uc.ac.id/index.php/file/get/sis/t_competition/ab872985-1a69-425a-950e-f85b1d71e489_surat_tugas.jpeg</t>
  </si>
  <si>
    <t>https://employee.uc.ac.id/index.php/file/get/sis/t_competition/ab872985-1a69-425a-950e-f85b1d71e489_dokumentasi.pdf</t>
  </si>
  <si>
    <t>UC-ECAP24110160</t>
  </si>
  <si>
    <t>0106042210002</t>
  </si>
  <si>
    <t>Caroline Patricia Kusuma</t>
  </si>
  <si>
    <t>https://employee.uc.ac.id/index.php/file/get/sis/t_competition/298b921e-4a1d-4424-8c1a-d3e484a9ed2b_sertifikat.pdf</t>
  </si>
  <si>
    <t>https://employee.uc.ac.id/index.php/file/get/sis/t_competition/298b921e-4a1d-4424-8c1a-d3e484a9ed2b_surat_tugas.pdf</t>
  </si>
  <si>
    <t>https://employee.uc.ac.id/index.php/file/get/sis/t_competition/298b921e-4a1d-4424-8c1a-d3e484a9ed2b_dokumentasi.png</t>
  </si>
  <si>
    <t>UC-ECAP24110162</t>
  </si>
  <si>
    <t>0606012410043</t>
  </si>
  <si>
    <t>CECILIA</t>
  </si>
  <si>
    <t>https://employee.uc.ac.id/index.php/file/get/sis/t_competition/67905e9a-65c6-4170-9cb5-22a2a8878ad8_sertifikat.pdf</t>
  </si>
  <si>
    <t>https://employee.uc.ac.id/index.php/file/get/sis/t_competition/67905e9a-65c6-4170-9cb5-22a2a8878ad8_surat_tugas.pdf</t>
  </si>
  <si>
    <t>https://employee.uc.ac.id/index.php/file/get/sis/t_competition/67905e9a-65c6-4170-9cb5-22a2a8878ad8_dokumentasi.PDF</t>
  </si>
  <si>
    <t>UC-ECAP24120001</t>
  </si>
  <si>
    <t>0406022210073</t>
  </si>
  <si>
    <t>Felicia Justine</t>
  </si>
  <si>
    <t>https://employee.uc.ac.id/index.php/file/get/sis/t_competition/93a53940-b38b-4670-8c4c-8da91dde499f_sertifikat.pdf</t>
  </si>
  <si>
    <t>https://employee.uc.ac.id/index.php/file/get/sis/t_competition/93a53940-b38b-4670-8c4c-8da91dde499f_surat_tugas.jpeg</t>
  </si>
  <si>
    <t>https://employee.uc.ac.id/index.php/file/get/sis/t_competition/93a53940-b38b-4670-8c4c-8da91dde499f_dokumentasi.jpeg</t>
  </si>
  <si>
    <t>UC-ECAP24120003</t>
  </si>
  <si>
    <t>0206062210003</t>
  </si>
  <si>
    <t>Aurelia Theodora Tanoto</t>
  </si>
  <si>
    <t>malang fashion week design competition</t>
  </si>
  <si>
    <t>Malang Fashion Week</t>
  </si>
  <si>
    <t>https://www.instagram.com/p/DAdoh_tPtc8/?img_index=1&amp;igsh=YzV4OG0wdG11bmFm</t>
  </si>
  <si>
    <t>07-11-2024</t>
  </si>
  <si>
    <t>https://employee.uc.ac.id/index.php/file/get/sis/t_competition/9d4cc619-bb2c-4a47-a391-3a7a4536e7ae_sertifikat.pdf</t>
  </si>
  <si>
    <t>https://employee.uc.ac.id/index.php/file/get/sis/t_competition/ca0f9cdb-1f3d-40b4-a73f-7102f1763e36_surat_tugas.pdf</t>
  </si>
  <si>
    <t>https://employee.uc.ac.id/index.php/file/get/sis/t_competition/ca0f9cdb-1f3d-40b4-a73f-7102f1763e36_dokumentasi.jpeg</t>
  </si>
  <si>
    <t>UC-ECAP24120006</t>
  </si>
  <si>
    <t>IFC Soerabaia Fashion Trend - Fashion Upcycling Competition</t>
  </si>
  <si>
    <t>IFC Soerabaia Fashion Trend</t>
  </si>
  <si>
    <t>https://www.instagram.com/p/DClAke1SBs2/?igsh=MTloNHJjaGFqZGRsNw==</t>
  </si>
  <si>
    <t>22-11-2024</t>
  </si>
  <si>
    <t>https://employee.uc.ac.id/index.php/file/get/sis/t_competition/245b25ef-f473-412b-ad6b-725e387985b6_sertifikat.jpeg</t>
  </si>
  <si>
    <t>https://employee.uc.ac.id/index.php/file/get/sis/t_competition/245b25ef-f473-412b-ad6b-725e387985b6_surat_tugas.pdf</t>
  </si>
  <si>
    <t>https://employee.uc.ac.id/index.php/file/get/sis/t_competition/245b25ef-f473-412b-ad6b-725e387985b6_dokumentasi.jpeg</t>
  </si>
  <si>
    <t>UC-ECAP24120008</t>
  </si>
  <si>
    <t>0606012210002</t>
  </si>
  <si>
    <t>Marshanda Fancy Audriana</t>
  </si>
  <si>
    <t>https://employee.uc.ac.id/index.php/file/get/sis/t_competition/d94965dc-fc40-400a-8ec6-940ff4b93af0_sertifikat.jpg</t>
  </si>
  <si>
    <t>https://employee.uc.ac.id/index.php/file/get/sis/t_competition/80ec6b87-be83-44b7-a796-dcaa7b703df9_surat_tugas.pdf</t>
  </si>
  <si>
    <t>https://employee.uc.ac.id/index.php/file/get/sis/t_competition/d94965dc-fc40-400a-8ec6-940ff4b93af0_dokumentasi.png</t>
  </si>
  <si>
    <t>UC-ECAP24120009</t>
  </si>
  <si>
    <t>0606012210005</t>
  </si>
  <si>
    <t>Vanesa Aprilia Lembata</t>
  </si>
  <si>
    <t>https://employee.uc.ac.id/index.php/file/get/sis/t_competition/00c64bca-2454-4dc6-bafc-4bfc4ad78d6d_sertifikat.pdf</t>
  </si>
  <si>
    <t>https://employee.uc.ac.id/index.php/file/get/sis/t_competition/00c64bca-2454-4dc6-bafc-4bfc4ad78d6d_surat_tugas.pdf</t>
  </si>
  <si>
    <t>https://employee.uc.ac.id/index.php/file/get/sis/t_competition/00c64bca-2454-4dc6-bafc-4bfc4ad78d6d_dokumentasi.pdf</t>
  </si>
  <si>
    <t>UC-ECAP24120010</t>
  </si>
  <si>
    <t>0106012210298</t>
  </si>
  <si>
    <t>Shennie Venicia Prasetio</t>
  </si>
  <si>
    <t>https://employee.uc.ac.id/index.php/file/get/sis/t_competition/0f725aae-7f64-4c63-aa8b-f58d361da6a8_sertifikat.pdf</t>
  </si>
  <si>
    <t>https://employee.uc.ac.id/index.php/file/get/sis/t_competition/0f725aae-7f64-4c63-aa8b-f58d361da6a8_surat_tugas.pdf</t>
  </si>
  <si>
    <t>https://employee.uc.ac.id/index.php/file/get/sis/t_competition/0f725aae-7f64-4c63-aa8b-f58d361da6a8_dokumentasi.png</t>
  </si>
  <si>
    <t>UC-ECAP24120011</t>
  </si>
  <si>
    <t>0206042310009</t>
  </si>
  <si>
    <t>Ardelia Mettasari Tansen</t>
  </si>
  <si>
    <t>https://employee.uc.ac.id/index.php/file/get/sis/t_competition/30a17c18-6569-45fc-a08b-ba22dda58874_sertifikat.pdf</t>
  </si>
  <si>
    <t>https://employee.uc.ac.id/index.php/file/get/sis/t_competition/30a17c18-6569-45fc-a08b-ba22dda58874_surat_tugas.pdf</t>
  </si>
  <si>
    <t>https://employee.uc.ac.id/index.php/file/get/sis/t_competition/30a17c18-6569-45fc-a08b-ba22dda58874_dokumentasi.pdf</t>
  </si>
  <si>
    <t>UC-ECAP24120013</t>
  </si>
  <si>
    <t>0206032310049</t>
  </si>
  <si>
    <t>Zefanya Istanto</t>
  </si>
  <si>
    <t>https://employee.uc.ac.id/index.php/file/get/sis/t_competition/4fcbdb68-4f6e-48c7-af12-5e9d6f407576_sertifikat.jpeg</t>
  </si>
  <si>
    <t>https://employee.uc.ac.id/index.php/file/get/sis/t_competition/4fcbdb68-4f6e-48c7-af12-5e9d6f407576_surat_tugas.jpeg</t>
  </si>
  <si>
    <t>https://employee.uc.ac.id/index.php/file/get/sis/t_competition/b4ef12c6-2c24-45dd-a5b7-6cd45569015e_dokumentasi.jpeg</t>
  </si>
  <si>
    <t>UC-ECAP24120020</t>
  </si>
  <si>
    <t>0106012410081</t>
  </si>
  <si>
    <t>Hansel Forbes Liem</t>
  </si>
  <si>
    <t>Lomba Poster Nasional Berkarya untuk Negeri Menjadi Pahlawan Masa Kini</t>
  </si>
  <si>
    <t>Universitas UNP</t>
  </si>
  <si>
    <t>https://www.instagram.com/p/DCIFmK4JKXl/?img_index=1&amp;igsh=MTRuaGtmeTNvN2Qyd</t>
  </si>
  <si>
    <t>24-11-2024</t>
  </si>
  <si>
    <t>https://employee.uc.ac.id/index.php/file/get/sis/t_competition/8964cc3e-374a-4a3a-bf4e-6106157727bd_sertifikat.png</t>
  </si>
  <si>
    <t>https://employee.uc.ac.id/index.php/file/get/sis/t_competition/d0e1e177-ab99-4e54-b234-42d074848b6e_surat_tugas.pdf</t>
  </si>
  <si>
    <t>https://employee.uc.ac.id/index.php/file/get/sis/t_competition/59aebfb7-0f7f-4b87-9660-5912a686164d_dokumentasi.pdf</t>
  </si>
  <si>
    <t>UC-ECAP24120022</t>
  </si>
  <si>
    <t>0106022110016</t>
  </si>
  <si>
    <t>Inyo Hansen</t>
  </si>
  <si>
    <t>BE THE FIRST VOL 7 DANCE COMPETITION</t>
  </si>
  <si>
    <t>First Move Crew</t>
  </si>
  <si>
    <t>https://www.instagram.com/p/DCUNsfOyjBt/?img_index=4&amp;igsh=MTZqNnVjMHRybnltZ</t>
  </si>
  <si>
    <t>07-12-2024</t>
  </si>
  <si>
    <t>https://employee.uc.ac.id/index.php/file/get/sis/t_competition/3152e4a2-af91-4eb8-bebf-5b306dd448c0_sertifikat.pdf</t>
  </si>
  <si>
    <t>https://employee.uc.ac.id/index.php/file/get/sis/t_competition/d199da68-2f5d-4066-848f-cd6e9c7672e4_surat_tugas.pdf</t>
  </si>
  <si>
    <t>https://employee.uc.ac.id/index.php/file/get/sis/t_competition/3152e4a2-af91-4eb8-bebf-5b306dd448c0_dokumentasi.jpg</t>
  </si>
  <si>
    <t>0206062110013</t>
  </si>
  <si>
    <t>Maria Elisabeth</t>
  </si>
  <si>
    <t>0206042310099</t>
  </si>
  <si>
    <t>Felisha Fay Lesmana</t>
  </si>
  <si>
    <t>0506012310066</t>
  </si>
  <si>
    <t>Nanny Setiawardhani</t>
  </si>
  <si>
    <t>UC-ECAP24120025</t>
  </si>
  <si>
    <t>0606012210006</t>
  </si>
  <si>
    <t>Monica Ambarwati Nur Faiza</t>
  </si>
  <si>
    <t>https://employee.uc.ac.id/index.php/file/get/sis/t_competition/a834207b-bb2c-431c-a6d1-b648b02a150b_sertifikat.pdf</t>
  </si>
  <si>
    <t>https://employee.uc.ac.id/index.php/file/get/sis/t_competition/a834207b-bb2c-431c-a6d1-b648b02a150b_surat_tugas.pdf</t>
  </si>
  <si>
    <t>https://employee.uc.ac.id/index.php/file/get/sis/t_competition/a834207b-bb2c-431c-a6d1-b648b02a150b_dokumentasi.JPG</t>
  </si>
  <si>
    <t>UC-ECAP24120026</t>
  </si>
  <si>
    <t>0106042310031</t>
  </si>
  <si>
    <t>Jessyca Athalia Wijaya</t>
  </si>
  <si>
    <t>https://employee.uc.ac.id/index.php/file/get/sis/t_competition/12f2cef5-d3d4-43a3-a00c-431a894508c1_sertifikat.pdf</t>
  </si>
  <si>
    <t>https://employee.uc.ac.id/index.php/file/get/sis/t_competition/12f2cef5-d3d4-43a3-a00c-431a894508c1_surat_tugas.pdf</t>
  </si>
  <si>
    <t>https://employee.uc.ac.id/index.php/file/get/sis/t_competition/12f2cef5-d3d4-43a3-a00c-431a894508c1_dokumentasi.png</t>
  </si>
  <si>
    <t>UC-ECAP24120030</t>
  </si>
  <si>
    <t>https://employee.uc.ac.id/index.php/file/get/sis/t_competition/6a7cf73f-693a-4cf5-b7f6-f087cba3259b_sertifikat.pdf</t>
  </si>
  <si>
    <t>https://employee.uc.ac.id/index.php/file/get/sis/t_competition/6a7cf73f-693a-4cf5-b7f6-f087cba3259b_surat_tugas.pdf</t>
  </si>
  <si>
    <t>https://employee.uc.ac.id/index.php/file/get/sis/t_competition/6a7cf73f-693a-4cf5-b7f6-f087cba3259b_dokumentasi.pdf</t>
  </si>
  <si>
    <t>UC-ECAP24120031</t>
  </si>
  <si>
    <t>0206062410019</t>
  </si>
  <si>
    <t>Farah Fitriani</t>
  </si>
  <si>
    <t>https://employee.uc.ac.id/index.php/file/get/sis/t_competition/5bc76ead-b1b8-4e29-9472-5e0f5ccec8db_sertifikat.jpg</t>
  </si>
  <si>
    <t>https://employee.uc.ac.id/index.php/file/get/sis/t_competition/5bc76ead-b1b8-4e29-9472-5e0f5ccec8db_surat_tugas.pdf</t>
  </si>
  <si>
    <t>https://employee.uc.ac.id/index.php/file/get/sis/t_competition/5bc76ead-b1b8-4e29-9472-5e0f5ccec8db_dokumentasi.JPEG</t>
  </si>
  <si>
    <t>UC-ECAP24120032</t>
  </si>
  <si>
    <t>https://employee.uc.ac.id/index.php/file/get/sis/t_competition/b2d87d0c-1b8d-482b-88af-ac85293c2148_sertifikat.pdf</t>
  </si>
  <si>
    <t>https://employee.uc.ac.id/index.php/file/get/sis/t_competition/b2d87d0c-1b8d-482b-88af-ac85293c2148_surat_tugas.pdf</t>
  </si>
  <si>
    <t>https://employee.uc.ac.id/index.php/file/get/sis/t_competition/5c7f7eea-4dd2-4751-9035-0559f56e9ee4_dokumentasi.png</t>
  </si>
  <si>
    <t>UC-ECAP24120034</t>
  </si>
  <si>
    <t>0706012410025</t>
  </si>
  <si>
    <t>Bryan Carlie Lukito Setiawan</t>
  </si>
  <si>
    <t>https://employee.uc.ac.id/index.php/file/get/sis/t_competition/15b1acb0-98b4-40bd-9d02-820b80300e18_sertifikat.pdf</t>
  </si>
  <si>
    <t>https://employee.uc.ac.id/index.php/file/get/sis/t_competition/15b1acb0-98b4-40bd-9d02-820b80300e18_surat_tugas.pdf</t>
  </si>
  <si>
    <t>https://employee.uc.ac.id/index.php/file/get/sis/t_competition/15b1acb0-98b4-40bd-9d02-820b80300e18_dokumentasi.pdf</t>
  </si>
  <si>
    <t>UC-ECAP24120036</t>
  </si>
  <si>
    <t>0206042310014</t>
  </si>
  <si>
    <t>Audrey Feliciona Sulistiyo</t>
  </si>
  <si>
    <t>https://employee.uc.ac.id/index.php/file/get/sis/t_competition/f2d82900-f2bc-47d3-8706-e20f726e4aa4_sertifikat.pdf</t>
  </si>
  <si>
    <t>https://employee.uc.ac.id/index.php/file/get/sis/t_competition/f2d82900-f2bc-47d3-8706-e20f726e4aa4_surat_tugas.pdf</t>
  </si>
  <si>
    <t>https://employee.uc.ac.id/index.php/file/get/sis/t_competition/f2d82900-f2bc-47d3-8706-e20f726e4aa4_dokumentasi.pdf</t>
  </si>
  <si>
    <t>UC-ECAP24120037</t>
  </si>
  <si>
    <t>0206042310015</t>
  </si>
  <si>
    <t>Kathleen Butenaers</t>
  </si>
  <si>
    <t>https://employee.uc.ac.id/index.php/file/get/sis/t_competition/f3a5cf4d-b8ec-46b5-8cae-07a772abcc8d_sertifikat.pdf</t>
  </si>
  <si>
    <t>https://employee.uc.ac.id/index.php/file/get/sis/t_competition/f3a5cf4d-b8ec-46b5-8cae-07a772abcc8d_surat_tugas.pdf</t>
  </si>
  <si>
    <t>https://employee.uc.ac.id/index.php/file/get/sis/t_competition/f3a5cf4d-b8ec-46b5-8cae-07a772abcc8d_dokumentasi.pdf</t>
  </si>
  <si>
    <t>UC-ECAP24120038</t>
  </si>
  <si>
    <t>https://employee.uc.ac.id/index.php/file/get/sis/t_competition/0e1206c1-763d-4120-86b1-f2e2f760b314_sertifikat.jpeg</t>
  </si>
  <si>
    <t>https://employee.uc.ac.id/index.php/file/get/sis/t_competition/0e1206c1-763d-4120-86b1-f2e2f760b314_surat_tugas.pdf</t>
  </si>
  <si>
    <t>https://employee.uc.ac.id/index.php/file/get/sis/t_competition/d0ad0d3a-b84e-4795-8af0-1aa4bf62ed4e_dokumentasi.jpg</t>
  </si>
  <si>
    <t>UC-ECAP24120042</t>
  </si>
  <si>
    <t>0406022010056</t>
  </si>
  <si>
    <t>Bryan Hartanto</t>
  </si>
  <si>
    <t>https://employee.uc.ac.id/index.php/file/get/sis/t_competition/bfdd734b-2ccf-4e42-84f5-8e69fe6a067d_sertifikat.pdf</t>
  </si>
  <si>
    <t>https://employee.uc.ac.id/index.php/file/get/sis/t_competition/bfdd734b-2ccf-4e42-84f5-8e69fe6a067d_surat_tugas.jpeg</t>
  </si>
  <si>
    <t>https://employee.uc.ac.id/index.php/file/get/sis/t_competition/bfdd734b-2ccf-4e42-84f5-8e69fe6a067d_dokumentasi.jpeg</t>
  </si>
  <si>
    <t>UC-ECAP24120045</t>
  </si>
  <si>
    <t>0406042410004</t>
  </si>
  <si>
    <t>Nicholle Stacey</t>
  </si>
  <si>
    <t>https://employee.uc.ac.id/index.php/file/get/sis/t_competition/3f07dd44-1ed4-4a49-b0a3-1153cc749960_sertifikat.pdf</t>
  </si>
  <si>
    <t>https://employee.uc.ac.id/index.php/file/get/sis/t_competition/3f07dd44-1ed4-4a49-b0a3-1153cc749960_surat_tugas.pdf</t>
  </si>
  <si>
    <t>https://employee.uc.ac.id/index.php/file/get/sis/t_competition/3f07dd44-1ed4-4a49-b0a3-1153cc749960_dokumentasi.pdf</t>
  </si>
  <si>
    <t>UC-ECAP24120046</t>
  </si>
  <si>
    <t>0106012410118</t>
  </si>
  <si>
    <t>Leonardo Darren Susilo</t>
  </si>
  <si>
    <t>https://employee.uc.ac.id/index.php/file/get/sis/t_competition/551a500a-6671-4e12-a6c5-0b87334741d3_sertifikat.pdf</t>
  </si>
  <si>
    <t>https://employee.uc.ac.id/index.php/file/get/sis/t_competition/551a500a-6671-4e12-a6c5-0b87334741d3_surat_tugas.pdf</t>
  </si>
  <si>
    <t>https://employee.uc.ac.id/index.php/file/get/sis/t_competition/70c93467-67a3-4bb7-a428-955fc7a7317c_dokumentasi.pdf</t>
  </si>
  <si>
    <t>UC-ECAP24120051</t>
  </si>
  <si>
    <t>0706012110009</t>
  </si>
  <si>
    <t>Stefanus Reynaldo</t>
  </si>
  <si>
    <t>Surabaya Pahlawan Run</t>
  </si>
  <si>
    <t>PERHIMPUNAN RUMAH SAKIT SELURUH INDONESIA - WILAYAH JATIM</t>
  </si>
  <si>
    <t>https://www.instagram.com/p/DBbGa3ASev6/</t>
  </si>
  <si>
    <t>https://employee.uc.ac.id/index.php/file/get/sis/t_competition/1830a6b7-39a7-412a-8ce0-4ef9c8e0fc8e_sertifikat.pdf</t>
  </si>
  <si>
    <t>https://employee.uc.ac.id/index.php/file/get/sis/t_competition/1830a6b7-39a7-412a-8ce0-4ef9c8e0fc8e_surat_tugas.pdf</t>
  </si>
  <si>
    <t>https://employee.uc.ac.id/index.php/file/get/sis/t_competition/1830a6b7-39a7-412a-8ce0-4ef9c8e0fc8e_dokumentasi.jpg</t>
  </si>
  <si>
    <t>UC-ECAP24120054</t>
  </si>
  <si>
    <t>kompetisi menulis puisi bertema memori</t>
  </si>
  <si>
    <t>Lentera Kartini</t>
  </si>
  <si>
    <t>https://www.instagram.com/p/DCTr-igy7zT/?igsh=MWJrZG91aDYxZGUwNg==</t>
  </si>
  <si>
    <t>https://employee.uc.ac.id/index.php/file/get/sis/t_competition/616e3db3-a29f-432a-a3a6-1ceb82bc0f62_sertifikat.png</t>
  </si>
  <si>
    <t>https://employee.uc.ac.id/index.php/file/get/sis/t_competition/da3ac78c-701c-4a93-969f-b36b4653cee0_surat_tugas.pdf</t>
  </si>
  <si>
    <t>https://employee.uc.ac.id/index.php/file/get/sis/t_competition/616e3db3-a29f-432a-a3a6-1ceb82bc0f62_dokumentasi.pdf</t>
  </si>
  <si>
    <t>UC-ECAP24120056</t>
  </si>
  <si>
    <t>0706012210006</t>
  </si>
  <si>
    <t>Louis Fernando</t>
  </si>
  <si>
    <t>Codefest ICP Hub Indonesia Hackathon 7.0</t>
  </si>
  <si>
    <t>@disruptive_indonesia</t>
  </si>
  <si>
    <t>https://www.instagram.com/p/DAxtUgRzxcX/?igsh=MWR4Y3l1cjk2ZmV3Zw==</t>
  </si>
  <si>
    <t>https://employee.uc.ac.id/index.php/file/get/sis/t_competition/a408e0fe-a4b0-4d11-abcd-c86580a183ba_sertifikat.pdf</t>
  </si>
  <si>
    <t>https://employee.uc.ac.id/index.php/file/get/sis/t_competition/f66c63b6-fd70-4fcc-bd57-535cfdb3a411_surat_tugas.pdf</t>
  </si>
  <si>
    <t>https://employee.uc.ac.id/index.php/file/get/sis/t_competition/f66c63b6-fd70-4fcc-bd57-535cfdb3a411_dokumentasi.jpg</t>
  </si>
  <si>
    <t>0706012210041</t>
  </si>
  <si>
    <t>Joren Alexander Toding</t>
  </si>
  <si>
    <t>0706012210003</t>
  </si>
  <si>
    <t>Yobel Nathaniel Filipus</t>
  </si>
  <si>
    <t>0706012210011</t>
  </si>
  <si>
    <t>Lie, Samuel Miracle Kristanto</t>
  </si>
  <si>
    <t>UC-ECAP24120058</t>
  </si>
  <si>
    <t>0506012410066</t>
  </si>
  <si>
    <t>Kelly Oetama</t>
  </si>
  <si>
    <t>https://employee.uc.ac.id/index.php/file/get/sis/t_competition/1f484cf4-f0c1-4acc-8953-0e2dc13c2c27_sertifikat.pdf</t>
  </si>
  <si>
    <t>https://employee.uc.ac.id/index.php/file/get/sis/t_competition/1f484cf4-f0c1-4acc-8953-0e2dc13c2c27_surat_tugas.pdf</t>
  </si>
  <si>
    <t>https://employee.uc.ac.id/index.php/file/get/sis/t_competition/1f484cf4-f0c1-4acc-8953-0e2dc13c2c27_dokumentasi.png</t>
  </si>
  <si>
    <t>UC-ECAP24120059</t>
  </si>
  <si>
    <t>0106012210051</t>
  </si>
  <si>
    <t>Galen Matthew Koo</t>
  </si>
  <si>
    <t>https://employee.uc.ac.id/index.php/file/get/sis/t_competition/265d710e-f0b5-4680-99f5-00d7a9797018_sertifikat.jpg</t>
  </si>
  <si>
    <t>https://employee.uc.ac.id/index.php/file/get/sis/t_competition/265d710e-f0b5-4680-99f5-00d7a9797018_surat_tugas.pdf</t>
  </si>
  <si>
    <t>https://employee.uc.ac.id/index.php/file/get/sis/t_competition/265d710e-f0b5-4680-99f5-00d7a9797018_dokumentasi.jpg</t>
  </si>
  <si>
    <t>UC-ECAP24120061</t>
  </si>
  <si>
    <t>0506012310060</t>
  </si>
  <si>
    <t>Cynthia Amara</t>
  </si>
  <si>
    <t>Broadcastalk 2024</t>
  </si>
  <si>
    <t>https://www.instagram.com/s/aGlnaGxpZ2h0OjE3OTc4NDgzNDIwNzUzODI5?story_medi</t>
  </si>
  <si>
    <t>23-09-2024</t>
  </si>
  <si>
    <t>01-12-2024</t>
  </si>
  <si>
    <t>https://employee.uc.ac.id/index.php/file/get/sis/t_competition/a8375594-fc37-4455-9ce2-40f77aee0905_sertifikat.png</t>
  </si>
  <si>
    <t>https://employee.uc.ac.id/index.php/file/get/sis/t_competition/a8375594-fc37-4455-9ce2-40f77aee0905_surat_tugas.pdf</t>
  </si>
  <si>
    <t>https://employee.uc.ac.id/index.php/file/get/sis/t_competition/a8375594-fc37-4455-9ce2-40f77aee0905_dokumentasi.jpg</t>
  </si>
  <si>
    <t>UC-ECAP24120062</t>
  </si>
  <si>
    <t>0106012410171</t>
  </si>
  <si>
    <t>M. Fikri Alfiansyah</t>
  </si>
  <si>
    <t>https://employee.uc.ac.id/index.php/file/get/sis/t_competition/704c9002-8606-4e31-a233-1b339b7b6c13_sertifikat.pdf</t>
  </si>
  <si>
    <t>https://employee.uc.ac.id/index.php/file/get/sis/t_competition/704c9002-8606-4e31-a233-1b339b7b6c13_surat_tugas.pdf</t>
  </si>
  <si>
    <t>https://employee.uc.ac.id/index.php/file/get/sis/t_competition/704c9002-8606-4e31-a233-1b339b7b6c13_dokumentasi.jpg</t>
  </si>
  <si>
    <t>UC-ECAP24120063</t>
  </si>
  <si>
    <t>0206062319001</t>
  </si>
  <si>
    <t>Estefania Samantha</t>
  </si>
  <si>
    <t>IFC Soerabaia Fashion Trend - Fashion Design Competition</t>
  </si>
  <si>
    <t>Indonesian Fashion Chamber</t>
  </si>
  <si>
    <t>https://www.instagram.com/p/DCk2qXcTFUi/?igsh=dnYyZTMwMncyZ3Aw</t>
  </si>
  <si>
    <t>30-11-2024</t>
  </si>
  <si>
    <t>30-12-2024</t>
  </si>
  <si>
    <t>https://employee.uc.ac.id/index.php/file/get/sis/t_competition/6af4b300-503b-4864-9a92-af26fda58a41_sertifikat.JPG</t>
  </si>
  <si>
    <t>https://employee.uc.ac.id/index.php/file/get/sis/t_competition/6af4b300-503b-4864-9a92-af26fda58a41_surat_tugas.pdf</t>
  </si>
  <si>
    <t>https://employee.uc.ac.id/index.php/file/get/sis/t_competition/6af4b300-503b-4864-9a92-af26fda58a41_dokumentasi.pdf</t>
  </si>
  <si>
    <t>UC-ECAP24120064</t>
  </si>
  <si>
    <t>0706022310021</t>
  </si>
  <si>
    <t>Evelin Alim Natadjaja</t>
  </si>
  <si>
    <t>https://employee.uc.ac.id/index.php/file/get/sis/t_competition/20ccce7c-8931-4c63-800b-90a6e7ec2842_sertifikat.pdf</t>
  </si>
  <si>
    <t>https://employee.uc.ac.id/index.php/file/get/sis/t_competition/20ccce7c-8931-4c63-800b-90a6e7ec2842_surat_tugas.pdf</t>
  </si>
  <si>
    <t>https://employee.uc.ac.id/index.php/file/get/sis/t_competition/20ccce7c-8931-4c63-800b-90a6e7ec2842_dokumentasi.pdf</t>
  </si>
  <si>
    <t>UC-ECAP24120066</t>
  </si>
  <si>
    <t>0106012110310</t>
  </si>
  <si>
    <t>Callista Richelle Samara</t>
  </si>
  <si>
    <t>BSEC 0.2</t>
  </si>
  <si>
    <t>STIE Surakarta</t>
  </si>
  <si>
    <t>https://www.instagram.com/p/DCg2k6lP3d3/?img_index=1&amp;igsh=cWxlNXRnYm5xaTl6</t>
  </si>
  <si>
    <t>21-01-2025</t>
  </si>
  <si>
    <t>https://employee.uc.ac.id/index.php/file/get/sis/t_competition/a6ba99e5-afc2-4e21-92ce-b667a83fa5cd_sertifikat.jpeg</t>
  </si>
  <si>
    <t>https://employee.uc.ac.id/index.php/file/get/sis/t_competition/a6ba99e5-afc2-4e21-92ce-b667a83fa5cd_surat_tugas.pdf</t>
  </si>
  <si>
    <t>https://employee.uc.ac.id/index.php/file/get/sis/t_competition/a6ba99e5-afc2-4e21-92ce-b667a83fa5cd_dokumentasi.jpeg</t>
  </si>
  <si>
    <t>UC-ECAP24120069</t>
  </si>
  <si>
    <t>0306012410037</t>
  </si>
  <si>
    <t>Jennifer Priska Christian</t>
  </si>
  <si>
    <t>Lomba Poster</t>
  </si>
  <si>
    <t>https://www.instagram.com/p/DB_jZN5z2iy/?igsh=MXJ0YnhmYWk3amQ2Yg==</t>
  </si>
  <si>
    <t>https://employee.uc.ac.id/index.php/file/get/sis/t_competition/c274c597-38ef-4710-8aa2-f10c5dcccf50_sertifikat.pdf</t>
  </si>
  <si>
    <t>https://employee.uc.ac.id/index.php/file/get/sis/t_competition/c274c597-38ef-4710-8aa2-f10c5dcccf50_surat_tugas.pdf</t>
  </si>
  <si>
    <t>https://employee.uc.ac.id/index.php/file/get/sis/t_competition/c274c597-38ef-4710-8aa2-f10c5dcccf50_dokumentasi.png</t>
  </si>
  <si>
    <t>UC-ECAP24120071</t>
  </si>
  <si>
    <t>0706012210016</t>
  </si>
  <si>
    <t>Karyna Budi Sanjaya</t>
  </si>
  <si>
    <t>TECHCOMFEST</t>
  </si>
  <si>
    <t>Politeknik Negeri Semarang</t>
  </si>
  <si>
    <t>https://www.instagram.com/p/DBbYSziTUfI/?img_index=2&amp;igsh=M2I1ZnNwOW5zdnNv</t>
  </si>
  <si>
    <t>20-01-2025</t>
  </si>
  <si>
    <t>https://employee.uc.ac.id/index.php/file/get/sis/t_competition/e9ad4748-309d-4b67-9020-853b79b716b8_sertifikat.pdf</t>
  </si>
  <si>
    <t>https://employee.uc.ac.id/index.php/file/get/sis/t_competition/49d39625-7138-4179-b533-e35bcac456db_surat_tugas.pdf</t>
  </si>
  <si>
    <t>https://employee.uc.ac.id/index.php/file/get/sis/t_competition/e9ad4748-309d-4b67-9020-853b79b716b8_dokumentasi.jpg</t>
  </si>
  <si>
    <t>0706012210013</t>
  </si>
  <si>
    <t>Jason Miracle Gunawan</t>
  </si>
  <si>
    <t>UC-ECAP24120072</t>
  </si>
  <si>
    <t>0106022410026</t>
  </si>
  <si>
    <t>Epifanni Purnomo</t>
  </si>
  <si>
    <t>Kompetisi Sains dan Prestasi Akademik (KSPA)</t>
  </si>
  <si>
    <t>Olimpiadeku</t>
  </si>
  <si>
    <t>https://www.instagram.com/p/DBFotFtyaPT/?igsh=MXZhaG9sM2Qwa2ZreQ%3D%3D</t>
  </si>
  <si>
    <t>https://employee.uc.ac.id/index.php/file/get/sis/t_competition/94d3d303-5e02-4660-8750-b7753a6db2f5_sertifikat.pdf</t>
  </si>
  <si>
    <t>https://employee.uc.ac.id/index.php/file/get/sis/t_competition/94d3d303-5e02-4660-8750-b7753a6db2f5_surat_tugas.pdf</t>
  </si>
  <si>
    <t>https://employee.uc.ac.id/index.php/file/get/sis/t_competition/94d3d303-5e02-4660-8750-b7753a6db2f5_dokumentasi.png</t>
  </si>
  <si>
    <t>UC-ECAP24120073</t>
  </si>
  <si>
    <t>https://employee.uc.ac.id/index.php/file/get/sis/t_competition/09c9cdba-426e-4daa-9bf1-87ef53a443eb_sertifikat.pdf</t>
  </si>
  <si>
    <t>https://employee.uc.ac.id/index.php/file/get/sis/t_competition/09c9cdba-426e-4daa-9bf1-87ef53a443eb_surat_tugas.pdf</t>
  </si>
  <si>
    <t>https://employee.uc.ac.id/index.php/file/get/sis/t_competition/09c9cdba-426e-4daa-9bf1-87ef53a443eb_dokumentasi.png</t>
  </si>
  <si>
    <t>UC-ECAP24120077</t>
  </si>
  <si>
    <t>0106022110063</t>
  </si>
  <si>
    <t>David Putra Widjaja</t>
  </si>
  <si>
    <t>https://employee.uc.ac.id/index.php/file/get/sis/t_competition/d85ca914-46c0-4a02-b472-ffa5108891da_sertifikat.pdf</t>
  </si>
  <si>
    <t>https://employee.uc.ac.id/index.php/file/get/sis/t_competition/d85ca914-46c0-4a02-b472-ffa5108891da_surat_tugas.pdf</t>
  </si>
  <si>
    <t>https://employee.uc.ac.id/index.php/file/get/sis/t_competition/d85ca914-46c0-4a02-b472-ffa5108891da_dokumentasi.jpeg</t>
  </si>
  <si>
    <t>UC-ECAP24120078</t>
  </si>
  <si>
    <t>0406022410054</t>
  </si>
  <si>
    <t>Silacarini Citta Tionusa</t>
  </si>
  <si>
    <t>https://employee.uc.ac.id/index.php/file/get/sis/t_competition/a09c5097-c125-4369-aa85-85dba0d9406e_sertifikat.png</t>
  </si>
  <si>
    <t>https://employee.uc.ac.id/index.php/file/get/sis/t_competition/a09c5097-c125-4369-aa85-85dba0d9406e_surat_tugas.png</t>
  </si>
  <si>
    <t>https://employee.uc.ac.id/index.php/file/get/sis/t_competition/a09c5097-c125-4369-aa85-85dba0d9406e_dokumentasi.png</t>
  </si>
  <si>
    <t>UC-ECAP24120079</t>
  </si>
  <si>
    <t>0306012210028</t>
  </si>
  <si>
    <t>Grace Carolyn</t>
  </si>
  <si>
    <t>Nutrition Science Competition (NUTRISCOM) 2024</t>
  </si>
  <si>
    <t>Himpunan Mahasiswa Gizi Fakultas Ilmu Keolahragaan dan Kesehatan Universitas Negeri Surabaya</t>
  </si>
  <si>
    <t>https://www.instagram.com/p/C-1Z9TKSyfv/?igsh=MWV6cXp3bXBvZmFqeg==</t>
  </si>
  <si>
    <t>https://employee.uc.ac.id/index.php/file/get/sis/t_competition/d6a37c43-7979-49e3-be81-b9d97efc1265_sertifikat.pdf</t>
  </si>
  <si>
    <t>https://employee.uc.ac.id/index.php/file/get/sis/t_competition/d6a37c43-7979-49e3-be81-b9d97efc1265_surat_tugas.png</t>
  </si>
  <si>
    <t>https://employee.uc.ac.id/index.php/file/get/sis/t_competition/db665981-5ef6-43e5-a027-eaaa3bbbb194_dokumentasi.png</t>
  </si>
  <si>
    <t>UC-ECAP24120080</t>
  </si>
  <si>
    <t>https://employee.uc.ac.id/index.php/file/get/sis/t_competition/af433974-9242-4fa0-848c-bb6cb036dc1f_sertifikat.png</t>
  </si>
  <si>
    <t>https://employee.uc.ac.id/index.php/file/get/sis/t_competition/af433974-9242-4fa0-848c-bb6cb036dc1f_surat_tugas.pdf</t>
  </si>
  <si>
    <t>https://employee.uc.ac.id/index.php/file/get/sis/t_competition/af433974-9242-4fa0-848c-bb6cb036dc1f_dokumentasi.pdf</t>
  </si>
  <si>
    <t>UC-ECAP24120082</t>
  </si>
  <si>
    <t>https://employee.uc.ac.id/index.php/file/get/sis/t_competition/e0b6206e-24d6-41bd-8938-1c69ac5474bb_sertifikat.pdf</t>
  </si>
  <si>
    <t>https://employee.uc.ac.id/index.php/file/get/sis/t_competition/e0b6206e-24d6-41bd-8938-1c69ac5474bb_surat_tugas.pdf</t>
  </si>
  <si>
    <t>https://employee.uc.ac.id/index.php/file/get/sis/t_competition/e0b6206e-24d6-41bd-8938-1c69ac5474bb_dokumentasi.jpeg</t>
  </si>
  <si>
    <t>UC-ECAP24120083</t>
  </si>
  <si>
    <t>Kompetisi menulis Puisi sedih</t>
  </si>
  <si>
    <t>Planet_Lomba</t>
  </si>
  <si>
    <t>https://www.instagram.com/p/DCVVWoIS3Vm/?igsh=YzVjeXUyNDVyaWV2</t>
  </si>
  <si>
    <t>https://employee.uc.ac.id/index.php/file/get/sis/t_competition/29aa8344-c0a0-424a-b911-0b820906967a_sertifikat.png</t>
  </si>
  <si>
    <t>https://employee.uc.ac.id/index.php/file/get/sis/t_competition/29aa8344-c0a0-424a-b911-0b820906967a_surat_tugas.pdf</t>
  </si>
  <si>
    <t>https://employee.uc.ac.id/index.php/file/get/sis/t_competition/29aa8344-c0a0-424a-b911-0b820906967a_dokumentasi.pdf</t>
  </si>
  <si>
    <t>UC-ECAP24120084</t>
  </si>
  <si>
    <t>0106012210213</t>
  </si>
  <si>
    <t>Christoper Tjioe</t>
  </si>
  <si>
    <t>https://employee.uc.ac.id/index.php/file/get/sis/t_competition/054ea082-a6b3-4f0b-b201-ed7c81535280_sertifikat.png</t>
  </si>
  <si>
    <t>https://employee.uc.ac.id/index.php/file/get/sis/t_competition/519a45ad-9a46-4d64-aa8a-f7f57030138f_surat_tugas.pdf</t>
  </si>
  <si>
    <t>https://employee.uc.ac.id/index.php/file/get/sis/t_competition/519a45ad-9a46-4d64-aa8a-f7f57030138f_dokumentasi.jpeg</t>
  </si>
  <si>
    <t>UC-ECAP24120086</t>
  </si>
  <si>
    <t>0406022310031</t>
  </si>
  <si>
    <t>Laurentia Elena Kurniawan</t>
  </si>
  <si>
    <t>https://employee.uc.ac.id/index.php/file/get/sis/t_competition/465ea85c-fdd8-4e3c-aad1-35ff5630ec95_sertifikat.jpg</t>
  </si>
  <si>
    <t>https://employee.uc.ac.id/index.php/file/get/sis/t_competition/465ea85c-fdd8-4e3c-aad1-35ff5630ec95_surat_tugas.pdf</t>
  </si>
  <si>
    <t>https://employee.uc.ac.id/index.php/file/get/sis/t_competition/465ea85c-fdd8-4e3c-aad1-35ff5630ec95_dokumentasi.jpg</t>
  </si>
  <si>
    <t>UC-ECAP24120087</t>
  </si>
  <si>
    <t>0106012110293</t>
  </si>
  <si>
    <t>Yvonne Stephanie</t>
  </si>
  <si>
    <t>The 22nd Sinofest UI</t>
  </si>
  <si>
    <t>Universitas Indonesia</t>
  </si>
  <si>
    <t>https://www.instagram.com/p/DAn0HQfSDNS/?igsh=aHJxbnQ1MmY5NWc5</t>
  </si>
  <si>
    <t>https://employee.uc.ac.id/index.php/file/get/sis/t_competition/99aa6b60-1a97-4419-891a-eca7d06aa19e_sertifikat.jpg</t>
  </si>
  <si>
    <t>https://employee.uc.ac.id/index.php/file/get/sis/t_competition/99aa6b60-1a97-4419-891a-eca7d06aa19e_surat_tugas.pdf</t>
  </si>
  <si>
    <t>https://employee.uc.ac.id/index.php/file/get/sis/t_competition/ad335ac7-810d-456f-84a7-318b07d177fe_dokumentasi.pdf</t>
  </si>
  <si>
    <t>UC-ECAP24120089</t>
  </si>
  <si>
    <t>0306012110021</t>
  </si>
  <si>
    <t>Arabela Agatha Tjatura</t>
  </si>
  <si>
    <t>https://employee.uc.ac.id/index.php/file/get/sis/t_competition/d73b2479-5c53-48e4-a66f-907dbfccb0df_sertifikat.jpeg</t>
  </si>
  <si>
    <t>https://employee.uc.ac.id/index.php/file/get/sis/t_competition/d73b2479-5c53-48e4-a66f-907dbfccb0df_surat_tugas.jpeg</t>
  </si>
  <si>
    <t>https://employee.uc.ac.id/index.php/file/get/sis/t_competition/d98a539a-5e4f-4561-9275-ee27517ca7d3_dokumentasi.png</t>
  </si>
  <si>
    <t>UC-ECAP24120090</t>
  </si>
  <si>
    <t>0606012210081</t>
  </si>
  <si>
    <t>R.A. Aulia Fathimah Nur Sa`adah</t>
  </si>
  <si>
    <t>https://employee.uc.ac.id/index.php/file/get/sis/t_competition/27719adc-01ec-4906-98b7-23a604cb57d7_sertifikat.jpeg</t>
  </si>
  <si>
    <t>https://employee.uc.ac.id/index.php/file/get/sis/t_competition/27719adc-01ec-4906-98b7-23a604cb57d7_surat_tugas.pdf</t>
  </si>
  <si>
    <t>https://employee.uc.ac.id/index.php/file/get/sis/t_competition/27719adc-01ec-4906-98b7-23a604cb57d7_dokumentasi.pdf</t>
  </si>
  <si>
    <t>UC-ECAP24120092</t>
  </si>
  <si>
    <t>0106012210197</t>
  </si>
  <si>
    <t>I Putu Krishna Gangga Asta Dave</t>
  </si>
  <si>
    <t>https://employee.uc.ac.id/index.php/file/get/sis/t_competition/371cba8b-cdb9-43be-be1f-0176a6b42a07_sertifikat.pdf</t>
  </si>
  <si>
    <t>https://employee.uc.ac.id/index.php/file/get/sis/t_competition/371cba8b-cdb9-43be-be1f-0176a6b42a07_surat_tugas.pdf</t>
  </si>
  <si>
    <t>https://employee.uc.ac.id/index.php/file/get/sis/t_competition/7d33f2e7-ee40-40ed-9c8b-8cca706e1c06_dokumentasi.pdf</t>
  </si>
  <si>
    <t>UC-ECAP24120093</t>
  </si>
  <si>
    <t>https://employee.uc.ac.id/index.php/file/get/sis/t_competition/725c406c-d390-47a7-b39f-37f4b52f6d1b_sertifikat.png</t>
  </si>
  <si>
    <t>https://employee.uc.ac.id/index.php/file/get/sis/t_competition/725c406c-d390-47a7-b39f-37f4b52f6d1b_surat_tugas.pdf</t>
  </si>
  <si>
    <t>https://employee.uc.ac.id/index.php/file/get/sis/t_competition/725c406c-d390-47a7-b39f-37f4b52f6d1b_dokumentasi.jpeg</t>
  </si>
  <si>
    <t>UC-ECAP24120097</t>
  </si>
  <si>
    <t>0206062410002</t>
  </si>
  <si>
    <t>Tiffany Devina</t>
  </si>
  <si>
    <t>https://employee.uc.ac.id/index.php/file/get/sis/t_competition/b6182b65-5378-49b8-b47d-f85ea415533a_sertifikat.jpg</t>
  </si>
  <si>
    <t>https://employee.uc.ac.id/index.php/file/get/sis/t_competition/b6182b65-5378-49b8-b47d-f85ea415533a_surat_tugas.pdf</t>
  </si>
  <si>
    <t>https://employee.uc.ac.id/index.php/file/get/sis/t_competition/b6182b65-5378-49b8-b47d-f85ea415533a_dokumentasi.pdf</t>
  </si>
  <si>
    <t>UC-ECAP24120098</t>
  </si>
  <si>
    <t>0206042410007</t>
  </si>
  <si>
    <t>Jerryco Soetjianto</t>
  </si>
  <si>
    <t>https://employee.uc.ac.id/index.php/file/get/sis/t_competition/5aa390fd-96e7-4b55-bf74-36bc84d33e9a_sertifikat.png</t>
  </si>
  <si>
    <t>https://employee.uc.ac.id/index.php/file/get/sis/t_competition/5aa390fd-96e7-4b55-bf74-36bc84d33e9a_surat_tugas.pdf</t>
  </si>
  <si>
    <t>https://employee.uc.ac.id/index.php/file/get/sis/t_competition/5aa390fd-96e7-4b55-bf74-36bc84d33e9a_dokumentasi.jpg</t>
  </si>
  <si>
    <t>UC-ECAP24120100</t>
  </si>
  <si>
    <t>0306012410007</t>
  </si>
  <si>
    <t>Nathanael Restianto</t>
  </si>
  <si>
    <t>https://employee.uc.ac.id/index.php/file/get/sis/t_competition/c41bde97-5d8e-483c-8a35-008c7cbb701e_sertifikat.pdf</t>
  </si>
  <si>
    <t>https://employee.uc.ac.id/index.php/file/get/sis/t_competition/c41bde97-5d8e-483c-8a35-008c7cbb701e_surat_tugas.pdf</t>
  </si>
  <si>
    <t>https://employee.uc.ac.id/index.php/file/get/sis/t_competition/c41bde97-5d8e-483c-8a35-008c7cbb701e_dokumentasi.jpeg</t>
  </si>
  <si>
    <t>UC-ECAP24120101</t>
  </si>
  <si>
    <t>Kompetisi Menulis Puisi Ibu</t>
  </si>
  <si>
    <t>akupuisea</t>
  </si>
  <si>
    <t>https://www.instagram.com/p/DCeMFkDzA6h/?igsh=cHZpN3NqbXRoemdx</t>
  </si>
  <si>
    <t>https://employee.uc.ac.id/index.php/file/get/sis/t_competition/79afa7aa-4223-407a-acaa-ccba54c3bf78_sertifikat.png</t>
  </si>
  <si>
    <t>https://employee.uc.ac.id/index.php/file/get/sis/t_competition/79afa7aa-4223-407a-acaa-ccba54c3bf78_surat_tugas.pdf</t>
  </si>
  <si>
    <t>https://employee.uc.ac.id/index.php/file/get/sis/t_competition/79afa7aa-4223-407a-acaa-ccba54c3bf78_dokumentasi.pdf</t>
  </si>
  <si>
    <t>UC-ECAP24120102</t>
  </si>
  <si>
    <t>kompetisi menulis puisi bertema: LUKA</t>
  </si>
  <si>
    <t>Pentanesia Indonesia</t>
  </si>
  <si>
    <t>https://www.instagram.com/p/DCvwTHyR8zz/?igsh=MXd6cmg5b2RtYWRoaA==</t>
  </si>
  <si>
    <t>06-12-2024</t>
  </si>
  <si>
    <t>https://employee.uc.ac.id/index.php/file/get/sis/t_competition/cada704c-a5b5-4497-a175-211417a10b8a_sertifikat.png</t>
  </si>
  <si>
    <t>https://employee.uc.ac.id/index.php/file/get/sis/t_competition/cada704c-a5b5-4497-a175-211417a10b8a_surat_tugas.pdf</t>
  </si>
  <si>
    <t>https://employee.uc.ac.id/index.php/file/get/sis/t_competition/cada704c-a5b5-4497-a175-211417a10b8a_dokumentasi.pdf</t>
  </si>
  <si>
    <t>UC-ECAP24120103</t>
  </si>
  <si>
    <t>OTAKATA INDONESIA</t>
  </si>
  <si>
    <t>https://www.instagram.com/p/DCwIs2WpKFp/?igsh=c2w4OHg5ajM0ZWs=</t>
  </si>
  <si>
    <t>https://employee.uc.ac.id/index.php/file/get/sis/t_competition/9268d768-a21e-48be-a549-a1414702ec98_sertifikat.png</t>
  </si>
  <si>
    <t>https://employee.uc.ac.id/index.php/file/get/sis/t_competition/9268d768-a21e-48be-a549-a1414702ec98_surat_tugas.pdf</t>
  </si>
  <si>
    <t>https://employee.uc.ac.id/index.php/file/get/sis/t_competition/9268d768-a21e-48be-a549-a1414702ec98_dokumentasi.pdf</t>
  </si>
  <si>
    <t>UC-ECAP24120104</t>
  </si>
  <si>
    <t>Kompetisi Menulis Puisi Bertema Cinta</t>
  </si>
  <si>
    <t>penerbitbanyu</t>
  </si>
  <si>
    <t>https://www.instagram.com/p/DCbXtbnTBbU/?igsh=MWE2eG45Zzl3endsag==</t>
  </si>
  <si>
    <t>https://employee.uc.ac.id/index.php/file/get/sis/t_competition/0de3326f-db9e-488a-b93d-0901fa7eb76d_sertifikat.png</t>
  </si>
  <si>
    <t>https://employee.uc.ac.id/index.php/file/get/sis/t_competition/0de3326f-db9e-488a-b93d-0901fa7eb76d_surat_tugas.pdf</t>
  </si>
  <si>
    <t>https://employee.uc.ac.id/index.php/file/get/sis/t_competition/0de3326f-db9e-488a-b93d-0901fa7eb76d_dokumentasi.pdf</t>
  </si>
  <si>
    <t>UC-ECAP24120105</t>
  </si>
  <si>
    <t>PuisindoMedia</t>
  </si>
  <si>
    <t>https://www.instagram.com/p/DCyZQ3mzExC/?igsh=cGoyMmdyMTVlZG5u</t>
  </si>
  <si>
    <t>https://employee.uc.ac.id/index.php/file/get/sis/t_competition/310c4359-4c8e-4442-ad60-f710f24ca72a_sertifikat.png</t>
  </si>
  <si>
    <t>https://employee.uc.ac.id/index.php/file/get/sis/t_competition/310c4359-4c8e-4442-ad60-f710f24ca72a_surat_tugas.pdf</t>
  </si>
  <si>
    <t>https://employee.uc.ac.id/index.php/file/get/sis/t_competition/310c4359-4c8e-4442-ad60-f710f24ca72a_dokumentasi.pdf</t>
  </si>
  <si>
    <t>UC-ECAP24120106</t>
  </si>
  <si>
    <t>0206062410035</t>
  </si>
  <si>
    <t>Livia Nadia Calista Kreswanto</t>
  </si>
  <si>
    <t>PON XXI 2024 ACEH-SUMUT</t>
  </si>
  <si>
    <t>KONI</t>
  </si>
  <si>
    <t>https://m.antaranews.com/amp/berita/4332971/hasil-akhir-dancesport-sumut-ju</t>
  </si>
  <si>
    <t>14-11-2024</t>
  </si>
  <si>
    <t>https://employee.uc.ac.id/index.php/file/get/sis/t_competition/fbf8ef32-852e-4c7e-84c8-763666b13fe7_sertifikat.pdf</t>
  </si>
  <si>
    <t>https://employee.uc.ac.id/index.php/file/get/sis/t_competition/93dbfbe3-52c9-4b9d-b248-48d15993f132_surat_tugas.pdf</t>
  </si>
  <si>
    <t>https://employee.uc.ac.id/index.php/file/get/sis/t_competition/fbf8ef32-852e-4c7e-84c8-763666b13fe7_dokumentasi.jpeg</t>
  </si>
  <si>
    <t>UC-ECAP24120107</t>
  </si>
  <si>
    <t>0106012010371</t>
  </si>
  <si>
    <t>Queensi Emmalda Supriadi</t>
  </si>
  <si>
    <t>https://employee.uc.ac.id/index.php/file/get/sis/t_competition/e0a89570-6de7-4ef2-83ee-aaa7e8c354e2_sertifikat.pdf</t>
  </si>
  <si>
    <t>https://employee.uc.ac.id/index.php/file/get/sis/t_competition/e0a89570-6de7-4ef2-83ee-aaa7e8c354e2_surat_tugas.pdf</t>
  </si>
  <si>
    <t>https://employee.uc.ac.id/index.php/file/get/sis/t_competition/e0a89570-6de7-4ef2-83ee-aaa7e8c354e2_dokumentasi.png</t>
  </si>
  <si>
    <t>UC-ECAP24120108</t>
  </si>
  <si>
    <t>https://employee.uc.ac.id/index.php/file/get/sis/t_competition/19bb366f-a0ea-40a4-9ce5-08e596f319f2_sertifikat.pdf</t>
  </si>
  <si>
    <t>https://employee.uc.ac.id/index.php/file/get/sis/t_competition/da57cac4-4b6c-405a-bf36-73cb9d5bd2d2_surat_tugas.pdf</t>
  </si>
  <si>
    <t>https://employee.uc.ac.id/index.php/file/get/sis/t_competition/19bb366f-a0ea-40a4-9ce5-08e596f319f2_dokumentasi.jpeg</t>
  </si>
  <si>
    <t>UC-ECAP24120110</t>
  </si>
  <si>
    <t>0206042310092</t>
  </si>
  <si>
    <t>Vanessa Kristanto</t>
  </si>
  <si>
    <t>https://employee.uc.ac.id/index.php/file/get/sis/t_competition/a4c14f21-ee17-4ac5-a977-e8d0ab534ad1_sertifikat.png</t>
  </si>
  <si>
    <t>https://employee.uc.ac.id/index.php/file/get/sis/t_competition/9c1a6db4-6af2-464d-96c3-edd814652cf5_surat_tugas.pdf</t>
  </si>
  <si>
    <t>https://employee.uc.ac.id/index.php/file/get/sis/t_competition/a4c14f21-ee17-4ac5-a977-e8d0ab534ad1_dokumentasi.png</t>
  </si>
  <si>
    <t>UC-ECAP24120111</t>
  </si>
  <si>
    <t>0106042210006</t>
  </si>
  <si>
    <t>Laurencia Nathania Marcella Sugeng</t>
  </si>
  <si>
    <t>https://employee.uc.ac.id/index.php/file/get/sis/t_competition/dbd006cf-1882-4184-b4d8-264d256b0c61_sertifikat.pdf</t>
  </si>
  <si>
    <t>https://employee.uc.ac.id/index.php/file/get/sis/t_competition/dbd006cf-1882-4184-b4d8-264d256b0c61_surat_tugas.pdf</t>
  </si>
  <si>
    <t>https://employee.uc.ac.id/index.php/file/get/sis/t_competition/dbd006cf-1882-4184-b4d8-264d256b0c61_dokumentasi.jpg</t>
  </si>
  <si>
    <t>UC-ECAP24120112</t>
  </si>
  <si>
    <t>0606012210003</t>
  </si>
  <si>
    <t>Yulia Nurlaela Rizkha</t>
  </si>
  <si>
    <t>https://employee.uc.ac.id/index.php/file/get/sis/t_competition/233eb647-d2a5-41be-a55b-83245161804c_sertifikat.pdf</t>
  </si>
  <si>
    <t>https://employee.uc.ac.id/index.php/file/get/sis/t_competition/233eb647-d2a5-41be-a55b-83245161804c_surat_tugas.pdf</t>
  </si>
  <si>
    <t>https://employee.uc.ac.id/index.php/file/get/sis/t_competition/233eb647-d2a5-41be-a55b-83245161804c_dokumentasi.pdf</t>
  </si>
  <si>
    <t>UC-ECAP24120116</t>
  </si>
  <si>
    <t>0406022410073</t>
  </si>
  <si>
    <t>Steven Jonathan Nuryadi</t>
  </si>
  <si>
    <t>https://employee.uc.ac.id/index.php/file/get/sis/t_competition/82fef738-2e4c-46bd-bb3f-6410c209d254_sertifikat.pdf</t>
  </si>
  <si>
    <t>https://employee.uc.ac.id/index.php/file/get/sis/t_competition/2dd65475-0a3a-4535-b164-9cefc30b134f_surat_tugas.pdf</t>
  </si>
  <si>
    <t>https://employee.uc.ac.id/index.php/file/get/sis/t_competition/82fef738-2e4c-46bd-bb3f-6410c209d254_dokumentasi.jpg</t>
  </si>
  <si>
    <t>UC-ECAP24120120</t>
  </si>
  <si>
    <t>0106012110227</t>
  </si>
  <si>
    <t>Tamara Septania</t>
  </si>
  <si>
    <t>https://employee.uc.ac.id/index.php/file/get/sis/t_competition/f2a91921-20c8-40d1-9aa2-898793d83d22_sertifikat.pdf</t>
  </si>
  <si>
    <t>https://employee.uc.ac.id/index.php/file/get/sis/t_competition/f2a91921-20c8-40d1-9aa2-898793d83d22_surat_tugas.pdf</t>
  </si>
  <si>
    <t>https://employee.uc.ac.id/index.php/file/get/sis/t_competition/f2a91921-20c8-40d1-9aa2-898793d83d22_dokumentasi.png</t>
  </si>
  <si>
    <t>UC-ECAP24120121</t>
  </si>
  <si>
    <t>0206032310031</t>
  </si>
  <si>
    <t>Louis Bryan Tandjung</t>
  </si>
  <si>
    <t>https://employee.uc.ac.id/index.php/file/get/sis/t_competition/42644ee7-dad0-4c7e-a545-38a29472c6a4_sertifikat.jpg</t>
  </si>
  <si>
    <t>https://employee.uc.ac.id/index.php/file/get/sis/t_competition/4fa7e96a-6c95-4e42-a099-ea6a74ed05a0_surat_tugas.pdf</t>
  </si>
  <si>
    <t>https://employee.uc.ac.id/index.php/file/get/sis/t_competition/4fa7e96a-6c95-4e42-a099-ea6a74ed05a0_dokumentasi.png</t>
  </si>
  <si>
    <t>UC-ECAP24120123</t>
  </si>
  <si>
    <t>0406022210052</t>
  </si>
  <si>
    <t>Marcelina Dinata</t>
  </si>
  <si>
    <t>https://employee.uc.ac.id/index.php/file/get/sis/t_competition/11edeb0e-265a-4e37-a09d-718868084ce0_sertifikat.pdf</t>
  </si>
  <si>
    <t>https://employee.uc.ac.id/index.php/file/get/sis/t_competition/11edeb0e-265a-4e37-a09d-718868084ce0_surat_tugas.pdf</t>
  </si>
  <si>
    <t>https://employee.uc.ac.id/index.php/file/get/sis/t_competition/11edeb0e-265a-4e37-a09d-718868084ce0_dokumentasi.jpg</t>
  </si>
  <si>
    <t>UC-ECAP24120124</t>
  </si>
  <si>
    <t>0206032210003</t>
  </si>
  <si>
    <t>Tarra Lief</t>
  </si>
  <si>
    <t>Warmadewa Architecture Week #8 2024</t>
  </si>
  <si>
    <t>Universitas Warmadewa</t>
  </si>
  <si>
    <t>https://linktr.ee/WAW_8?utm_source=linktree_profile_share&lt;sid=d25cc809-8d</t>
  </si>
  <si>
    <t>24-07-2024</t>
  </si>
  <si>
    <t>07-10-2024</t>
  </si>
  <si>
    <t>https://employee.uc.ac.id/index.php/file/get/sis/t_competition/07d25f58-0940-4b70-9950-352f357d649a_sertifikat.pdf</t>
  </si>
  <si>
    <t>https://employee.uc.ac.id/index.php/file/get/sis/t_competition/07d25f58-0940-4b70-9950-352f357d649a_surat_tugas.pdf</t>
  </si>
  <si>
    <t>https://employee.uc.ac.id/index.php/file/get/sis/t_competition/07d25f58-0940-4b70-9950-352f357d649a_dokumentasi.pdf</t>
  </si>
  <si>
    <t>0206032210001</t>
  </si>
  <si>
    <t>Joycelyn Sashenka Subagio</t>
  </si>
  <si>
    <t>0206032210009</t>
  </si>
  <si>
    <t>Calista Jazlyn Gosal Jo</t>
  </si>
  <si>
    <t>UC-ECAP24120127</t>
  </si>
  <si>
    <t>0506012210020</t>
  </si>
  <si>
    <t>Felicia Audrey Elvina</t>
  </si>
  <si>
    <t>MIKom Fest</t>
  </si>
  <si>
    <t>Universitas Atma Jaya Yogyakarta</t>
  </si>
  <si>
    <t>https://www.instagram.com/p/DBuyrbYTyQV/?igsh=MWZhOWwxNnh2Nnp1cw==</t>
  </si>
  <si>
    <t>https://employee.uc.ac.id/index.php/file/get/sis/t_competition/4181c688-6ff8-4b9f-bde8-6652e44bf180_sertifikat.pdf</t>
  </si>
  <si>
    <t>https://employee.uc.ac.id/index.php/file/get/sis/t_competition/eb97c246-713a-491f-bd97-b82b3c4c8db0_surat_tugas.pdf</t>
  </si>
  <si>
    <t>https://employee.uc.ac.id/index.php/file/get/sis/t_competition/eb97c246-713a-491f-bd97-b82b3c4c8db0_dokumentasi.jpg</t>
  </si>
  <si>
    <t>0506012210015</t>
  </si>
  <si>
    <t>Talitha Aurellia Awanda</t>
  </si>
  <si>
    <t>UC-ECAP24120130</t>
  </si>
  <si>
    <t>0706012410032</t>
  </si>
  <si>
    <t>Vincent</t>
  </si>
  <si>
    <t>Treasury Festival 2024 : Article Writing Competition (AWC)</t>
  </si>
  <si>
    <t>Politeknik Keuangan Negara STAN &amp; Badan Pengelola Dana Perkebunan Kelapa Sawit</t>
  </si>
  <si>
    <t>https://www.instagram.com/p/DBDOqWrSE_8/?igsh=MTFhMG5wZnc0aGw2Ng==</t>
  </si>
  <si>
    <t>https://employee.uc.ac.id/index.php/file/get/sis/t_competition/acc63c52-fce1-41f0-93ee-68419930ccfc_sertifikat.pdf</t>
  </si>
  <si>
    <t>https://employee.uc.ac.id/index.php/file/get/sis/t_competition/acc63c52-fce1-41f0-93ee-68419930ccfc_surat_tugas.pdf</t>
  </si>
  <si>
    <t>https://employee.uc.ac.id/index.php/file/get/sis/t_competition/acc63c52-fce1-41f0-93ee-68419930ccfc_dokumentasi.pdf</t>
  </si>
  <si>
    <t>UC-ECAP24120134</t>
  </si>
  <si>
    <t>0106042110026</t>
  </si>
  <si>
    <t>Yoannita Chialendra</t>
  </si>
  <si>
    <t>DEVELOPMENT CUP 2024</t>
  </si>
  <si>
    <t>HIMA Ekonomi Pembangunan UPN Veteran Jakarta</t>
  </si>
  <si>
    <t>https://www.instagram.com/developmentcup24?igsh=MXN0emdxeGRrY21sYw==</t>
  </si>
  <si>
    <t>https://employee.uc.ac.id/index.php/file/get/sis/t_competition/e41335ff-fbc1-4d34-abef-c4d267170794_sertifikat.png</t>
  </si>
  <si>
    <t>https://employee.uc.ac.id/index.php/file/get/sis/t_competition/e41335ff-fbc1-4d34-abef-c4d267170794_surat_tugas.pdf</t>
  </si>
  <si>
    <t>https://employee.uc.ac.id/index.php/file/get/sis/t_competition/e41335ff-fbc1-4d34-abef-c4d267170794_dokumentasi.jpg</t>
  </si>
  <si>
    <t>UC-ECAP24120135</t>
  </si>
  <si>
    <t>0206042310020</t>
  </si>
  <si>
    <t>Grace Nathalie Suharijono</t>
  </si>
  <si>
    <t>https://employee.uc.ac.id/index.php/file/get/sis/t_competition/fb7a6188-dfa5-478d-b774-54c89c8c01ff_sertifikat.png</t>
  </si>
  <si>
    <t>https://employee.uc.ac.id/index.php/file/get/sis/t_competition/fb7a6188-dfa5-478d-b774-54c89c8c01ff_surat_tugas.pdf</t>
  </si>
  <si>
    <t>https://employee.uc.ac.id/index.php/file/get/sis/t_competition/fb7a6188-dfa5-478d-b774-54c89c8c01ff_dokumentasi.png</t>
  </si>
  <si>
    <t>UC-ECAP24120136</t>
  </si>
  <si>
    <t>0106012410322</t>
  </si>
  <si>
    <t>Kathleen Clarissa Gunawan</t>
  </si>
  <si>
    <t>https://employee.uc.ac.id/index.php/file/get/sis/t_competition/2c071484-24b2-4349-a77a-b6210262769e_sertifikat.pdf</t>
  </si>
  <si>
    <t>https://employee.uc.ac.id/index.php/file/get/sis/t_competition/2c071484-24b2-4349-a77a-b6210262769e_surat_tugas.pdf</t>
  </si>
  <si>
    <t>https://employee.uc.ac.id/index.php/file/get/sis/t_competition/2c071484-24b2-4349-a77a-b6210262769e_dokumentasi.jpg</t>
  </si>
  <si>
    <t>UC-ECAP24120137</t>
  </si>
  <si>
    <t>https://employee.uc.ac.id/index.php/file/get/sis/t_competition/9ed2e0a5-41fc-4085-8926-c8626702115e_sertifikat.jpg</t>
  </si>
  <si>
    <t>https://employee.uc.ac.id/index.php/file/get/sis/t_competition/395c2067-9bbf-4e81-997c-c20d95f3a5f4_surat_tugas.pdf</t>
  </si>
  <si>
    <t>https://employee.uc.ac.id/index.php/file/get/sis/t_competition/9ed2e0a5-41fc-4085-8926-c8626702115e_dokumentasi.png</t>
  </si>
  <si>
    <t>UC-ECAP24120140</t>
  </si>
  <si>
    <t>0406022210012</t>
  </si>
  <si>
    <t>Agnes Marcella Setiono</t>
  </si>
  <si>
    <t>https://employee.uc.ac.id/index.php/file/get/sis/t_competition/9a938ad1-79d9-4632-8272-5385002c40ca_sertifikat.pdf</t>
  </si>
  <si>
    <t>https://employee.uc.ac.id/index.php/file/get/sis/t_competition/9a938ad1-79d9-4632-8272-5385002c40ca_surat_tugas.pdf</t>
  </si>
  <si>
    <t>https://employee.uc.ac.id/index.php/file/get/sis/t_competition/9a938ad1-79d9-4632-8272-5385002c40ca_dokumentasi.jpeg</t>
  </si>
  <si>
    <t>UC-ECAP24120141</t>
  </si>
  <si>
    <t>0106012110072</t>
  </si>
  <si>
    <t>James Tanjung</t>
  </si>
  <si>
    <t>2 vs 2 fighter + support tournamenet online mlbb</t>
  </si>
  <si>
    <t>Tzy organizer</t>
  </si>
  <si>
    <t>https://www.instagram.com/p/DDUDRrETwl5/?igsh=bXpnNzd4dDJpb2Nz</t>
  </si>
  <si>
    <t>11-12-2024</t>
  </si>
  <si>
    <t>https://employee.uc.ac.id/index.php/file/get/sis/t_competition/c7d795f8-34a2-4420-aedf-c94ffd6cf0f7_sertifikat.jpg</t>
  </si>
  <si>
    <t>https://employee.uc.ac.id/index.php/file/get/sis/t_competition/c7d795f8-34a2-4420-aedf-c94ffd6cf0f7_surat_tugas.pdf</t>
  </si>
  <si>
    <t>https://employee.uc.ac.id/index.php/file/get/sis/t_competition/c7d795f8-34a2-4420-aedf-c94ffd6cf0f7_dokumentasi.jpg</t>
  </si>
  <si>
    <t>0306012417102</t>
  </si>
  <si>
    <t>Alexander Tyrone Liong</t>
  </si>
  <si>
    <t>UC-ECAP24120142</t>
  </si>
  <si>
    <t>1 vs 1 brawl tournament online mlbb</t>
  </si>
  <si>
    <t>https://www.instagram.com/p/DDUDSvNT3vL/?igsh=azZjYTZ6cnQza3Bh</t>
  </si>
  <si>
    <t>https://employee.uc.ac.id/index.php/file/get/sis/t_competition/80df0eef-c632-4ca6-9d8e-c7cbff59f9b8_sertifikat.jpg</t>
  </si>
  <si>
    <t>https://employee.uc.ac.id/index.php/file/get/sis/t_competition/80df0eef-c632-4ca6-9d8e-c7cbff59f9b8_surat_tugas.pdf</t>
  </si>
  <si>
    <t>https://employee.uc.ac.id/index.php/file/get/sis/t_competition/80df0eef-c632-4ca6-9d8e-c7cbff59f9b8_dokumentasi.jpg</t>
  </si>
  <si>
    <t>UC-ECAP24120146</t>
  </si>
  <si>
    <t>Gadjah mada Esport Championship</t>
  </si>
  <si>
    <t>UKM eSports UGM</t>
  </si>
  <si>
    <t>https://bit.ly/SuratUndanganUniversitasGMEC2024</t>
  </si>
  <si>
    <t>13-12-2024</t>
  </si>
  <si>
    <t>15-12-2024</t>
  </si>
  <si>
    <t>https://employee.uc.ac.id/index.php/file/get/sis/t_competition/42a240f3-9f93-450b-95c0-83aff4b92b17_sertifikat.pdf</t>
  </si>
  <si>
    <t>https://employee.uc.ac.id/index.php/file/get/sis/t_competition/42a240f3-9f93-450b-95c0-83aff4b92b17_surat_tugas.pdf</t>
  </si>
  <si>
    <t>https://employee.uc.ac.id/index.php/file/get/sis/t_competition/42a240f3-9f93-450b-95c0-83aff4b92b17_dokumentasi.png</t>
  </si>
  <si>
    <t>0206042310094</t>
  </si>
  <si>
    <t>Dimas Berdnanda Putra Prasetyo</t>
  </si>
  <si>
    <t>0506012310071</t>
  </si>
  <si>
    <t>Matthew Hartono</t>
  </si>
  <si>
    <t>0506012310063</t>
  </si>
  <si>
    <t>Paul Owen</t>
  </si>
  <si>
    <t>UC-ECAP24120149</t>
  </si>
  <si>
    <t>https://employee.uc.ac.id/index.php/file/get/sis/t_competition/76e6e47a-e07c-413a-b16e-7438d2e6056a_sertifikat.jpeg</t>
  </si>
  <si>
    <t>https://employee.uc.ac.id/index.php/file/get/sis/t_competition/76e6e47a-e07c-413a-b16e-7438d2e6056a_surat_tugas.pdf</t>
  </si>
  <si>
    <t>https://employee.uc.ac.id/index.php/file/get/sis/t_competition/a663ff7c-7a84-403a-90ed-66e9f5d5859f_dokumentasi.jpeg</t>
  </si>
  <si>
    <t>UC-ECAP24120151</t>
  </si>
  <si>
    <t>0206032310047</t>
  </si>
  <si>
    <t>Wisam Rafa Wahbi Basmeleh</t>
  </si>
  <si>
    <t>https://employee.uc.ac.id/index.php/file/get/sis/t_competition/db4a8600-91b7-4a99-a4bc-9f7a8c480c38_sertifikat.pdf</t>
  </si>
  <si>
    <t>https://employee.uc.ac.id/index.php/file/get/sis/t_competition/db4a8600-91b7-4a99-a4bc-9f7a8c480c38_surat_tugas.pdf</t>
  </si>
  <si>
    <t>https://employee.uc.ac.id/index.php/file/get/sis/t_competition/db4a8600-91b7-4a99-a4bc-9f7a8c480c38_dokumentasi.pdf</t>
  </si>
  <si>
    <t>UC-ECAP24120152</t>
  </si>
  <si>
    <t>0706022310001</t>
  </si>
  <si>
    <t>Evelyn Komalasari Hartono</t>
  </si>
  <si>
    <t>https://employee.uc.ac.id/index.php/file/get/sis/t_competition/3a635610-5225-4173-8045-7ed874ccd480_sertifikat.pdf</t>
  </si>
  <si>
    <t>https://employee.uc.ac.id/index.php/file/get/sis/t_competition/3a635610-5225-4173-8045-7ed874ccd480_surat_tugas.pdf</t>
  </si>
  <si>
    <t>https://employee.uc.ac.id/index.php/file/get/sis/t_competition/3a635610-5225-4173-8045-7ed874ccd480_dokumentasi.pdf</t>
  </si>
  <si>
    <t>UC-ECAP24120153</t>
  </si>
  <si>
    <t>Tournament brawl 1 vs 1</t>
  </si>
  <si>
    <t>Albifao / albyy organizer</t>
  </si>
  <si>
    <t>https://www.instagram.com/p/DDeZ6uUTeNF/?igsh=bjBmazAyYmxteWVr</t>
  </si>
  <si>
    <t>12-12-2024</t>
  </si>
  <si>
    <t>https://employee.uc.ac.id/index.php/file/get/sis/t_competition/97d56f7b-2a1a-4197-a3af-a2513571ce85_sertifikat.jpg</t>
  </si>
  <si>
    <t>https://employee.uc.ac.id/index.php/file/get/sis/t_competition/97d56f7b-2a1a-4197-a3af-a2513571ce85_surat_tugas.pdf</t>
  </si>
  <si>
    <t>https://employee.uc.ac.id/index.php/file/get/sis/t_competition/97d56f7b-2a1a-4197-a3af-a2513571ce85_dokumentasi.jpg</t>
  </si>
  <si>
    <t>UC-ECAP24120155</t>
  </si>
  <si>
    <t>Tournament online mlbb fast tour 2 vs 2 fighter</t>
  </si>
  <si>
    <t>https://www.instagram.com/tzy_organizer?igsh=MWtwcjJpMWNldTlyNw==</t>
  </si>
  <si>
    <t>https://employee.uc.ac.id/index.php/file/get/sis/t_competition/d495dabf-a465-4e45-ba69-3ea204f920d3_sertifikat.jpg</t>
  </si>
  <si>
    <t>https://employee.uc.ac.id/index.php/file/get/sis/t_competition/d495dabf-a465-4e45-ba69-3ea204f920d3_surat_tugas.pdf</t>
  </si>
  <si>
    <t>https://employee.uc.ac.id/index.php/file/get/sis/t_competition/d495dabf-a465-4e45-ba69-3ea204f920d3_dokumentasi.jpg</t>
  </si>
  <si>
    <t>UC-ECAP24120157</t>
  </si>
  <si>
    <t>0106042310005</t>
  </si>
  <si>
    <t>Gracia Irawan</t>
  </si>
  <si>
    <t>Lomba Tingkat Nasional Ruang Sastra Seni Indonesia Memperingati Hari Guru Nasional</t>
  </si>
  <si>
    <t>Ruang Sastra Seni Indonesia</t>
  </si>
  <si>
    <t>https://www.instagram.com/p/DC6M13XvRDl/?igsh=YnNvenhzNGx4d3Z4</t>
  </si>
  <si>
    <t>21-11-2024</t>
  </si>
  <si>
    <t>02-12-2024</t>
  </si>
  <si>
    <t>https://employee.uc.ac.id/index.php/file/get/sis/t_competition/6ee60113-1a43-499f-b5ea-eef6f5d1cc6a_sertifikat.jpeg</t>
  </si>
  <si>
    <t>https://employee.uc.ac.id/index.php/file/get/sis/t_competition/6ee60113-1a43-499f-b5ea-eef6f5d1cc6a_surat_tugas.pdf</t>
  </si>
  <si>
    <t>https://employee.uc.ac.id/index.php/file/get/sis/t_competition/3392c76e-ba9a-4396-aff2-1363c4e40600_dokumentasi.pdf</t>
  </si>
  <si>
    <t>UC-ECAP24120158</t>
  </si>
  <si>
    <t>0406042410014</t>
  </si>
  <si>
    <t>Clarissa Kimberly Fong</t>
  </si>
  <si>
    <t>https://employee.uc.ac.id/index.php/file/get/sis/t_competition/1f141958-0e7f-41e1-a1dd-3aec5c4dfbfb_sertifikat.pdf</t>
  </si>
  <si>
    <t>https://employee.uc.ac.id/index.php/file/get/sis/t_competition/1f141958-0e7f-41e1-a1dd-3aec5c4dfbfb_surat_tugas.pdf</t>
  </si>
  <si>
    <t>https://employee.uc.ac.id/index.php/file/get/sis/t_competition/1f141958-0e7f-41e1-a1dd-3aec5c4dfbfb_dokumentasi.jpg</t>
  </si>
  <si>
    <t>UC-ECAP24120162</t>
  </si>
  <si>
    <t>0606012410008</t>
  </si>
  <si>
    <t>Gizelle Cyrilla Suwandi</t>
  </si>
  <si>
    <t>https://employee.uc.ac.id/index.php/file/get/sis/t_competition/d48a4a14-d907-4c52-b1a2-7f57f03a7008_sertifikat.pdf</t>
  </si>
  <si>
    <t>https://employee.uc.ac.id/index.php/file/get/sis/t_competition/27870bfa-f655-41e7-9edd-72d78d0fb8b9_surat_tugas.pdf</t>
  </si>
  <si>
    <t>https://employee.uc.ac.id/index.php/file/get/sis/t_competition/d48a4a14-d907-4c52-b1a2-7f57f03a7008_dokumentasi.pdf</t>
  </si>
  <si>
    <t>UC-ECAP24120163</t>
  </si>
  <si>
    <t>Turnament online mlbb fast tour 2 vs 2 brawl</t>
  </si>
  <si>
    <t>https://www.instagram.com/tzy_organizer?igsh=cGM4Mng0aTViNTRn</t>
  </si>
  <si>
    <t>https://employee.uc.ac.id/index.php/file/get/sis/t_competition/48a5d78a-c08f-456b-8f72-fda1ef90100c_sertifikat.jpg</t>
  </si>
  <si>
    <t>https://employee.uc.ac.id/index.php/file/get/sis/t_competition/48a5d78a-c08f-456b-8f72-fda1ef90100c_surat_tugas.pdf</t>
  </si>
  <si>
    <t>https://employee.uc.ac.id/index.php/file/get/sis/t_competition/48a5d78a-c08f-456b-8f72-fda1ef90100c_dokumentasi.jpg</t>
  </si>
  <si>
    <t>0106012110328</t>
  </si>
  <si>
    <t>Sebastian Radithya Kristanto</t>
  </si>
  <si>
    <t>UC-ECAP24120164</t>
  </si>
  <si>
    <t>Draa x lym organizer 1 vs 1 brawl</t>
  </si>
  <si>
    <t>Draa organizer</t>
  </si>
  <si>
    <t>https://www.instagram.com/draa.organizer?igsh=cWZrMHltcXF0OW9z</t>
  </si>
  <si>
    <t>https://employee.uc.ac.id/index.php/file/get/sis/t_competition/cde2e307-833d-4bd7-8a73-d896c377d221_sertifikat.jpg</t>
  </si>
  <si>
    <t>https://employee.uc.ac.id/index.php/file/get/sis/t_competition/cde2e307-833d-4bd7-8a73-d896c377d221_surat_tugas.pdf</t>
  </si>
  <si>
    <t>https://employee.uc.ac.id/index.php/file/get/sis/t_competition/cde2e307-833d-4bd7-8a73-d896c377d221_dokumentasi.jpg</t>
  </si>
  <si>
    <t>UC-ECAP24120165</t>
  </si>
  <si>
    <t>0206062310023</t>
  </si>
  <si>
    <t>Elsa Yvetta</t>
  </si>
  <si>
    <t>https://employee.uc.ac.id/index.php/file/get/sis/t_competition/1c14cba3-2db1-4e9d-97f5-d555be4ab5ef_sertifikat.png</t>
  </si>
  <si>
    <t>https://employee.uc.ac.id/index.php/file/get/sis/t_competition/1c14cba3-2db1-4e9d-97f5-d555be4ab5ef_surat_tugas.pdf</t>
  </si>
  <si>
    <t>https://employee.uc.ac.id/index.php/file/get/sis/t_competition/98255476-dde3-477e-9faf-bda7c6bdbc7d_dokumentasi.jpg</t>
  </si>
  <si>
    <t>UC-ECAP24120169</t>
  </si>
  <si>
    <t>0206062310022</t>
  </si>
  <si>
    <t>Michelle Tania Junaedi</t>
  </si>
  <si>
    <t>https://employee.uc.ac.id/index.php/file/get/sis/t_competition/43888805-18f0-4382-8000-04cb86f9e635_sertifikat.png</t>
  </si>
  <si>
    <t>https://employee.uc.ac.id/index.php/file/get/sis/t_competition/43888805-18f0-4382-8000-04cb86f9e635_surat_tugas.pdf</t>
  </si>
  <si>
    <t>https://employee.uc.ac.id/index.php/file/get/sis/t_competition/43888805-18f0-4382-8000-04cb86f9e635_dokumentasi.pdf</t>
  </si>
  <si>
    <t>UC-ECAP24120176</t>
  </si>
  <si>
    <t>0106012210293</t>
  </si>
  <si>
    <t>Jennifer Aurelia</t>
  </si>
  <si>
    <t>https://employee.uc.ac.id/index.php/file/get/sis/t_competition/d0adf7d9-d788-4816-b212-ab05223a7d64_sertifikat.pdf</t>
  </si>
  <si>
    <t>https://employee.uc.ac.id/index.php/file/get/sis/t_competition/d0adf7d9-d788-4816-b212-ab05223a7d64_surat_tugas.pdf</t>
  </si>
  <si>
    <t>https://employee.uc.ac.id/index.php/file/get/sis/t_competition/d0adf7d9-d788-4816-b212-ab05223a7d64_dokumentasi.pdf</t>
  </si>
  <si>
    <t>UC-ECAP24120177</t>
  </si>
  <si>
    <t>0106012410067</t>
  </si>
  <si>
    <t>Clara Wiriani Santoso</t>
  </si>
  <si>
    <t>https://employee.uc.ac.id/index.php/file/get/sis/t_competition/ee0d485d-6ccc-4720-ace6-cd2af3990cd1_sertifikat.pdf</t>
  </si>
  <si>
    <t>https://employee.uc.ac.id/index.php/file/get/sis/t_competition/ee0d485d-6ccc-4720-ace6-cd2af3990cd1_surat_tugas.pdf</t>
  </si>
  <si>
    <t>https://employee.uc.ac.id/index.php/file/get/sis/t_competition/ee0d485d-6ccc-4720-ace6-cd2af3990cd1_dokumentasi.png</t>
  </si>
  <si>
    <t>UC-ECAP24120179</t>
  </si>
  <si>
    <t>0706012010006</t>
  </si>
  <si>
    <t>Albert Gavra Septiawan</t>
  </si>
  <si>
    <t>Kompetisi Online Menulis Cerita Pendek Hari Kemerdekaan Ke 79 Republik Indonesia</t>
  </si>
  <si>
    <t>Handish Store Indonesia</t>
  </si>
  <si>
    <t>https://www.instagram.com/lomba.konten.kreatif/p/C_CrXFRTmQi/?img_index=2</t>
  </si>
  <si>
    <t>27-07-2024</t>
  </si>
  <si>
    <t>https://employee.uc.ac.id/index.php/file/get/sis/t_competition/3d513c7e-6ba8-4d5d-9a0a-23cdef87bd73_sertifikat.pdf</t>
  </si>
  <si>
    <t>https://employee.uc.ac.id/index.php/file/get/sis/t_competition/3d513c7e-6ba8-4d5d-9a0a-23cdef87bd73_surat_tugas.pdf</t>
  </si>
  <si>
    <t>https://employee.uc.ac.id/index.php/file/get/sis/t_competition/3d513c7e-6ba8-4d5d-9a0a-23cdef87bd73_dokumentasi.pdf</t>
  </si>
  <si>
    <t>UC-ECAP24120180</t>
  </si>
  <si>
    <t>Innovate Xplore</t>
  </si>
  <si>
    <t>FIP Unesa</t>
  </si>
  <si>
    <t>https://linktr.ee/InovativeXplorasi</t>
  </si>
  <si>
    <t>https://employee.uc.ac.id/index.php/file/get/sis/t_competition/3b4e2acc-2aa5-4310-b8de-73b712af2e8a_sertifikat.pdf</t>
  </si>
  <si>
    <t>https://employee.uc.ac.id/index.php/file/get/sis/t_competition/3b4e2acc-2aa5-4310-b8de-73b712af2e8a_surat_tugas.pdf</t>
  </si>
  <si>
    <t>https://employee.uc.ac.id/index.php/file/get/sis/t_competition/2b791aeb-34fc-4308-82b2-b01a58575383_dokumentasi.jpg</t>
  </si>
  <si>
    <t>UC-ECAP24120183</t>
  </si>
  <si>
    <t>0206042110106</t>
  </si>
  <si>
    <t>Jason Christopher Lie</t>
  </si>
  <si>
    <t>https://employee.uc.ac.id/index.php/file/get/sis/t_competition/bd3f8b9f-dd89-4ea6-a407-744dcd0419a0_sertifikat.png</t>
  </si>
  <si>
    <t>https://employee.uc.ac.id/index.php/file/get/sis/t_competition/bd3f8b9f-dd89-4ea6-a407-744dcd0419a0_surat_tugas.pdf</t>
  </si>
  <si>
    <t>https://employee.uc.ac.id/index.php/file/get/sis/t_competition/bd3f8b9f-dd89-4ea6-a407-744dcd0419a0_dokumentasi.jpg</t>
  </si>
  <si>
    <t>UC-ECAP24120185</t>
  </si>
  <si>
    <t>0106012229001</t>
  </si>
  <si>
    <t>Angeline Hartono</t>
  </si>
  <si>
    <t>https://employee.uc.ac.id/index.php/file/get/sis/t_competition/2e5fa7cd-ae2a-4902-b980-68da254c592d_sertifikat.jpeg</t>
  </si>
  <si>
    <t>https://employee.uc.ac.id/index.php/file/get/sis/t_competition/2e5fa7cd-ae2a-4902-b980-68da254c592d_surat_tugas.png</t>
  </si>
  <si>
    <t>https://employee.uc.ac.id/index.php/file/get/sis/t_competition/2e5fa7cd-ae2a-4902-b980-68da254c592d_dokumentasi.jpeg</t>
  </si>
  <si>
    <t>UC-ECAP24120187</t>
  </si>
  <si>
    <t>0106022310086</t>
  </si>
  <si>
    <t>Khaizuran Asyraaf Rabbani</t>
  </si>
  <si>
    <t>PRESIDENT Business Plan Competition Universitas Negeri Jakarta</t>
  </si>
  <si>
    <t>Universitas Negeri Jakarta</t>
  </si>
  <si>
    <t>https://linktr.ee/bpcpresident2024</t>
  </si>
  <si>
    <t>https://employee.uc.ac.id/index.php/file/get/sis/t_competition/5265de43-cac3-4b28-a8ce-a2de105f1fba_sertifikat.pdf</t>
  </si>
  <si>
    <t>https://employee.uc.ac.id/index.php/file/get/sis/t_competition/3829d518-c4ea-4de0-b9a5-9a702c5b123c_surat_tugas.pdf</t>
  </si>
  <si>
    <t>https://employee.uc.ac.id/index.php/file/get/sis/t_competition/3829d518-c4ea-4de0-b9a5-9a702c5b123c_dokumentasi.pdf</t>
  </si>
  <si>
    <t>0506012410018</t>
  </si>
  <si>
    <t>Dhyansara Putri Laila Rizqy Wiratama</t>
  </si>
  <si>
    <t>0106022310083</t>
  </si>
  <si>
    <t>Stephanie Ingrid Wibowo</t>
  </si>
  <si>
    <t>0506012410019</t>
  </si>
  <si>
    <t>Shannon Leannarly Himawan</t>
  </si>
  <si>
    <t>UC-ECAP24120189</t>
  </si>
  <si>
    <t>0606012210010</t>
  </si>
  <si>
    <t>Winata Yantono Widarto</t>
  </si>
  <si>
    <t>Exit 2025 Poster Publik</t>
  </si>
  <si>
    <t>https://www.instagram.com/p/DCRcauIhC5J/?utm_source=ig_web_copy_link</t>
  </si>
  <si>
    <t>12-11-2024</t>
  </si>
  <si>
    <t>16-02-2025</t>
  </si>
  <si>
    <t>https://employee.uc.ac.id/index.php/file/get/sis/t_competition/44f833b4-bcdd-46a6-bd9e-4b6ffe09e297_sertifikat.pdf</t>
  </si>
  <si>
    <t>https://employee.uc.ac.id/index.php/file/get/sis/t_competition/09ed35c8-d3c3-4a5f-95b9-3851277df669_surat_tugas.pdf</t>
  </si>
  <si>
    <t>https://employee.uc.ac.id/index.php/file/get/sis/t_competition/ce7b5907-4cbf-4b13-8436-b90daf387b43_dokumentasi.pdf</t>
  </si>
  <si>
    <t>0606012310077</t>
  </si>
  <si>
    <t>Christian Nathan Sebastian Saelan</t>
  </si>
  <si>
    <t>0606012410001</t>
  </si>
  <si>
    <t>Elsyamma Joy Krisdianto</t>
  </si>
  <si>
    <t>UC-ECAP24120194</t>
  </si>
  <si>
    <t>0106022210066</t>
  </si>
  <si>
    <t>Ann Maritza Wattimena</t>
  </si>
  <si>
    <t>https://employee.uc.ac.id/index.php/file/get/sis/t_competition/08cd6a1f-f258-47b4-83b9-b49cd160d785_sertifikat.jfif</t>
  </si>
  <si>
    <t>https://employee.uc.ac.id/index.php/file/get/sis/t_competition/6d738acc-de5e-4e2d-b89e-d404608a9bf2_surat_tugas.pdf</t>
  </si>
  <si>
    <t>https://employee.uc.ac.id/index.php/file/get/sis/t_competition/f3ca6114-107f-4928-a49c-fcda3c86da31_dokumentasi.pdf</t>
  </si>
  <si>
    <t>UC-ECAP25010002</t>
  </si>
  <si>
    <t>0406022310086</t>
  </si>
  <si>
    <t>Janet Ellora Wibowo</t>
  </si>
  <si>
    <t>https://employee.uc.ac.id/index.php/file/get/sis/t_competition/9e81ebd5-0421-4d62-8802-c4e1b9e80ed5_sertifikat.jpg</t>
  </si>
  <si>
    <t>https://employee.uc.ac.id/index.php/file/get/sis/t_competition/9e81ebd5-0421-4d62-8802-c4e1b9e80ed5_surat_tugas.pdf</t>
  </si>
  <si>
    <t>https://employee.uc.ac.id/index.php/file/get/sis/t_competition/9e81ebd5-0421-4d62-8802-c4e1b9e80ed5_dokumentasi.jpg</t>
  </si>
  <si>
    <t>UC-ECAP25010005</t>
  </si>
  <si>
    <t>FikomWeek 6.0</t>
  </si>
  <si>
    <t>Universitas Ciputra Surabaya</t>
  </si>
  <si>
    <t>https://www.instagram.com/uc_fikomweek/</t>
  </si>
  <si>
    <t>14-10-2024</t>
  </si>
  <si>
    <t>https://employee.uc.ac.id/index.php/file/get/sis/t_competition/10a2c3a9-51e8-4f6d-892d-71e7325a00c3_sertifikat.pdf</t>
  </si>
  <si>
    <t>https://employee.uc.ac.id/index.php/file/get/sis/t_competition/423adaa0-bce7-4231-a604-791497a5d05f_surat_tugas.pdf</t>
  </si>
  <si>
    <t>https://employee.uc.ac.id/index.php/file/get/sis/t_competition/423adaa0-bce7-4231-a604-791497a5d05f_dokumentasi.jpg</t>
  </si>
  <si>
    <t>0106012410309</t>
  </si>
  <si>
    <t>Nadya Yasmine</t>
  </si>
  <si>
    <t>UC-ECAP25010009</t>
  </si>
  <si>
    <t>0406022110031</t>
  </si>
  <si>
    <t>Silvia Yohans</t>
  </si>
  <si>
    <t>Soedirman Poster Competition</t>
  </si>
  <si>
    <t>Pemuda Internasional</t>
  </si>
  <si>
    <t>https://www.instagram.com/p/DC_OCcByrta/</t>
  </si>
  <si>
    <t>10-01-2025</t>
  </si>
  <si>
    <t>https://employee.uc.ac.id/index.php/file/get/sis/t_competition/648c4587-1394-4a0e-ac63-67ce4a7bce07_sertifikat.pdf</t>
  </si>
  <si>
    <t>https://employee.uc.ac.id/index.php/file/get/sis/t_competition/648c4587-1394-4a0e-ac63-67ce4a7bce07_surat_tugas.pdf</t>
  </si>
  <si>
    <t>https://employee.uc.ac.id/index.php/file/get/sis/t_competition/648c4587-1394-4a0e-ac63-67ce4a7bce07_dokumentasi.jpg</t>
  </si>
  <si>
    <t>UC-ECAP25010010</t>
  </si>
  <si>
    <t>0406022110008</t>
  </si>
  <si>
    <t>Beatrice Frederica Sandjaja</t>
  </si>
  <si>
    <t>Brawijaya Agri Branding 2024</t>
  </si>
  <si>
    <t>Fakultas Pertanian Universitas Brawijaya 2024</t>
  </si>
  <si>
    <t>https://www.instagram.com/p/DBqtjW0y4Dm/?igsh=dG5yamlzdXd1Zmcy</t>
  </si>
  <si>
    <t>https://employee.uc.ac.id/index.php/file/get/sis/t_competition/b5557923-edfe-44d2-9c7b-18e7f31a5960_sertifikat.PDF</t>
  </si>
  <si>
    <t>https://employee.uc.ac.id/index.php/file/get/sis/t_competition/b5557923-edfe-44d2-9c7b-18e7f31a5960_surat_tugas.pdf</t>
  </si>
  <si>
    <t>https://employee.uc.ac.id/index.php/file/get/sis/t_competition/b5557923-edfe-44d2-9c7b-18e7f31a5960_dokumentasi.pdf</t>
  </si>
  <si>
    <t>0406022110015</t>
  </si>
  <si>
    <t>Clarissa Limorita</t>
  </si>
  <si>
    <t>UC-ECAP25010012</t>
  </si>
  <si>
    <t>AEL "Accounting E-Sport League" Vol.4</t>
  </si>
  <si>
    <t>Student Union Accounting</t>
  </si>
  <si>
    <t>https://www.instagram.com/ael.accounting?igsh=b210Y2txbmZwMG9m</t>
  </si>
  <si>
    <t>18-01-2025</t>
  </si>
  <si>
    <t>https://employee.uc.ac.id/index.php/file/get/sis/t_competition/6b4df2f2-e60e-4f1d-af12-32fa092f0520_sertifikat.pdf</t>
  </si>
  <si>
    <t>https://employee.uc.ac.id/index.php/file/get/sis/t_competition/26ea7087-ba9b-49fe-9332-b150082ea21c_surat_tugas.pdf</t>
  </si>
  <si>
    <t>https://employee.uc.ac.id/index.php/file/get/sis/t_competition/26ea7087-ba9b-49fe-9332-b150082ea21c_dokumentasi.jpg</t>
  </si>
  <si>
    <t>UC-ECAP25010013</t>
  </si>
  <si>
    <t>0106012010224</t>
  </si>
  <si>
    <t>Stevan Cahyono</t>
  </si>
  <si>
    <t>Lomba Esai Nasional Genbiversary 2024 dengan tema “Aksi Gen Z: Membangun Ekonomi Kreatif di Era Soci</t>
  </si>
  <si>
    <t>Genbi Kediri Komisariat UIN Sayyid Ali Rahmatullah Tulungagung</t>
  </si>
  <si>
    <t>https://www.instagram.com/p/DCbGPe-z1ET/?igsh=ZnpnNW9qNGFodGVh</t>
  </si>
  <si>
    <t>https://employee.uc.ac.id/index.php/file/get/sis/t_competition/cb02ee8e-0a68-4ba3-8e68-44180f59d00c_sertifikat.jpeg</t>
  </si>
  <si>
    <t>https://employee.uc.ac.id/index.php/file/get/sis/t_competition/d7d9eb48-b9e3-4bfc-8deb-0a3bbef11a84_surat_tugas.pdf</t>
  </si>
  <si>
    <t>https://employee.uc.ac.id/index.php/file/get/sis/t_competition/cb02ee8e-0a68-4ba3-8e68-44180f59d00c_dokumentasi.jpeg</t>
  </si>
  <si>
    <t>UC-ECAP25010014</t>
  </si>
  <si>
    <t>0506012110059</t>
  </si>
  <si>
    <t>Erica Arthamevia Putri Iskandar</t>
  </si>
  <si>
    <t>Lomba Seni Nasional</t>
  </si>
  <si>
    <t>Penerbit Indotama Maju</t>
  </si>
  <si>
    <t>https://www.instagram.com/p/DDDq_8SS0W2/?utm_source=ig_web_copy_link&amp;igsh=M</t>
  </si>
  <si>
    <t>https://employee.uc.ac.id/index.php/file/get/sis/t_competition/b4ebdd58-f4c6-423d-b9be-1f8a9de4786b_sertifikat.pdf</t>
  </si>
  <si>
    <t>https://employee.uc.ac.id/index.php/file/get/sis/t_competition/b4ebdd58-f4c6-423d-b9be-1f8a9de4786b_surat_tugas.pdf</t>
  </si>
  <si>
    <t>https://employee.uc.ac.id/index.php/file/get/sis/t_competition/33f952c2-babd-4c73-9dd4-d5f231f682e2_dokumentasi.jpeg</t>
  </si>
  <si>
    <t>UC-ECAP25010019</t>
  </si>
  <si>
    <t>0106022410038</t>
  </si>
  <si>
    <t>Gabriella Wenny Gracia</t>
  </si>
  <si>
    <t>https://employee.uc.ac.id/index.php/file/get/sis/t_competition/626274d2-b9f9-4c93-9a40-3dac026d2415_sertifikat.jpeg</t>
  </si>
  <si>
    <t>https://employee.uc.ac.id/index.php/file/get/sis/t_competition/626274d2-b9f9-4c93-9a40-3dac026d2415_surat_tugas.jpeg</t>
  </si>
  <si>
    <t>https://employee.uc.ac.id/index.php/file/get/sis/t_competition/626274d2-b9f9-4c93-9a40-3dac026d2415_dokumentasi.png</t>
  </si>
  <si>
    <t>UC-ECAP25010021</t>
  </si>
  <si>
    <t>Ngedunk Bareng Agya</t>
  </si>
  <si>
    <t>Auto2000 &amp; Familia First State</t>
  </si>
  <si>
    <t>https://www.instagram.com/reel/DBiJBRIP4QP/?igsh=enZxOGk4YTdiZjV2</t>
  </si>
  <si>
    <t>https://employee.uc.ac.id/index.php/file/get/sis/t_competition/d985624c-050e-4fd6-9924-902ff1ccb02e_sertifikat.jpeg</t>
  </si>
  <si>
    <t>https://employee.uc.ac.id/index.php/file/get/sis/t_competition/204fc25f-0d21-407b-a7e9-e3c51e026e63_surat_tugas.pdf</t>
  </si>
  <si>
    <t>https://employee.uc.ac.id/index.php/file/get/sis/t_competition/8122c47e-6665-4481-8e52-55a2fc801c9c_dokumentasi.pdf</t>
  </si>
  <si>
    <t>UC-ECAP25010023</t>
  </si>
  <si>
    <t>0406022210025</t>
  </si>
  <si>
    <t>Nathania Phelia Gani</t>
  </si>
  <si>
    <t>NATIONAL COMPETITION</t>
  </si>
  <si>
    <t>https://www.instagram.com/p/DB0-tEQydsF/?utm_source=ig_web_copy_link</t>
  </si>
  <si>
    <t>https://employee.uc.ac.id/index.php/file/get/sis/t_competition/38a68426-f71c-4ed9-a22f-9822a7c63df8_sertifikat.jpg</t>
  </si>
  <si>
    <t>https://employee.uc.ac.id/index.php/file/get/sis/t_competition/38a68426-f71c-4ed9-a22f-9822a7c63df8_surat_tugas.pdf</t>
  </si>
  <si>
    <t>https://employee.uc.ac.id/index.php/file/get/sis/t_competition/38a68426-f71c-4ed9-a22f-9822a7c63df8_dokumentasi.jpg</t>
  </si>
  <si>
    <t>UC-ECAP25010024</t>
  </si>
  <si>
    <t>LOMBA KREASI PANGAN</t>
  </si>
  <si>
    <t>Poltekes Kemenkes Denpasar</t>
  </si>
  <si>
    <t>https://www.instagram.com/p/DBxVRw7Tw1i/?igsh=M2dmbzhlMWRzcmds</t>
  </si>
  <si>
    <t>03-12-2024</t>
  </si>
  <si>
    <t>https://employee.uc.ac.id/index.php/file/get/sis/t_competition/ab8ece05-4201-41bf-bbf4-608021999dad_sertifikat.pdf</t>
  </si>
  <si>
    <t>https://employee.uc.ac.id/index.php/file/get/sis/t_competition/ab8ece05-4201-41bf-bbf4-608021999dad_surat_tugas.pdf</t>
  </si>
  <si>
    <t>https://employee.uc.ac.id/index.php/file/get/sis/t_competition/ab8ece05-4201-41bf-bbf4-608021999dad_dokumentasi.jpg</t>
  </si>
  <si>
    <t>UC-ECAP25010031</t>
  </si>
  <si>
    <t>0506012110074</t>
  </si>
  <si>
    <t>Siti Zahira Badriyah</t>
  </si>
  <si>
    <t>Journalistic Online Study</t>
  </si>
  <si>
    <t>Fakultas Sastra Inggris Universitas Negeri Jakarta</t>
  </si>
  <si>
    <t>https://www.instagram.com/p/DDCHWl-pp07/?img_index=4&amp;igsh=dnF4MzR2bjAwYTFu</t>
  </si>
  <si>
    <t>https://employee.uc.ac.id/index.php/file/get/sis/t_competition/09aeee09-7886-4d49-ad0b-2c5a9f98392d_sertifikat.pdf</t>
  </si>
  <si>
    <t>https://employee.uc.ac.id/index.php/file/get/sis/t_competition/09aeee09-7886-4d49-ad0b-2c5a9f98392d_surat_tugas.pdf</t>
  </si>
  <si>
    <t>https://employee.uc.ac.id/index.php/file/get/sis/t_competition/64f6b369-b0e1-4920-a51a-d36af5c3db56_dokumentasi.pdf</t>
  </si>
  <si>
    <t>UC-ECAP25010033</t>
  </si>
  <si>
    <t>0506012310040</t>
  </si>
  <si>
    <t>Febryanto Tanjaya</t>
  </si>
  <si>
    <t>ONE PAGE NEWSPAPER FIKOMWEEK 6.0</t>
  </si>
  <si>
    <t>Student Union Fakultas Ilmu Komunikasi dan Bisnis Media Universitas Ciputra Surabaya</t>
  </si>
  <si>
    <t>14-12-2024</t>
  </si>
  <si>
    <t>https://employee.uc.ac.id/index.php/file/get/sis/t_competition/c933d8dc-99bc-42d9-92ef-d8f5a5f9ca16_sertifikat.pdf</t>
  </si>
  <si>
    <t>https://employee.uc.ac.id/index.php/file/get/sis/t_competition/75b98de9-f1e3-4a6f-a349-04985f2c38a7_surat_tugas.pdf</t>
  </si>
  <si>
    <t>https://employee.uc.ac.id/index.php/file/get/sis/t_competition/c933d8dc-99bc-42d9-92ef-d8f5a5f9ca16_dokumentasi.jpg</t>
  </si>
  <si>
    <t>0506012310010</t>
  </si>
  <si>
    <t>Sherlyta Angeline Santoso</t>
  </si>
  <si>
    <t>0506012310011</t>
  </si>
  <si>
    <t>Kimberly Sudarso</t>
  </si>
  <si>
    <t>0506012310047</t>
  </si>
  <si>
    <t>Vania Wijaya</t>
  </si>
  <si>
    <t>UC-ECAP25010034</t>
  </si>
  <si>
    <t>0406022210037</t>
  </si>
  <si>
    <t>Caitleen Samantha</t>
  </si>
  <si>
    <t>https://employee.uc.ac.id/index.php/file/get/sis/t_competition/87d98aa7-a724-42bb-a719-71e2d2345e0c_sertifikat.jpg</t>
  </si>
  <si>
    <t>https://employee.uc.ac.id/index.php/file/get/sis/t_competition/87d98aa7-a724-42bb-a719-71e2d2345e0c_surat_tugas.pdf</t>
  </si>
  <si>
    <t>https://employee.uc.ac.id/index.php/file/get/sis/t_competition/87d98aa7-a724-42bb-a719-71e2d2345e0c_dokumentasi.png</t>
  </si>
  <si>
    <t>UC-ECAP25010035</t>
  </si>
  <si>
    <t>0506012110010</t>
  </si>
  <si>
    <t>Valentino Reynaldi</t>
  </si>
  <si>
    <t>Festival Film Pendek Nasional Moviement</t>
  </si>
  <si>
    <t>https://www.instagram.com/hu.fest?utm_source=ig_web_button_share_sheet&amp;igsh</t>
  </si>
  <si>
    <t>03-08-2024</t>
  </si>
  <si>
    <t>https://employee.uc.ac.id/index.php/file/get/sis/t_competition/c0f7ac17-d3df-4aaf-a738-c5f728f73112_sertifikat.png</t>
  </si>
  <si>
    <t>https://employee.uc.ac.id/index.php/file/get/sis/t_competition/c0f7ac17-d3df-4aaf-a738-c5f728f73112_surat_tugas.pdf</t>
  </si>
  <si>
    <t>https://employee.uc.ac.id/index.php/file/get/sis/t_competition/6dc18152-0110-486f-9b66-67274a61d662_dokumentasi.docx</t>
  </si>
  <si>
    <t>0506012110070</t>
  </si>
  <si>
    <t>Aryo Bagaskoro</t>
  </si>
  <si>
    <t>0506012110046</t>
  </si>
  <si>
    <t>Gracia Ella Puspita</t>
  </si>
  <si>
    <t>0106012110136</t>
  </si>
  <si>
    <t>Eustaquio Richard Darmawan Sudarmadji</t>
  </si>
  <si>
    <t>0506012110026</t>
  </si>
  <si>
    <t>M. Tino Alamsyah Effendy</t>
  </si>
  <si>
    <t>0506012319002</t>
  </si>
  <si>
    <t>Ali Azhar Damarrosydi</t>
  </si>
  <si>
    <t>0506012110066</t>
  </si>
  <si>
    <t>Biondy Arbiansyah Putra</t>
  </si>
  <si>
    <t>0506012110003</t>
  </si>
  <si>
    <t>Verawati Puspita Sari</t>
  </si>
  <si>
    <t>0506012110060</t>
  </si>
  <si>
    <t>Dzulfikar Ramadhan Trisnandie</t>
  </si>
  <si>
    <t>0506012210046</t>
  </si>
  <si>
    <t>Febrian Fauzi</t>
  </si>
  <si>
    <t>0506012110048</t>
  </si>
  <si>
    <t>Jeremy Sugiarto Sunardi</t>
  </si>
  <si>
    <t>0506012310083</t>
  </si>
  <si>
    <t>Andre Nugraha Widianto</t>
  </si>
  <si>
    <t>0506012110038</t>
  </si>
  <si>
    <t>Mehta Juwita Resi Iklas Darmagati</t>
  </si>
  <si>
    <t>0506012110078</t>
  </si>
  <si>
    <t>Davin Nuariantino Putra Mulyono</t>
  </si>
  <si>
    <t>0506012110036</t>
  </si>
  <si>
    <t>Aang Arif Amrullah</t>
  </si>
  <si>
    <t>0506012110061</t>
  </si>
  <si>
    <t>Nabila Zulfiniar Putri</t>
  </si>
  <si>
    <t>0506012110065</t>
  </si>
  <si>
    <t>Hanif Umron Riadi</t>
  </si>
  <si>
    <t>0506012310031</t>
  </si>
  <si>
    <t>Cherish Vella Tri Hanly</t>
  </si>
  <si>
    <t>0506012210057</t>
  </si>
  <si>
    <t>Rizky Maulana Aulya</t>
  </si>
  <si>
    <t>0506012110063</t>
  </si>
  <si>
    <t>Dimas Hanif Syamsa Hikmah</t>
  </si>
  <si>
    <t>0506012110024</t>
  </si>
  <si>
    <t>Calvin Sebastian Masli</t>
  </si>
  <si>
    <t>0206032210033</t>
  </si>
  <si>
    <t>Anita Zalfa Luqiana</t>
  </si>
  <si>
    <t>UC-ECAP25010036</t>
  </si>
  <si>
    <t>KOMFILASI</t>
  </si>
  <si>
    <t>Disbudparjatim</t>
  </si>
  <si>
    <t>https://www.instagram.com/komfilasi?utm_source=ig_web_button_share_sheet&amp;ig</t>
  </si>
  <si>
    <t>https://employee.uc.ac.id/index.php/file/get/sis/t_competition/3bd89944-f97c-42ff-bf42-b0722ce4f776_sertifikat.pdf</t>
  </si>
  <si>
    <t>https://employee.uc.ac.id/index.php/file/get/sis/t_competition/3bd89944-f97c-42ff-bf42-b0722ce4f776_surat_tugas.pdf</t>
  </si>
  <si>
    <t>https://employee.uc.ac.id/index.php/file/get/sis/t_competition/3c12cf30-4907-43ed-b24b-febb3b67e4a6_dokumentasi.pdf</t>
  </si>
  <si>
    <t>0506012110037</t>
  </si>
  <si>
    <t>Rosihan Amril Farouqi</t>
  </si>
  <si>
    <t>UC-ECAP25010045</t>
  </si>
  <si>
    <t>0206062210002</t>
  </si>
  <si>
    <t>Jesslyn Eunice Lainardy</t>
  </si>
  <si>
    <t>Malang Fashion Week Design Competition</t>
  </si>
  <si>
    <t>https://www.instagram.com/p/DAdoh_tPtc8/?igsh=MXJ2MHI5ZXF5Ymoyaw==</t>
  </si>
  <si>
    <t>https://employee.uc.ac.id/index.php/file/get/sis/t_competition/ae3e05b7-df9f-4b67-9de5-5e55acfc1ddc_sertifikat.jpeg</t>
  </si>
  <si>
    <t>https://employee.uc.ac.id/index.php/file/get/sis/t_competition/ae3e05b7-df9f-4b67-9de5-5e55acfc1ddc_surat_tugas.pdf</t>
  </si>
  <si>
    <t>https://employee.uc.ac.id/index.php/file/get/sis/t_competition/ae3e05b7-df9f-4b67-9de5-5e55acfc1ddc_dokumentasi.jpeg</t>
  </si>
  <si>
    <t>UC-ECAP25010048</t>
  </si>
  <si>
    <t>0706022110021</t>
  </si>
  <si>
    <t>Angeline Ivana</t>
  </si>
  <si>
    <t>Lomba Karya Tulis Ilmiah Tingkat Nasional</t>
  </si>
  <si>
    <t>Universitas Ahmad Dahlan</t>
  </si>
  <si>
    <t>bit.ly/LKTI-N2024</t>
  </si>
  <si>
    <t>08-12-2024</t>
  </si>
  <si>
    <t>https://employee.uc.ac.id/index.php/file/get/sis/t_competition/6e08bf19-2c67-403b-9710-cec68579e6cc_sertifikat.pdf</t>
  </si>
  <si>
    <t>https://employee.uc.ac.id/index.php/file/get/sis/t_competition/6e08bf19-2c67-403b-9710-cec68579e6cc_surat_tugas.pdf</t>
  </si>
  <si>
    <t>https://employee.uc.ac.id/index.php/file/get/sis/t_competition/6e08bf19-2c67-403b-9710-cec68579e6cc_dokumentasi.jpg</t>
  </si>
  <si>
    <t>UC-ECAP25010049</t>
  </si>
  <si>
    <t>0106012410002</t>
  </si>
  <si>
    <t>Catherine Grace Susanto</t>
  </si>
  <si>
    <t>ITB-I Expo Lomba Essay</t>
  </si>
  <si>
    <t>ITB Indragiri</t>
  </si>
  <si>
    <t>https://www.instagram.com/itb.indragiri/</t>
  </si>
  <si>
    <t>12-01-2025</t>
  </si>
  <si>
    <t>https://employee.uc.ac.id/index.php/file/get/sis/t_competition/d0c17628-1162-4b5a-97c5-de6576510bfc_sertifikat.pdf</t>
  </si>
  <si>
    <t>https://employee.uc.ac.id/index.php/file/get/sis/t_competition/d0c17628-1162-4b5a-97c5-de6576510bfc_surat_tugas.pdf</t>
  </si>
  <si>
    <t>https://employee.uc.ac.id/index.php/file/get/sis/t_competition/d0c17628-1162-4b5a-97c5-de6576510bfc_dokumentasi.png</t>
  </si>
  <si>
    <t>0106012410036</t>
  </si>
  <si>
    <t>William Wilianto</t>
  </si>
  <si>
    <t>UC-ECAP25010051</t>
  </si>
  <si>
    <t>0106012410111</t>
  </si>
  <si>
    <t>Reinhard Santosa Singgih</t>
  </si>
  <si>
    <t>Esport Youth Conference 2024</t>
  </si>
  <si>
    <t>UKM Esport x Alfa Omega Church</t>
  </si>
  <si>
    <t>https://goers.co/youthconferenceaoc</t>
  </si>
  <si>
    <t>https://employee.uc.ac.id/index.php/file/get/sis/t_competition/12b3ca70-66db-4fb3-9153-478f5f662d82_sertifikat.jpg</t>
  </si>
  <si>
    <t>https://employee.uc.ac.id/index.php/file/get/sis/t_competition/60910a08-9f18-4117-9e89-c9f11522c6bf_surat_tugas.pdf</t>
  </si>
  <si>
    <t>https://employee.uc.ac.id/index.php/file/get/sis/t_competition/12b3ca70-66db-4fb3-9153-478f5f662d82_dokumentasi.jpg</t>
  </si>
  <si>
    <t>0106012410408</t>
  </si>
  <si>
    <t>Albert Hermawan</t>
  </si>
  <si>
    <t>0106012410170</t>
  </si>
  <si>
    <t>Yoga Novarendra</t>
  </si>
  <si>
    <t>0106012410119</t>
  </si>
  <si>
    <t>Michael Putra Astaman</t>
  </si>
  <si>
    <t>UC-ECAP25010053</t>
  </si>
  <si>
    <t>Bravo! Youth Piano Talents Competition 2024</t>
  </si>
  <si>
    <t>Indonesia Young Musician Organization</t>
  </si>
  <si>
    <t>https://www.instagram.com/p/DBala8_BgLV/?igsh=MWM1aDJna2trMm1vbA==</t>
  </si>
  <si>
    <t>https://employee.uc.ac.id/index.php/file/get/sis/t_competition/dc220886-f383-4e96-931a-36c1882d0be6_sertifikat.pdf</t>
  </si>
  <si>
    <t>https://employee.uc.ac.id/index.php/file/get/sis/t_competition/b15be3e8-a6e0-4c52-8fff-e11ae9b1886f_surat_tugas.pdf</t>
  </si>
  <si>
    <t>https://employee.uc.ac.id/index.php/file/get/sis/t_competition/a12cb0b5-a548-43eb-89cd-7626f523f978_dokumentasi.pdf</t>
  </si>
  <si>
    <t>UC-ECAP25010056</t>
  </si>
  <si>
    <t>0106012410231</t>
  </si>
  <si>
    <t>Devin Adhisila Winata</t>
  </si>
  <si>
    <t>https://employee.uc.ac.id/index.php/file/get/sis/t_competition/d1e2c589-1308-49a3-8155-902debbcaa83_sertifikat.pdf</t>
  </si>
  <si>
    <t>https://employee.uc.ac.id/index.php/file/get/sis/t_competition/d1e2c589-1308-49a3-8155-902debbcaa83_surat_tugas.jpg</t>
  </si>
  <si>
    <t>https://employee.uc.ac.id/index.php/file/get/sis/t_competition/89f28bd2-5a88-455d-97b4-56df824a2d3b_dokumentasi.pdf</t>
  </si>
  <si>
    <t>UC-ECAP25010057</t>
  </si>
  <si>
    <t>0106022410005</t>
  </si>
  <si>
    <t>Dylan Marvin Tan</t>
  </si>
  <si>
    <t>https://employee.uc.ac.id/index.php/file/get/sis/t_competition/836f3c23-4e0d-4751-ba20-945ba0181ba7_sertifikat.pdf</t>
  </si>
  <si>
    <t>https://employee.uc.ac.id/index.php/file/get/sis/t_competition/836f3c23-4e0d-4751-ba20-945ba0181ba7_surat_tugas.pdf</t>
  </si>
  <si>
    <t>https://employee.uc.ac.id/index.php/file/get/sis/t_competition/836f3c23-4e0d-4751-ba20-945ba0181ba7_dokumentasi.pdf</t>
  </si>
  <si>
    <t>UC-ECAP25010058</t>
  </si>
  <si>
    <t>0106012410277</t>
  </si>
  <si>
    <t>Mochamad Risqi Aji Hariyono</t>
  </si>
  <si>
    <t>https://employee.uc.ac.id/index.php/file/get/sis/t_competition/18aee6bf-6246-48ff-a079-70ceca39209b_sertifikat.pdf</t>
  </si>
  <si>
    <t>https://employee.uc.ac.id/index.php/file/get/sis/t_competition/18aee6bf-6246-48ff-a079-70ceca39209b_surat_tugas.pdf</t>
  </si>
  <si>
    <t>https://employee.uc.ac.id/index.php/file/get/sis/t_competition/18aee6bf-6246-48ff-a079-70ceca39209b_dokumentasi.pdf</t>
  </si>
  <si>
    <t>UC-ECAP25010059</t>
  </si>
  <si>
    <t>0406022410056</t>
  </si>
  <si>
    <t>Sarah Putri Amalia</t>
  </si>
  <si>
    <t>https://employee.uc.ac.id/index.php/file/get/sis/t_competition/6218542e-43dd-4ded-a60a-274cf8a8ae19_sertifikat.pdf</t>
  </si>
  <si>
    <t>https://employee.uc.ac.id/index.php/file/get/sis/t_competition/6218542e-43dd-4ded-a60a-274cf8a8ae19_surat_tugas.pdf</t>
  </si>
  <si>
    <t>https://employee.uc.ac.id/index.php/file/get/sis/t_competition/6218542e-43dd-4ded-a60a-274cf8a8ae19_dokumentasi.pdf</t>
  </si>
  <si>
    <t>UC-ECAP25010061</t>
  </si>
  <si>
    <t>1 vs 1 chou 19 desember 2024</t>
  </si>
  <si>
    <t>tzy organizer</t>
  </si>
  <si>
    <t>https://www.instagram.com/tzy_organizer?utm_source=ig_web_button_share_shee</t>
  </si>
  <si>
    <t>19-12-2024</t>
  </si>
  <si>
    <t>https://employee.uc.ac.id/index.php/file/get/sis/t_competition/e7e9f926-f681-450a-9a41-564d8e62a098_sertifikat.jpg</t>
  </si>
  <si>
    <t>https://employee.uc.ac.id/index.php/file/get/sis/t_competition/e7e9f926-f681-450a-9a41-564d8e62a098_surat_tugas.pdf</t>
  </si>
  <si>
    <t>https://employee.uc.ac.id/index.php/file/get/sis/t_competition/e7e9f926-f681-450a-9a41-564d8e62a098_dokumentasi.jpg</t>
  </si>
  <si>
    <t>UC-ECAP25010062</t>
  </si>
  <si>
    <t>2 vs 2 fighter + mage</t>
  </si>
  <si>
    <t>https://employee.uc.ac.id/index.php/file/get/sis/t_competition/5ce158f3-8327-4935-9797-e42b98b87acc_sertifikat.jpg</t>
  </si>
  <si>
    <t>https://employee.uc.ac.id/index.php/file/get/sis/t_competition/5ce158f3-8327-4935-9797-e42b98b87acc_surat_tugas.pdf</t>
  </si>
  <si>
    <t>https://employee.uc.ac.id/index.php/file/get/sis/t_competition/5ce158f3-8327-4935-9797-e42b98b87acc_dokumentasi.pdf</t>
  </si>
  <si>
    <t>UC-ECAP25010063</t>
  </si>
  <si>
    <t>0106012410074</t>
  </si>
  <si>
    <t>Marcellino Ferdison Wijaya</t>
  </si>
  <si>
    <t>https://employee.uc.ac.id/index.php/file/get/sis/t_competition/615de7f9-2eae-4021-869b-2062c6592d3e_sertifikat.pdf</t>
  </si>
  <si>
    <t>https://employee.uc.ac.id/index.php/file/get/sis/t_competition/615de7f9-2eae-4021-869b-2062c6592d3e_surat_tugas.pdf</t>
  </si>
  <si>
    <t>https://employee.uc.ac.id/index.php/file/get/sis/t_competition/beb4c016-5173-446b-86fc-16ff6c888dc7_dokumentasi.jpg</t>
  </si>
  <si>
    <t>UC-ECAP25010067</t>
  </si>
  <si>
    <t>0106012110306</t>
  </si>
  <si>
    <t>Marcella Gosal</t>
  </si>
  <si>
    <t>DINOBLUE TOURNAMENT SEASON 500</t>
  </si>
  <si>
    <t>Dinoblue Organizer</t>
  </si>
  <si>
    <t>https://www.instagram.com/dinoblue.organizer?utm_source=ig_web_button_share</t>
  </si>
  <si>
    <t>15-01-2025</t>
  </si>
  <si>
    <t>https://employee.uc.ac.id/index.php/file/get/sis/t_competition/7de0d88e-1584-44a3-b30c-1ee8df000382_sertifikat.jpg</t>
  </si>
  <si>
    <t>https://employee.uc.ac.id/index.php/file/get/sis/t_competition/4e2165ec-1e80-4eb5-b35a-e9ca9bd17304_surat_tugas.pdf</t>
  </si>
  <si>
    <t>https://employee.uc.ac.id/index.php/file/get/sis/t_competition/7de0d88e-1584-44a3-b30c-1ee8df000382_dokumentasi.jpg</t>
  </si>
  <si>
    <t>0106012110098</t>
  </si>
  <si>
    <t>Vanessa Valerie Valencia</t>
  </si>
  <si>
    <t>0106012110387</t>
  </si>
  <si>
    <t>Vinson Candra</t>
  </si>
  <si>
    <t>UC-ECAP25010070</t>
  </si>
  <si>
    <t>0106022210048</t>
  </si>
  <si>
    <t>Fransiskus Hartono</t>
  </si>
  <si>
    <t>17th Solbridge Korean UCC Contest</t>
  </si>
  <si>
    <t>SOLBRIDGE</t>
  </si>
  <si>
    <t>https://youtube.com/@solbridgekoreanucc4689?si=7KUrn4M3ZcijoVwk</t>
  </si>
  <si>
    <t>https://employee.uc.ac.id/index.php/file/get/sis/t_competition/fae96aaf-0d44-4d03-adf1-a01a3c0d67f8_sertifikat.jpg</t>
  </si>
  <si>
    <t>https://employee.uc.ac.id/index.php/file/get/sis/t_competition/fae96aaf-0d44-4d03-adf1-a01a3c0d67f8_surat_tugas.pdf</t>
  </si>
  <si>
    <t>https://employee.uc.ac.id/index.php/file/get/sis/t_competition/fae96aaf-0d44-4d03-adf1-a01a3c0d67f8_dokumentasi.jpg</t>
  </si>
  <si>
    <t>UC-ECAP25010074</t>
  </si>
  <si>
    <t>Creativepreneur Festival (C-Fest) Marketing Plan International Competition 2024</t>
  </si>
  <si>
    <t>Universitas Muhammadiyah Yogyakarta</t>
  </si>
  <si>
    <t>https://www.instagram.com/c.festumy?utm_source=ig_web_button_share_sheet&amp;ig</t>
  </si>
  <si>
    <t>https://employee.uc.ac.id/index.php/file/get/sis/t_competition/2a283148-fdc3-4324-86c4-1db2f06b7c46_sertifikat.pdf</t>
  </si>
  <si>
    <t>https://employee.uc.ac.id/index.php/file/get/sis/t_competition/2a283148-fdc3-4324-86c4-1db2f06b7c46_surat_tugas.pdf</t>
  </si>
  <si>
    <t>https://employee.uc.ac.id/index.php/file/get/sis/t_competition/21f1228e-6ee3-4353-953a-c00945951c1d_dokumentasi.pdf</t>
  </si>
  <si>
    <t>0106022310012</t>
  </si>
  <si>
    <t>Danica Eileen Harianto</t>
  </si>
  <si>
    <t>UC-ECAP25010075</t>
  </si>
  <si>
    <t>0106012310143</t>
  </si>
  <si>
    <t>Shannon Eleonora Santosa</t>
  </si>
  <si>
    <t>Asean Short Story Writing Competition 2024</t>
  </si>
  <si>
    <t>Prospace.Id</t>
  </si>
  <si>
    <t>https://www.instagram.com/p/DCX5dQTSWnT/?igsh=MWI4</t>
  </si>
  <si>
    <t>07-01-2025</t>
  </si>
  <si>
    <t>https://employee.uc.ac.id/index.php/file/get/sis/t_competition/c5010277-0f11-42f3-b8dc-d34673db0c4c_sertifikat.pdf</t>
  </si>
  <si>
    <t>https://employee.uc.ac.id/index.php/file/get/sis/t_competition/c5010277-0f11-42f3-b8dc-d34673db0c4c_surat_tugas.pdf</t>
  </si>
  <si>
    <t>https://employee.uc.ac.id/index.php/file/get/sis/t_competition/7c71fc0c-f7ea-42e1-9ce8-7ea319d052a9_dokumentasi.pdf</t>
  </si>
  <si>
    <t>UC-ECAP25010076</t>
  </si>
  <si>
    <t>0106042310007</t>
  </si>
  <si>
    <t>Matthew Adirata</t>
  </si>
  <si>
    <t>Olimpiade Sains Pahlawan Presmanesia Nasional</t>
  </si>
  <si>
    <t>Yayasan Prestasi Maju Indonesia</t>
  </si>
  <si>
    <t>https://www.instagram.com/p/DB5LKdkBZmy/?igsh=ZG9zeXF2MzFnaHNp</t>
  </si>
  <si>
    <t>https://employee.uc.ac.id/index.php/file/get/sis/t_competition/62c08328-352c-405d-887d-01667983e46b_sertifikat.pdf</t>
  </si>
  <si>
    <t>https://employee.uc.ac.id/index.php/file/get/sis/t_competition/62c08328-352c-405d-887d-01667983e46b_surat_tugas.pdf</t>
  </si>
  <si>
    <t>https://employee.uc.ac.id/index.php/file/get/sis/t_competition/e03509a8-3491-4868-a712-930856227ada_dokumentasi.jpg</t>
  </si>
  <si>
    <t>UC-ECAP25010077</t>
  </si>
  <si>
    <t>0706022110013</t>
  </si>
  <si>
    <t>Elyora Dior</t>
  </si>
  <si>
    <t>https://employee.uc.ac.id/index.php/file/get/sis/t_competition/6bd626df-f889-4081-8b55-3c56d6a528c8_sertifikat.pdf</t>
  </si>
  <si>
    <t>https://employee.uc.ac.id/index.php/file/get/sis/t_competition/6bd626df-f889-4081-8b55-3c56d6a528c8_surat_tugas.pdf</t>
  </si>
  <si>
    <t>https://employee.uc.ac.id/index.php/file/get/sis/t_competition/6bd626df-f889-4081-8b55-3c56d6a528c8_dokumentasi.jpeg</t>
  </si>
  <si>
    <t>UC-ECAP25010078</t>
  </si>
  <si>
    <t>3x3 Perbasi Cup 2024 kediri</t>
  </si>
  <si>
    <t>PERBASI KEDIRI</t>
  </si>
  <si>
    <t>https://www.instagram.com/p/DD8NyTozujo/?igsh=ZHprYnY2Zzgyb2Vm</t>
  </si>
  <si>
    <t>27-12-2024</t>
  </si>
  <si>
    <t>29-12-2024</t>
  </si>
  <si>
    <t>https://employee.uc.ac.id/index.php/file/get/sis/t_competition/e6992ae1-b66b-49c7-8e85-2e1b9034c664_sertifikat.jpeg</t>
  </si>
  <si>
    <t>https://employee.uc.ac.id/index.php/file/get/sis/t_competition/e6992ae1-b66b-49c7-8e85-2e1b9034c664_surat_tugas.pdf</t>
  </si>
  <si>
    <t>https://employee.uc.ac.id/index.php/file/get/sis/t_competition/e6992ae1-b66b-49c7-8e85-2e1b9034c664_dokumentasi.png</t>
  </si>
  <si>
    <t>UC-ECAP25010087</t>
  </si>
  <si>
    <t>0106012110314</t>
  </si>
  <si>
    <t>Silvia Apriana Hoarisan</t>
  </si>
  <si>
    <t>https://employee.uc.ac.id/index.php/file/get/sis/t_competition/baeb375a-cc76-40ae-829c-b3121c5a70b4_sertifikat.png</t>
  </si>
  <si>
    <t>https://employee.uc.ac.id/index.php/file/get/sis/t_competition/baeb375a-cc76-40ae-829c-b3121c5a70b4_surat_tugas.pdf</t>
  </si>
  <si>
    <t>https://employee.uc.ac.id/index.php/file/get/sis/t_competition/baeb375a-cc76-40ae-829c-b3121c5a70b4_dokumentasi.jpeg</t>
  </si>
  <si>
    <t>UC-ECAP25010091</t>
  </si>
  <si>
    <t>HOK Campus Attack 2024</t>
  </si>
  <si>
    <t>UC Esport</t>
  </si>
  <si>
    <t>https://www.instagram.com/p/DCYSC_Kzz6Y/?igsh=dDZmOWlrZjQ0dWs5</t>
  </si>
  <si>
    <t>https://employee.uc.ac.id/index.php/file/get/sis/t_competition/570d5c83-9ee2-4a55-9413-839f009695cb_sertifikat.pdf</t>
  </si>
  <si>
    <t>https://employee.uc.ac.id/index.php/file/get/sis/t_competition/570d5c83-9ee2-4a55-9413-839f009695cb_surat_tugas.pdf</t>
  </si>
  <si>
    <t>https://employee.uc.ac.id/index.php/file/get/sis/t_competition/570d5c83-9ee2-4a55-9413-839f009695cb_dokumentasi.jpg</t>
  </si>
  <si>
    <t>0106012410082</t>
  </si>
  <si>
    <t>Devin Tanjiro Santoso</t>
  </si>
  <si>
    <t>0106012310448</t>
  </si>
  <si>
    <t>Angeline Irene Sanders</t>
  </si>
  <si>
    <t>0106012410055</t>
  </si>
  <si>
    <t>Jonathan Tedjo Endro</t>
  </si>
  <si>
    <t>0106012410079</t>
  </si>
  <si>
    <t>Steven Henry Christanto</t>
  </si>
  <si>
    <t>UC-ECAP25010095</t>
  </si>
  <si>
    <t>0706012410003</t>
  </si>
  <si>
    <t>Dave Tristian Nurcahyo</t>
  </si>
  <si>
    <t>https://employee.uc.ac.id/index.php/file/get/sis/t_competition/f888e852-7f45-47e0-8b73-1107da18ea3c_sertifikat.pdf</t>
  </si>
  <si>
    <t>https://employee.uc.ac.id/index.php/file/get/sis/t_competition/af2212ce-7c97-4e96-b2f2-0312ee673aee_surat_tugas.pdf</t>
  </si>
  <si>
    <t>https://employee.uc.ac.id/index.php/file/get/sis/t_competition/f888e852-7f45-47e0-8b73-1107da18ea3c_dokumentasi.png</t>
  </si>
  <si>
    <t>0706012410009</t>
  </si>
  <si>
    <t>Kenneth Jonathan Halim</t>
  </si>
  <si>
    <t>0706012410065</t>
  </si>
  <si>
    <t>Muhammad Althaf Hilmi</t>
  </si>
  <si>
    <t>UC-ECAP25010096</t>
  </si>
  <si>
    <t>0206062110034</t>
  </si>
  <si>
    <t>Gabriela Cindy Christina Widya</t>
  </si>
  <si>
    <t>Lomba Menulis Puisi Nasional 2024 yang diselenggarakan oleh Fun Bahasa</t>
  </si>
  <si>
    <t>Fin Bahasa</t>
  </si>
  <si>
    <t>https://www.instagram.com/p/DDRoBK6Suzs/?igsh=MTdjOTcxYTk4bDM0ZQ==</t>
  </si>
  <si>
    <t>22-12-2024</t>
  </si>
  <si>
    <t>05-01-2025</t>
  </si>
  <si>
    <t>https://employee.uc.ac.id/index.php/file/get/sis/t_competition/492dc215-7b86-4d98-8503-7431c60ad77d_sertifikat.pdf</t>
  </si>
  <si>
    <t>https://employee.uc.ac.id/index.php/file/get/sis/t_competition/d9c7ff4a-d6cb-433e-b943-fb2edc64fbf6_surat_tugas.pdf</t>
  </si>
  <si>
    <t>https://employee.uc.ac.id/index.php/file/get/sis/t_competition/492dc215-7b86-4d98-8503-7431c60ad77d_dokumentasi.jpeg</t>
  </si>
  <si>
    <t>UC-ECAP25010097</t>
  </si>
  <si>
    <t>0206032110006</t>
  </si>
  <si>
    <t>Keisha Amabel Saputra Sutikno</t>
  </si>
  <si>
    <t>Sayembara Desain Kaos Kerja Reneo Design</t>
  </si>
  <si>
    <t>E-Reneo</t>
  </si>
  <si>
    <t>instagram.com/lombainfografis</t>
  </si>
  <si>
    <t>01-02-2025</t>
  </si>
  <si>
    <t>https://employee.uc.ac.id/index.php/file/get/sis/t_competition/dbb16fc9-272a-4f39-bc0f-f8a6af1e6ef3_sertifikat.jpeg</t>
  </si>
  <si>
    <t>https://employee.uc.ac.id/index.php/file/get/sis/t_competition/dbb16fc9-272a-4f39-bc0f-f8a6af1e6ef3_surat_tugas.pdf</t>
  </si>
  <si>
    <t>https://employee.uc.ac.id/index.php/file/get/sis/t_competition/dbb16fc9-272a-4f39-bc0f-f8a6af1e6ef3_dokumentasi.png</t>
  </si>
  <si>
    <t>UC-ECAP25010098</t>
  </si>
  <si>
    <t>SIGMA Paper Competition 2025</t>
  </si>
  <si>
    <t>https://www.instagram.com/sigmaunpad/</t>
  </si>
  <si>
    <t>22-02-2025</t>
  </si>
  <si>
    <t>https://employee.uc.ac.id/index.php/file/get/sis/t_competition/ecf7f6ad-f6bf-4636-a86b-6a8bd69e416d_sertifikat.pdf</t>
  </si>
  <si>
    <t>https://employee.uc.ac.id/index.php/file/get/sis/t_competition/ecf7f6ad-f6bf-4636-a86b-6a8bd69e416d_surat_tugas.pdf</t>
  </si>
  <si>
    <t>https://employee.uc.ac.id/index.php/file/get/sis/t_competition/ecf7f6ad-f6bf-4636-a86b-6a8bd69e416d_dokumentasi.pdf</t>
  </si>
  <si>
    <t>UC-ECAP25020008</t>
  </si>
  <si>
    <t>0106012110311</t>
  </si>
  <si>
    <t>Priskila Praysi Meiny Pangaila</t>
  </si>
  <si>
    <t>Liga Mahasiswa Nasional 2024</t>
  </si>
  <si>
    <t>Liga mahasiswa nasional 2024</t>
  </si>
  <si>
    <t>https://employee.uc.ac.id/index.php/file/get/sis/t_competition/f16293c7-dc14-430c-8938-afae734afc42_sertifikat.pdf</t>
  </si>
  <si>
    <t>https://employee.uc.ac.id/index.php/file/get/sis/t_competition/f16293c7-dc14-430c-8938-afae734afc42_surat_tugas.pdf</t>
  </si>
  <si>
    <t>https://employee.uc.ac.id/index.php/file/get/sis/t_competition/f16293c7-dc14-430c-8938-afae734afc42_dokumentasi.pdf</t>
  </si>
  <si>
    <t>0306012110035</t>
  </si>
  <si>
    <t>L Angeline A Yermias Pelealu</t>
  </si>
  <si>
    <t>0106042310044</t>
  </si>
  <si>
    <t>Nasya Cinta Fanindya</t>
  </si>
  <si>
    <t>0106012310228</t>
  </si>
  <si>
    <t>Saviera Eva Novelia</t>
  </si>
  <si>
    <t>0506012110049</t>
  </si>
  <si>
    <t>Debora Tri Gunawan</t>
  </si>
  <si>
    <t>0106012310236</t>
  </si>
  <si>
    <t>Loretta Sharleen Tyvania Santoso Putri</t>
  </si>
  <si>
    <t>0106022210029</t>
  </si>
  <si>
    <t>Ivana Ardelia</t>
  </si>
  <si>
    <t>0106042410046</t>
  </si>
  <si>
    <t>NEYSA ALVIA WINDITA</t>
  </si>
  <si>
    <t>0306012410039</t>
  </si>
  <si>
    <t>Putri Zahra Ap’Fatsah</t>
  </si>
  <si>
    <t>UC-ECAP25020012</t>
  </si>
  <si>
    <t>0606012310008</t>
  </si>
  <si>
    <t>Sofi Hamdany</t>
  </si>
  <si>
    <t>https://employee.uc.ac.id/index.php/file/get/sis/t_competition/9fa4cb6c-70c7-4e0d-8619-f0db5803edfe_sertifikat.png</t>
  </si>
  <si>
    <t>https://employee.uc.ac.id/index.php/file/get/sis/t_competition/9fa4cb6c-70c7-4e0d-8619-f0db5803edfe_surat_tugas.pdf</t>
  </si>
  <si>
    <t>https://employee.uc.ac.id/index.php/file/get/sis/t_competition/9fa4cb6c-70c7-4e0d-8619-f0db5803edfe_dokumentasi.jpg</t>
  </si>
  <si>
    <t>UC-ECAP25020021</t>
  </si>
  <si>
    <t>0606012310012</t>
  </si>
  <si>
    <t>Vania Stacia Pyrena</t>
  </si>
  <si>
    <t>https://employee.uc.ac.id/index.php/file/get/sis/t_competition/93f78616-e279-4118-b362-b19848e6ca0f_sertifikat.pdf</t>
  </si>
  <si>
    <t>https://employee.uc.ac.id/index.php/file/get/sis/t_competition/bff58816-0c0d-4398-a799-d6bb48008a86_surat_tugas.pdf</t>
  </si>
  <si>
    <t>https://employee.uc.ac.id/index.php/file/get/sis/t_competition/bff58816-0c0d-4398-a799-d6bb48008a86_dokumentasi.jpeg</t>
  </si>
  <si>
    <t>UC-ECAP25020025</t>
  </si>
  <si>
    <t>0606012310104</t>
  </si>
  <si>
    <t>Amylia Manda Sari</t>
  </si>
  <si>
    <t>https://employee.uc.ac.id/index.php/file/get/sis/t_competition/a033974b-a31d-421e-8ee0-05a0b0227c82_sertifikat.pdf</t>
  </si>
  <si>
    <t>https://employee.uc.ac.id/index.php/file/get/sis/t_competition/3e2c9055-eeda-43f2-af6c-f7bf69349165_surat_tugas.pdf</t>
  </si>
  <si>
    <t>https://employee.uc.ac.id/index.php/file/get/sis/t_competition/3e2c9055-eeda-43f2-af6c-f7bf69349165_dokumentasi.jpeg</t>
  </si>
  <si>
    <t>UC-ECAP25020029</t>
  </si>
  <si>
    <t>0406012310023</t>
  </si>
  <si>
    <t>Cindy Jelica</t>
  </si>
  <si>
    <t>https://employee.uc.ac.id/index.php/file/get/sis/t_competition/b2221170-cdb0-412e-a25f-a397f5e75015_sertifikat.pdf</t>
  </si>
  <si>
    <t>https://employee.uc.ac.id/index.php/file/get/sis/t_competition/b2221170-cdb0-412e-a25f-a397f5e75015_surat_tugas.pdf</t>
  </si>
  <si>
    <t>https://employee.uc.ac.id/index.php/file/get/sis/t_competition/b2221170-cdb0-412e-a25f-a397f5e75015_dokumentasi.JPG</t>
  </si>
  <si>
    <t>UC-ECAP25020030</t>
  </si>
  <si>
    <t>0606012210033</t>
  </si>
  <si>
    <t>Nisyavira Anam Meilia</t>
  </si>
  <si>
    <t>https://employee.uc.ac.id/index.php/file/get/sis/t_competition/135cb9f6-e1a0-4c75-91db-0c1f88da67fa_sertifikat.pdf</t>
  </si>
  <si>
    <t>https://employee.uc.ac.id/index.php/file/get/sis/t_competition/135cb9f6-e1a0-4c75-91db-0c1f88da67fa_surat_tugas.pdf</t>
  </si>
  <si>
    <t>https://employee.uc.ac.id/index.php/file/get/sis/t_competition/041bbb05-1b37-436a-84aa-91a181cf2a52_dokumentasi.pdf</t>
  </si>
  <si>
    <t>UC-ECAP25020031</t>
  </si>
  <si>
    <t>0706022310062</t>
  </si>
  <si>
    <t>M. Ilham Fadhilah Wirayudha</t>
  </si>
  <si>
    <t>https://employee.uc.ac.id/index.php/file/get/sis/t_competition/0e717093-a92a-4873-a353-e3cef249962f_sertifikat.pdf</t>
  </si>
  <si>
    <t>https://employee.uc.ac.id/index.php/file/get/sis/t_competition/0e717093-a92a-4873-a353-e3cef249962f_surat_tugas.pdf</t>
  </si>
  <si>
    <t>https://employee.uc.ac.id/index.php/file/get/sis/t_competition/2376e6db-df9b-4550-a946-81795f42c9ec_dokumentasi.pdf</t>
  </si>
  <si>
    <t>UC-ECAP25020033</t>
  </si>
  <si>
    <t>https://employee.uc.ac.id/index.php/file/get/sis/t_competition/d020c931-5b4d-4fa1-9a04-1c55676957b6_sertifikat.pdf</t>
  </si>
  <si>
    <t>https://employee.uc.ac.id/index.php/file/get/sis/t_competition/d020c931-5b4d-4fa1-9a04-1c55676957b6_surat_tugas.pdf</t>
  </si>
  <si>
    <t>https://employee.uc.ac.id/index.php/file/get/sis/t_competition/30776cc6-829c-49ad-8728-d5aa975c07ef_dokumentasi.pdf</t>
  </si>
  <si>
    <t>UC-ECAP25020034</t>
  </si>
  <si>
    <t>0106042410010</t>
  </si>
  <si>
    <t>Jessica Elizabeth Darmawan</t>
  </si>
  <si>
    <t>https://employee.uc.ac.id/index.php/file/get/sis/t_competition/f1500e2c-0d76-4498-adcf-91188bdf06b0_sertifikat.pdf</t>
  </si>
  <si>
    <t>https://employee.uc.ac.id/index.php/file/get/sis/t_competition/a92b6c11-3992-403e-a3cd-78617435bcb6_surat_tugas.pdf</t>
  </si>
  <si>
    <t>https://employee.uc.ac.id/index.php/file/get/sis/t_competition/5a20c9ea-c410-41b3-9cee-99a4ba31b08e_dokumentasi.pdf</t>
  </si>
  <si>
    <t>UC-ECAP25020035</t>
  </si>
  <si>
    <t>0106022410020</t>
  </si>
  <si>
    <t>Charles Patrick</t>
  </si>
  <si>
    <t>https://employee.uc.ac.id/index.php/file/get/sis/t_competition/24d59a64-7b88-458b-8559-c371d1270b73_sertifikat.jpeg</t>
  </si>
  <si>
    <t>https://employee.uc.ac.id/index.php/file/get/sis/t_competition/11e2773a-abcf-4f08-a582-ca494495082b_surat_tugas.pdf</t>
  </si>
  <si>
    <t>https://employee.uc.ac.id/index.php/file/get/sis/t_competition/24d59a64-7b88-458b-8559-c371d1270b73_dokumentasi.png</t>
  </si>
  <si>
    <t>UC-ECAP25020037</t>
  </si>
  <si>
    <t>0106012310022</t>
  </si>
  <si>
    <t>Matthew Kevin Halim</t>
  </si>
  <si>
    <t>https://employee.uc.ac.id/index.php/file/get/sis/t_competition/61d77b92-e954-4e64-98ea-1e41535524ec_sertifikat.jpeg</t>
  </si>
  <si>
    <t>https://employee.uc.ac.id/index.php/file/get/sis/t_competition/61d77b92-e954-4e64-98ea-1e41535524ec_surat_tugas.jpeg</t>
  </si>
  <si>
    <t>https://employee.uc.ac.id/index.php/file/get/sis/t_competition/61d77b92-e954-4e64-98ea-1e41535524ec_dokumentasi.pdf</t>
  </si>
  <si>
    <t>UC-ECAP25020038</t>
  </si>
  <si>
    <t>0106012410037</t>
  </si>
  <si>
    <t>Alexandra Tifanny Dewi Sadikim</t>
  </si>
  <si>
    <t>https://employee.uc.ac.id/index.php/file/get/sis/t_competition/c766056f-90f4-426f-abe3-009293fd3bf8_sertifikat.pdf</t>
  </si>
  <si>
    <t>https://employee.uc.ac.id/index.php/file/get/sis/t_competition/c766056f-90f4-426f-abe3-009293fd3bf8_surat_tugas.pdf</t>
  </si>
  <si>
    <t>https://employee.uc.ac.id/index.php/file/get/sis/t_competition/c766056f-90f4-426f-abe3-009293fd3bf8_dokumentasi.pdf</t>
  </si>
  <si>
    <t>UC-ECAP25020040</t>
  </si>
  <si>
    <t>0106012410301</t>
  </si>
  <si>
    <t>Kevin Jayadi Angkasa</t>
  </si>
  <si>
    <t>https://employee.uc.ac.id/index.php/file/get/sis/t_competition/071fcc8b-0ddc-413d-bb54-1099611b4371_sertifikat.jpg</t>
  </si>
  <si>
    <t>https://employee.uc.ac.id/index.php/file/get/sis/t_competition/071fcc8b-0ddc-413d-bb54-1099611b4371_surat_tugas.pdf</t>
  </si>
  <si>
    <t>https://employee.uc.ac.id/index.php/file/get/sis/t_competition/52542b6d-755c-4e57-9a4e-7a7cb0e051c5_dokumentasi.jpg</t>
  </si>
  <si>
    <t>UC-ECAP25020041</t>
  </si>
  <si>
    <t>0106012310164</t>
  </si>
  <si>
    <t>Axel Gofredo Nathan</t>
  </si>
  <si>
    <t>https://employee.uc.ac.id/index.php/file/get/sis/t_competition/d2e6024b-0b9d-4f98-85e1-385153fdd1d2_sertifikat.jpeg</t>
  </si>
  <si>
    <t>https://employee.uc.ac.id/index.php/file/get/sis/t_competition/d2e6024b-0b9d-4f98-85e1-385153fdd1d2_surat_tugas.jpeg</t>
  </si>
  <si>
    <t>https://employee.uc.ac.id/index.php/file/get/sis/t_competition/911620f2-d1b9-4677-899b-86ec127425bb_dokumentasi.pdf</t>
  </si>
  <si>
    <t>UC-ECAP25020042</t>
  </si>
  <si>
    <t>0206032410003</t>
  </si>
  <si>
    <t>Jessica Gabriella</t>
  </si>
  <si>
    <t>https://employee.uc.ac.id/index.php/file/get/sis/t_competition/5ba1dfd4-d764-4e41-bb06-5c0281cb852d_sertifikat.pdf</t>
  </si>
  <si>
    <t>https://employee.uc.ac.id/index.php/file/get/sis/t_competition/5ba1dfd4-d764-4e41-bb06-5c0281cb852d_surat_tugas.pdf</t>
  </si>
  <si>
    <t>https://employee.uc.ac.id/index.php/file/get/sis/t_competition/5ba1dfd4-d764-4e41-bb06-5c0281cb852d_dokumentasi.pdf</t>
  </si>
  <si>
    <t>UC-ECAP25020043</t>
  </si>
  <si>
    <t>0206032310045</t>
  </si>
  <si>
    <t>Lavenia Gunawan</t>
  </si>
  <si>
    <t>https://employee.uc.ac.id/index.php/file/get/sis/t_competition/7fdd6566-a2f2-4426-b782-f380592bb7e8_sertifikat.pdf</t>
  </si>
  <si>
    <t>https://employee.uc.ac.id/index.php/file/get/sis/t_competition/7fdd6566-a2f2-4426-b782-f380592bb7e8_surat_tugas.pdf</t>
  </si>
  <si>
    <t>https://employee.uc.ac.id/index.php/file/get/sis/t_competition/7fdd6566-a2f2-4426-b782-f380592bb7e8_dokumentasi.pdf</t>
  </si>
  <si>
    <t>UC-ECAP25020045</t>
  </si>
  <si>
    <t>0106012410008</t>
  </si>
  <si>
    <t>Vanessa Nathania William</t>
  </si>
  <si>
    <t>https://employee.uc.ac.id/index.php/file/get/sis/t_competition/fbae4bf4-7152-44d7-9ce3-2321d069cebf_sertifikat.pdf</t>
  </si>
  <si>
    <t>https://employee.uc.ac.id/index.php/file/get/sis/t_competition/fbae4bf4-7152-44d7-9ce3-2321d069cebf_surat_tugas.pdf</t>
  </si>
  <si>
    <t>https://employee.uc.ac.id/index.php/file/get/sis/t_competition/87a53a46-6187-4bcf-b2cb-52759775e7bb_dokumentasi.pdf</t>
  </si>
  <si>
    <t>UC-ECAP25020046</t>
  </si>
  <si>
    <t>0406022310008</t>
  </si>
  <si>
    <t>Louisa Jesslyn Edvito Sugiono</t>
  </si>
  <si>
    <t>https://employee.uc.ac.id/index.php/file/get/sis/t_competition/fa331307-cc68-4544-891f-50a57715b734_sertifikat.pdf</t>
  </si>
  <si>
    <t>https://employee.uc.ac.id/index.php/file/get/sis/t_competition/fa331307-cc68-4544-891f-50a57715b734_surat_tugas.pdf</t>
  </si>
  <si>
    <t>https://employee.uc.ac.id/index.php/file/get/sis/t_competition/4c2a5280-9b61-40cb-b07b-33c198fc59f4_dokumentasi.pdf</t>
  </si>
  <si>
    <t>UC-ECAP25020047</t>
  </si>
  <si>
    <t>0106012310166</t>
  </si>
  <si>
    <t>Stefano Bryan Barut</t>
  </si>
  <si>
    <t>https://employee.uc.ac.id/index.php/file/get/sis/t_competition/c6c92958-47f8-4e47-9006-987fe50f5b7c_sertifikat.pdf</t>
  </si>
  <si>
    <t>https://employee.uc.ac.id/index.php/file/get/sis/t_competition/79ccb3bf-d07d-42dd-b577-fcd6db1b2dda_surat_tugas.pdf</t>
  </si>
  <si>
    <t>https://employee.uc.ac.id/index.php/file/get/sis/t_competition/79ccb3bf-d07d-42dd-b577-fcd6db1b2dda_dokumentasi.pdf</t>
  </si>
  <si>
    <t>UC-ECAP25020048</t>
  </si>
  <si>
    <t>0106042310051</t>
  </si>
  <si>
    <t>Jonathan Junfandi Alisantoso</t>
  </si>
  <si>
    <t>https://employee.uc.ac.id/index.php/file/get/sis/t_competition/10087df3-9bf2-4382-b383-f95a8b9a48c4_sertifikat.pdf</t>
  </si>
  <si>
    <t>https://employee.uc.ac.id/index.php/file/get/sis/t_competition/10087df3-9bf2-4382-b383-f95a8b9a48c4_surat_tugas.pdf</t>
  </si>
  <si>
    <t>https://employee.uc.ac.id/index.php/file/get/sis/t_competition/8b16f8bd-79af-48e9-a657-d508ed3049be_dokumentasi.pdf</t>
  </si>
  <si>
    <t>UC-ECAP25020049</t>
  </si>
  <si>
    <t>0406022410046</t>
  </si>
  <si>
    <t>Giovana Oriella Valena</t>
  </si>
  <si>
    <t>https://employee.uc.ac.id/index.php/file/get/sis/t_competition/1c6112bc-d8dd-4137-bd4e-4e7eb9f5084d_sertifikat.pdf</t>
  </si>
  <si>
    <t>https://employee.uc.ac.id/index.php/file/get/sis/t_competition/1c6112bc-d8dd-4137-bd4e-4e7eb9f5084d_surat_tugas.pdf</t>
  </si>
  <si>
    <t>https://employee.uc.ac.id/index.php/file/get/sis/t_competition/c11201e9-79a2-4dc6-8ad7-6ab9ab5545b9_dokumentasi.pdf</t>
  </si>
  <si>
    <t>UC-ECAP25020052</t>
  </si>
  <si>
    <t>0106012210179</t>
  </si>
  <si>
    <t>Clara Yap</t>
  </si>
  <si>
    <t>https://employee.uc.ac.id/index.php/file/get/sis/t_competition/16406763-d7b2-4e49-b0aa-6e45b539e472_sertifikat.pdf</t>
  </si>
  <si>
    <t>https://employee.uc.ac.id/index.php/file/get/sis/t_competition/16406763-d7b2-4e49-b0aa-6e45b539e472_surat_tugas.pdf</t>
  </si>
  <si>
    <t>https://employee.uc.ac.id/index.php/file/get/sis/t_competition/16406763-d7b2-4e49-b0aa-6e45b539e472_dokumentasi.jpeg</t>
  </si>
  <si>
    <t>UC-ECAP25020053</t>
  </si>
  <si>
    <t>0606012410022</t>
  </si>
  <si>
    <t>Regina Caeli Irawan</t>
  </si>
  <si>
    <t>https://employee.uc.ac.id/index.php/file/get/sis/t_competition/f2e2bc79-5e4d-48ac-9ad5-3b347f9b50a5_sertifikat.pdf</t>
  </si>
  <si>
    <t>https://employee.uc.ac.id/index.php/file/get/sis/t_competition/f2e2bc79-5e4d-48ac-9ad5-3b347f9b50a5_surat_tugas.pdf</t>
  </si>
  <si>
    <t>https://employee.uc.ac.id/index.php/file/get/sis/t_competition/1b434993-e5a1-462e-bfc3-a8ccfe7178d3_dokumentasi.pdf</t>
  </si>
  <si>
    <t>UC-ECAP25020054</t>
  </si>
  <si>
    <t>0206062410008</t>
  </si>
  <si>
    <t>Jennifer Christella Wijaya</t>
  </si>
  <si>
    <t>https://employee.uc.ac.id/index.php/file/get/sis/t_competition/5b8a3524-49ea-4d10-ab33-4fac2c668a44_sertifikat.pdf</t>
  </si>
  <si>
    <t>https://employee.uc.ac.id/index.php/file/get/sis/t_competition/f8f0f3e1-b3fc-4017-a577-c373b14ea9cc_surat_tugas.pdf</t>
  </si>
  <si>
    <t>https://employee.uc.ac.id/index.php/file/get/sis/t_competition/f8f0f3e1-b3fc-4017-a577-c373b14ea9cc_dokumentasi.png</t>
  </si>
  <si>
    <t>UC-ECAP25020055</t>
  </si>
  <si>
    <t>0606012410065</t>
  </si>
  <si>
    <t>Victor Samuel Halim</t>
  </si>
  <si>
    <t>https://employee.uc.ac.id/index.php/file/get/sis/t_competition/90e0d703-1c75-491e-9cd3-c1971894d9eb_sertifikat.pdf</t>
  </si>
  <si>
    <t>https://employee.uc.ac.id/index.php/file/get/sis/t_competition/90e0d703-1c75-491e-9cd3-c1971894d9eb_surat_tugas.pdf</t>
  </si>
  <si>
    <t>https://employee.uc.ac.id/index.php/file/get/sis/t_competition/ea859b83-730e-43e0-9611-ef7f692f0dd2_dokumentasi.pdf</t>
  </si>
  <si>
    <t>UC-ECAP25020057</t>
  </si>
  <si>
    <t>0106012310253</t>
  </si>
  <si>
    <t>David Jayadi Angkasa</t>
  </si>
  <si>
    <t>https://employee.uc.ac.id/index.php/file/get/sis/t_competition/5d6a0585-dd0e-4604-ab07-7c88701ba901_sertifikat.jpg</t>
  </si>
  <si>
    <t>https://employee.uc.ac.id/index.php/file/get/sis/t_competition/5d6a0585-dd0e-4604-ab07-7c88701ba901_surat_tugas.pdf</t>
  </si>
  <si>
    <t>https://employee.uc.ac.id/index.php/file/get/sis/t_competition/4b354382-0300-44dc-8e12-31365d81fd9f_dokumentasi.pdf</t>
  </si>
  <si>
    <t>UC-ECAP25020058</t>
  </si>
  <si>
    <t>https://employee.uc.ac.id/index.php/file/get/sis/t_competition/47e8842f-8cc8-438d-868b-c3565dcd7969_sertifikat.pdf</t>
  </si>
  <si>
    <t>https://employee.uc.ac.id/index.php/file/get/sis/t_competition/47e8842f-8cc8-438d-868b-c3565dcd7969_surat_tugas.pdf</t>
  </si>
  <si>
    <t>https://employee.uc.ac.id/index.php/file/get/sis/t_competition/47e8842f-8cc8-438d-868b-c3565dcd7969_dokumentasi.pdf</t>
  </si>
  <si>
    <t>UC-ECAP25020059</t>
  </si>
  <si>
    <t>0406022310029</t>
  </si>
  <si>
    <t>Davina Shafa Riski</t>
  </si>
  <si>
    <t>https://employee.uc.ac.id/index.php/file/get/sis/t_competition/57835e29-4e0b-47d6-832a-247ff1c60d1e_sertifikat.pdf</t>
  </si>
  <si>
    <t>https://employee.uc.ac.id/index.php/file/get/sis/t_competition/57835e29-4e0b-47d6-832a-247ff1c60d1e_surat_tugas.pdf</t>
  </si>
  <si>
    <t>https://employee.uc.ac.id/index.php/file/get/sis/t_competition/57835e29-4e0b-47d6-832a-247ff1c60d1e_dokumentasi.pdf</t>
  </si>
  <si>
    <t>UC-ECAP25020060</t>
  </si>
  <si>
    <t>0606012410005</t>
  </si>
  <si>
    <t>Stiffanny</t>
  </si>
  <si>
    <t>https://employee.uc.ac.id/index.php/file/get/sis/t_competition/3129bfd0-6902-43c2-bbed-15090b168306_sertifikat.pdf</t>
  </si>
  <si>
    <t>https://employee.uc.ac.id/index.php/file/get/sis/t_competition/3129bfd0-6902-43c2-bbed-15090b168306_surat_tugas.png</t>
  </si>
  <si>
    <t>https://employee.uc.ac.id/index.php/file/get/sis/t_competition/3129bfd0-6902-43c2-bbed-15090b168306_dokumentasi.jpeg</t>
  </si>
  <si>
    <t>UC-ECAP25020061</t>
  </si>
  <si>
    <t>0106012410215</t>
  </si>
  <si>
    <t>Luna Avriella Azzahra</t>
  </si>
  <si>
    <t>https://employee.uc.ac.id/index.php/file/get/sis/t_competition/3d77dc99-34f3-4f22-8d6c-663700ea2075_sertifikat.pdf</t>
  </si>
  <si>
    <t>https://employee.uc.ac.id/index.php/file/get/sis/t_competition/3d77dc99-34f3-4f22-8d6c-663700ea2075_surat_tugas.pdf</t>
  </si>
  <si>
    <t>https://employee.uc.ac.id/index.php/file/get/sis/t_competition/3d77dc99-34f3-4f22-8d6c-663700ea2075_dokumentasi.pdf</t>
  </si>
  <si>
    <t>UC-ECAP25020063</t>
  </si>
  <si>
    <t>0106012210130</t>
  </si>
  <si>
    <t>Laura Angela Hartanto</t>
  </si>
  <si>
    <t>https://employee.uc.ac.id/index.php/file/get/sis/t_competition/34500fbb-f447-4d53-b065-8796bb8be1cb_sertifikat.pdf</t>
  </si>
  <si>
    <t>https://employee.uc.ac.id/index.php/file/get/sis/t_competition/ce93d847-9655-4fb6-9e73-6fbd6fa269a0_surat_tugas.pdf</t>
  </si>
  <si>
    <t>https://employee.uc.ac.id/index.php/file/get/sis/t_competition/34500fbb-f447-4d53-b065-8796bb8be1cb_dokumentasi.pdf</t>
  </si>
  <si>
    <t>UC-ECAP25020064</t>
  </si>
  <si>
    <t>0406022310064</t>
  </si>
  <si>
    <t>Joel Chrisandy Pratama Wicaksono</t>
  </si>
  <si>
    <t>https://employee.uc.ac.id/index.php/file/get/sis/t_competition/93187688-f1a0-425f-80c3-0980aa50ec74_sertifikat.pdf</t>
  </si>
  <si>
    <t>https://employee.uc.ac.id/index.php/file/get/sis/t_competition/93187688-f1a0-425f-80c3-0980aa50ec74_surat_tugas.pdf</t>
  </si>
  <si>
    <t>https://employee.uc.ac.id/index.php/file/get/sis/t_competition/93187688-f1a0-425f-80c3-0980aa50ec74_dokumentasi.jpg</t>
  </si>
  <si>
    <t>UC-ECAP25020065</t>
  </si>
  <si>
    <t>0406022310015</t>
  </si>
  <si>
    <t>Angeline Liliana Tjeng</t>
  </si>
  <si>
    <t>https://employee.uc.ac.id/index.php/file/get/sis/t_competition/974403bb-abed-48e5-981e-90dc3eebe966_sertifikat.jpg</t>
  </si>
  <si>
    <t>https://employee.uc.ac.id/index.php/file/get/sis/t_competition/974403bb-abed-48e5-981e-90dc3eebe966_surat_tugas.jpg</t>
  </si>
  <si>
    <t>https://employee.uc.ac.id/index.php/file/get/sis/t_competition/974403bb-abed-48e5-981e-90dc3eebe966_dokumentasi.pdf</t>
  </si>
  <si>
    <t>UC-ECAP25020066</t>
  </si>
  <si>
    <t>https://employee.uc.ac.id/index.php/file/get/sis/t_competition/9fa83b25-3a63-44f1-bc7b-c1a4678f837a_sertifikat.pdf</t>
  </si>
  <si>
    <t>https://employee.uc.ac.id/index.php/file/get/sis/t_competition/ff3bd2dc-0940-4238-ae15-d5f70cbd050c_surat_tugas.pdf</t>
  </si>
  <si>
    <t>https://employee.uc.ac.id/index.php/file/get/sis/t_competition/9fa83b25-3a63-44f1-bc7b-c1a4678f837a_dokumentasi.pdf</t>
  </si>
  <si>
    <t>UC-ECAP25020069</t>
  </si>
  <si>
    <t>0106042410001</t>
  </si>
  <si>
    <t>Andrew Jong</t>
  </si>
  <si>
    <t>https://employee.uc.ac.id/index.php/file/get/sis/t_competition/80c53bfc-e0e2-4227-87bb-124b7fcbdde7_sertifikat.pdf</t>
  </si>
  <si>
    <t>https://employee.uc.ac.id/index.php/file/get/sis/t_competition/80c53bfc-e0e2-4227-87bb-124b7fcbdde7_surat_tugas.pdf</t>
  </si>
  <si>
    <t>https://employee.uc.ac.id/index.php/file/get/sis/t_competition/80c53bfc-e0e2-4227-87bb-124b7fcbdde7_dokumentasi.pdf</t>
  </si>
  <si>
    <t>UC-ECAP25020071</t>
  </si>
  <si>
    <t>0106012210176</t>
  </si>
  <si>
    <t>Evelin Chen</t>
  </si>
  <si>
    <t>https://employee.uc.ac.id/index.php/file/get/sis/t_competition/46e1cdc7-8329-4ab1-a6a0-8067a19c9220_sertifikat.jpeg</t>
  </si>
  <si>
    <t>https://employee.uc.ac.id/index.php/file/get/sis/t_competition/5a05c33e-ecfe-4bde-ae14-abc251df9543_surat_tugas.pdf</t>
  </si>
  <si>
    <t>https://employee.uc.ac.id/index.php/file/get/sis/t_competition/5a05c33e-ecfe-4bde-ae14-abc251df9543_dokumentasi.pdf</t>
  </si>
  <si>
    <t>UC-ECAP25020073</t>
  </si>
  <si>
    <t>0106012410167</t>
  </si>
  <si>
    <t>Jovan Anthony Gunawan</t>
  </si>
  <si>
    <t>https://employee.uc.ac.id/index.php/file/get/sis/t_competition/3f2cbfee-881b-4bd6-b8af-e9ea4c0488a6_sertifikat.pdf</t>
  </si>
  <si>
    <t>https://employee.uc.ac.id/index.php/file/get/sis/t_competition/3f2cbfee-881b-4bd6-b8af-e9ea4c0488a6_surat_tugas.pdf</t>
  </si>
  <si>
    <t>https://employee.uc.ac.id/index.php/file/get/sis/t_competition/04b18f08-0387-471a-aa96-2ce509816528_dokumentasi.pdf</t>
  </si>
  <si>
    <t>UC-ECAP25020074</t>
  </si>
  <si>
    <t>0106012410012</t>
  </si>
  <si>
    <t>Kyoko Berlin Ho</t>
  </si>
  <si>
    <t>https://employee.uc.ac.id/index.php/file/get/sis/t_competition/162832ee-5d86-481a-820a-c2996f8c8e9b_sertifikat.pdf</t>
  </si>
  <si>
    <t>https://employee.uc.ac.id/index.php/file/get/sis/t_competition/162832ee-5d86-481a-820a-c2996f8c8e9b_surat_tugas.pdf</t>
  </si>
  <si>
    <t>https://employee.uc.ac.id/index.php/file/get/sis/t_competition/162832ee-5d86-481a-820a-c2996f8c8e9b_dokumentasi.pdf</t>
  </si>
  <si>
    <t>UC-ECAP25020076</t>
  </si>
  <si>
    <t>0106012410148</t>
  </si>
  <si>
    <t>Nayla Nazwa Piyoto</t>
  </si>
  <si>
    <t>https://employee.uc.ac.id/index.php/file/get/sis/t_competition/4ea7eadb-83c8-4a93-887d-7786ffa99775_sertifikat.pdf</t>
  </si>
  <si>
    <t>https://employee.uc.ac.id/index.php/file/get/sis/t_competition/96f1e66e-7b94-44ee-9ac0-062756f75c22_surat_tugas.pdf</t>
  </si>
  <si>
    <t>https://employee.uc.ac.id/index.php/file/get/sis/t_competition/95d7b55c-ae41-48a8-9b3d-d3e2c2c4065d_dokumentasi.pdf</t>
  </si>
  <si>
    <t>UC-ECAP25020077</t>
  </si>
  <si>
    <t>https://employee.uc.ac.id/index.php/file/get/sis/t_competition/8e54a64d-b6d2-419e-9e5e-1dac7eef172a_sertifikat.pdf</t>
  </si>
  <si>
    <t>https://employee.uc.ac.id/index.php/file/get/sis/t_competition/8e54a64d-b6d2-419e-9e5e-1dac7eef172a_surat_tugas.pdf</t>
  </si>
  <si>
    <t>https://employee.uc.ac.id/index.php/file/get/sis/t_competition/d7bb7fed-fa1d-4b45-a1b0-dedbdf7804da_dokumentasi.pdf</t>
  </si>
  <si>
    <t>0106012210177</t>
  </si>
  <si>
    <t>Abel Cendana Mulyadi</t>
  </si>
  <si>
    <t>0106012210143</t>
  </si>
  <si>
    <t>Vincent Madison Irtanto</t>
  </si>
  <si>
    <t>0106012210175</t>
  </si>
  <si>
    <t>Andrew</t>
  </si>
  <si>
    <t>0106012210142</t>
  </si>
  <si>
    <t>Gilbert Rexyleus</t>
  </si>
  <si>
    <t>UC-ECAP25020078</t>
  </si>
  <si>
    <t>0106012210367</t>
  </si>
  <si>
    <t>Stefany Agustina Purwanto</t>
  </si>
  <si>
    <t>https://employee.uc.ac.id/index.php/file/get/sis/t_competition/00577699-24b1-4b0b-adda-a23dbc9ce428_sertifikat.pdf</t>
  </si>
  <si>
    <t>https://employee.uc.ac.id/index.php/file/get/sis/t_competition/a04c6f82-7858-4457-9d18-b6f83cc801fb_surat_tugas.pdf</t>
  </si>
  <si>
    <t>https://employee.uc.ac.id/index.php/file/get/sis/t_competition/8c47c37f-f712-43a7-a3b8-26f8459a27d3_dokumentasi.jpg</t>
  </si>
  <si>
    <t>UC-ECAP25020079</t>
  </si>
  <si>
    <t>0606012410052</t>
  </si>
  <si>
    <t>Veli Wibisono</t>
  </si>
  <si>
    <t>https://employee.uc.ac.id/index.php/file/get/sis/t_competition/ba75b120-cd07-44a6-be16-de53868c7af8_sertifikat.pdf</t>
  </si>
  <si>
    <t>https://employee.uc.ac.id/index.php/file/get/sis/t_competition/ba75b120-cd07-44a6-be16-de53868c7af8_surat_tugas.pdf</t>
  </si>
  <si>
    <t>https://employee.uc.ac.id/index.php/file/get/sis/t_competition/ba75b120-cd07-44a6-be16-de53868c7af8_dokumentasi.jpg</t>
  </si>
  <si>
    <t>UC-ECAP25020081</t>
  </si>
  <si>
    <t>0106012410001</t>
  </si>
  <si>
    <t>Gary Cristian Iskandar</t>
  </si>
  <si>
    <t>https://employee.uc.ac.id/index.php/file/get/sis/t_competition/53ee191b-64e7-4546-bc83-f123b306e66a_sertifikat.pdf</t>
  </si>
  <si>
    <t>https://employee.uc.ac.id/index.php/file/get/sis/t_competition/53ee191b-64e7-4546-bc83-f123b306e66a_surat_tugas.pdf</t>
  </si>
  <si>
    <t>https://employee.uc.ac.id/index.php/file/get/sis/t_competition/53ee191b-64e7-4546-bc83-f123b306e66a_dokumentasi.pdf</t>
  </si>
  <si>
    <t>UC-ECAP25020084</t>
  </si>
  <si>
    <t>0406022410018</t>
  </si>
  <si>
    <t>Jesseline Sanjaya Kesuma</t>
  </si>
  <si>
    <t>https://employee.uc.ac.id/index.php/file/get/sis/t_competition/84914f2f-77d6-4546-8a32-097098047696_sertifikat.pdf</t>
  </si>
  <si>
    <t>https://employee.uc.ac.id/index.php/file/get/sis/t_competition/84914f2f-77d6-4546-8a32-097098047696_surat_tugas.pdf</t>
  </si>
  <si>
    <t>https://employee.uc.ac.id/index.php/file/get/sis/t_competition/d26ee6ff-aa0d-4ee2-b0e6-2823b7fbaf97_dokumentasi.pdf</t>
  </si>
  <si>
    <t>UC-ECAP25020085</t>
  </si>
  <si>
    <t>0206062410011</t>
  </si>
  <si>
    <t>Agnes Christian Kho</t>
  </si>
  <si>
    <t>https://employee.uc.ac.id/index.php/file/get/sis/t_competition/96c38b1e-d20f-4692-b9f4-a00e4a358485_sertifikat.pdf</t>
  </si>
  <si>
    <t>https://employee.uc.ac.id/index.php/file/get/sis/t_competition/bb607c39-eeaf-42ab-a14b-2b02853909f2_surat_tugas.pdf</t>
  </si>
  <si>
    <t>https://employee.uc.ac.id/index.php/file/get/sis/t_competition/bb607c39-eeaf-42ab-a14b-2b02853909f2_dokumentasi.jpeg</t>
  </si>
  <si>
    <t>UC-ECAP25020086</t>
  </si>
  <si>
    <t>0406012410016</t>
  </si>
  <si>
    <t>Marvel Fillip Boy</t>
  </si>
  <si>
    <t>https://employee.uc.ac.id/index.php/file/get/sis/t_competition/bd9b86b0-f6ac-4a29-9009-41dbd87728f9_sertifikat.pdf</t>
  </si>
  <si>
    <t>https://employee.uc.ac.id/index.php/file/get/sis/t_competition/bd9b86b0-f6ac-4a29-9009-41dbd87728f9_surat_tugas.pdf</t>
  </si>
  <si>
    <t>https://employee.uc.ac.id/index.php/file/get/sis/t_competition/bd9b86b0-f6ac-4a29-9009-41dbd87728f9_dokumentasi.pdf</t>
  </si>
  <si>
    <t>UC-ECAP25020087</t>
  </si>
  <si>
    <t>https://employee.uc.ac.id/index.php/file/get/sis/t_competition/c166f081-a00d-4cc2-aa06-698928e8475e_sertifikat.pdf</t>
  </si>
  <si>
    <t>https://employee.uc.ac.id/index.php/file/get/sis/t_competition/ae98e7e5-2b1d-4b19-a5f7-d4c261c004c3_surat_tugas.jpg</t>
  </si>
  <si>
    <t>https://employee.uc.ac.id/index.php/file/get/sis/t_competition/ae98e7e5-2b1d-4b19-a5f7-d4c261c004c3_dokumentasi.jpg</t>
  </si>
  <si>
    <t>UC-ECAP25020088</t>
  </si>
  <si>
    <t>0606012210036</t>
  </si>
  <si>
    <t>Nurfaizi Bachtiar Santoso</t>
  </si>
  <si>
    <t>https://employee.uc.ac.id/index.php/file/get/sis/t_competition/d4e8e2d9-d896-4e4d-a266-e9279f2a1228_sertifikat.pdf</t>
  </si>
  <si>
    <t>https://employee.uc.ac.id/index.php/file/get/sis/t_competition/160d60dd-5909-44db-a98b-f3d9f7f19fd9_surat_tugas.pdf</t>
  </si>
  <si>
    <t>https://employee.uc.ac.id/index.php/file/get/sis/t_competition/160d60dd-5909-44db-a98b-f3d9f7f19fd9_dokumentasi.jpg</t>
  </si>
  <si>
    <t>UC-ECAP25020089</t>
  </si>
  <si>
    <t>0106042310001</t>
  </si>
  <si>
    <t>Diva Sevila Wijaya</t>
  </si>
  <si>
    <t>https://employee.uc.ac.id/index.php/file/get/sis/t_competition/103866d3-9fcd-42b3-a44b-1adb64d7bd6c_sertifikat.jpg</t>
  </si>
  <si>
    <t>https://employee.uc.ac.id/index.php/file/get/sis/t_competition/103866d3-9fcd-42b3-a44b-1adb64d7bd6c_surat_tugas.pdf</t>
  </si>
  <si>
    <t>https://employee.uc.ac.id/index.php/file/get/sis/t_competition/391b962a-9d75-4c64-8ffe-d2324dade4d9_dokumentasi.pdf</t>
  </si>
  <si>
    <t>UC-ECAP25020092</t>
  </si>
  <si>
    <t>0206032310006</t>
  </si>
  <si>
    <t>Cindy Febiola Thebez</t>
  </si>
  <si>
    <t>https://employee.uc.ac.id/index.php/file/get/sis/t_competition/c9eca2e9-aeb5-46d4-9240-93687ca0861e_sertifikat.pdf</t>
  </si>
  <si>
    <t>https://employee.uc.ac.id/index.php/file/get/sis/t_competition/d0dd7716-4e6a-4cc3-b470-02e6debb5a91_surat_tugas.pdf</t>
  </si>
  <si>
    <t>https://employee.uc.ac.id/index.php/file/get/sis/t_competition/c9eca2e9-aeb5-46d4-9240-93687ca0861e_dokumentasi.pdf</t>
  </si>
  <si>
    <t>UC-ECAP25020095</t>
  </si>
  <si>
    <t>0306012410014</t>
  </si>
  <si>
    <t>Jacqueline Sanjaya Kesuma</t>
  </si>
  <si>
    <t>https://employee.uc.ac.id/index.php/file/get/sis/t_competition/5df9593b-ea6c-4897-ac0e-c040a4cb2cb5_sertifikat.pdf</t>
  </si>
  <si>
    <t>https://employee.uc.ac.id/index.php/file/get/sis/t_competition/5df9593b-ea6c-4897-ac0e-c040a4cb2cb5_surat_tugas.pdf</t>
  </si>
  <si>
    <t>https://employee.uc.ac.id/index.php/file/get/sis/t_competition/3551af42-1b42-4df6-9d44-06f67c2470ad_dokumentasi.pdf</t>
  </si>
  <si>
    <t>UC-ECAP25020097</t>
  </si>
  <si>
    <t>0706012410044</t>
  </si>
  <si>
    <t>Vanness Aurelius Gunawan</t>
  </si>
  <si>
    <t>https://employee.uc.ac.id/index.php/file/get/sis/t_competition/59f50f95-dbba-4603-b3cc-49901c123546_sertifikat.pdf</t>
  </si>
  <si>
    <t>https://employee.uc.ac.id/index.php/file/get/sis/t_competition/59f50f95-dbba-4603-b3cc-49901c123546_surat_tugas.pdf</t>
  </si>
  <si>
    <t>https://employee.uc.ac.id/index.php/file/get/sis/t_competition/5d9408f8-45dc-4020-aff6-032969fad6ae_dokumentasi.pdf</t>
  </si>
  <si>
    <t>UC-ECAP25020098</t>
  </si>
  <si>
    <t>0106022310072</t>
  </si>
  <si>
    <t>Lionel Krestanto</t>
  </si>
  <si>
    <t>https://employee.uc.ac.id/index.php/file/get/sis/t_competition/052aa54d-e960-42ef-b702-d2b3398842cf_sertifikat.pdf</t>
  </si>
  <si>
    <t>https://employee.uc.ac.id/index.php/file/get/sis/t_competition/052aa54d-e960-42ef-b702-d2b3398842cf_surat_tugas.pdf</t>
  </si>
  <si>
    <t>https://employee.uc.ac.id/index.php/file/get/sis/t_competition/052aa54d-e960-42ef-b702-d2b3398842cf_dokumentasi.pdf</t>
  </si>
  <si>
    <t>UC-ECAP25020099</t>
  </si>
  <si>
    <t>0506012410001</t>
  </si>
  <si>
    <t>Angelina Anggriawan</t>
  </si>
  <si>
    <t>https://employee.uc.ac.id/index.php/file/get/sis/t_competition/b72ec158-76e3-4cba-8e54-3bfc113c7a91_sertifikat.jpeg</t>
  </si>
  <si>
    <t>https://employee.uc.ac.id/index.php/file/get/sis/t_competition/d4f6d992-d39f-426f-8a51-f972a072518e_surat_tugas.png</t>
  </si>
  <si>
    <t>https://employee.uc.ac.id/index.php/file/get/sis/t_competition/aba5233f-3664-4806-a7ac-ca0ab5406382_dokumentasi.pdf</t>
  </si>
  <si>
    <t>UC-ECAP25020100</t>
  </si>
  <si>
    <t>0106042410022</t>
  </si>
  <si>
    <t>Chalistha Dea Yuwanda</t>
  </si>
  <si>
    <t>https://employee.uc.ac.id/index.php/file/get/sis/t_competition/02c48b12-8311-4370-b582-9cff9f8e3db0_sertifikat.pdf</t>
  </si>
  <si>
    <t>https://employee.uc.ac.id/index.php/file/get/sis/t_competition/75b18417-4678-4619-b95c-76644b44acd1_surat_tugas.pdf</t>
  </si>
  <si>
    <t>https://employee.uc.ac.id/index.php/file/get/sis/t_competition/75b18417-4678-4619-b95c-76644b44acd1_dokumentasi.JPG</t>
  </si>
  <si>
    <t>UC-ECAP25020101</t>
  </si>
  <si>
    <t>0106012410083</t>
  </si>
  <si>
    <t>Heny Kwandoko</t>
  </si>
  <si>
    <t>https://employee.uc.ac.id/index.php/file/get/sis/t_competition/ebf02390-ffe9-480c-82bf-2837f19eb2d8_sertifikat.pdf</t>
  </si>
  <si>
    <t>https://employee.uc.ac.id/index.php/file/get/sis/t_competition/ebf02390-ffe9-480c-82bf-2837f19eb2d8_surat_tugas.jpeg</t>
  </si>
  <si>
    <t>https://employee.uc.ac.id/index.php/file/get/sis/t_competition/b6150b5b-4648-45f7-b397-48b454224e82_dokumentasi.pdf</t>
  </si>
  <si>
    <t>UC-ECAP25020105</t>
  </si>
  <si>
    <t>0506012310069</t>
  </si>
  <si>
    <t>Rajni Akira Shashi Saputra</t>
  </si>
  <si>
    <t>https://employee.uc.ac.id/index.php/file/get/sis/t_competition/746db311-6541-4fe9-9ad1-cf9e1e16b0c0_sertifikat.pdf</t>
  </si>
  <si>
    <t>https://employee.uc.ac.id/index.php/file/get/sis/t_competition/746db311-6541-4fe9-9ad1-cf9e1e16b0c0_surat_tugas.pdf</t>
  </si>
  <si>
    <t>https://employee.uc.ac.id/index.php/file/get/sis/t_competition/746db311-6541-4fe9-9ad1-cf9e1e16b0c0_dokumentasi.jpeg</t>
  </si>
  <si>
    <t>UC-ECAP25020106</t>
  </si>
  <si>
    <t>0106042310027</t>
  </si>
  <si>
    <t>Evelyn Alexandra Hariadi</t>
  </si>
  <si>
    <t>https://employee.uc.ac.id/index.php/file/get/sis/t_competition/f2d80780-7499-4b4f-b251-38de39e8802f_sertifikat.pdf</t>
  </si>
  <si>
    <t>https://employee.uc.ac.id/index.php/file/get/sis/t_competition/a02f59f9-1af4-478f-8b55-41a50cd51c96_surat_tugas.pdf</t>
  </si>
  <si>
    <t>https://employee.uc.ac.id/index.php/file/get/sis/t_competition/f2d80780-7499-4b4f-b251-38de39e8802f_dokumentasi.jpeg</t>
  </si>
  <si>
    <t>UC-ECAP25020108</t>
  </si>
  <si>
    <t>0106012410216</t>
  </si>
  <si>
    <t>Tiffannie Audrey Suciatmaja</t>
  </si>
  <si>
    <t>https://employee.uc.ac.id/index.php/file/get/sis/t_competition/72d76e9b-bd67-4c15-a2ab-cc703e66b50a_sertifikat.pdf</t>
  </si>
  <si>
    <t>https://employee.uc.ac.id/index.php/file/get/sis/t_competition/ca078548-c87f-4c2b-837f-f844961e4851_surat_tugas.pdf</t>
  </si>
  <si>
    <t>https://employee.uc.ac.id/index.php/file/get/sis/t_competition/72ab50df-9fb0-447c-8485-dfc612c6b1b3_dokumentasi.pdf</t>
  </si>
  <si>
    <t>UC-ECAP25020109</t>
  </si>
  <si>
    <t>0506012310064</t>
  </si>
  <si>
    <t>Angeline Valencia Natania</t>
  </si>
  <si>
    <t>https://employee.uc.ac.id/index.php/file/get/sis/t_competition/bd5e02c1-9473-45ec-a87f-c58b88ef4673_sertifikat.pdf</t>
  </si>
  <si>
    <t>https://employee.uc.ac.id/index.php/file/get/sis/t_competition/bd5e02c1-9473-45ec-a87f-c58b88ef4673_surat_tugas.pdf</t>
  </si>
  <si>
    <t>https://employee.uc.ac.id/index.php/file/get/sis/t_competition/bd5e02c1-9473-45ec-a87f-c58b88ef4673_dokumentasi.jpeg</t>
  </si>
  <si>
    <t>UC-ECAP25020110</t>
  </si>
  <si>
    <t>https://employee.uc.ac.id/index.php/file/get/sis/t_competition/9dbe08ae-f6f3-45e2-a0f8-8c985b520093_sertifikat.pdf</t>
  </si>
  <si>
    <t>https://employee.uc.ac.id/index.php/file/get/sis/t_competition/9dbe08ae-f6f3-45e2-a0f8-8c985b520093_surat_tugas.pdf</t>
  </si>
  <si>
    <t>https://employee.uc.ac.id/index.php/file/get/sis/t_competition/9dbe08ae-f6f3-45e2-a0f8-8c985b520093_dokumentasi.png</t>
  </si>
  <si>
    <t>UC-ECAP25020111</t>
  </si>
  <si>
    <t>0106022310065</t>
  </si>
  <si>
    <t>Gavriel Laudalino Nathan</t>
  </si>
  <si>
    <t>https://employee.uc.ac.id/index.php/file/get/sis/t_competition/fe8cfe69-5fc2-4970-bbfc-155e05fed1af_sertifikat.pdf</t>
  </si>
  <si>
    <t>https://employee.uc.ac.id/index.php/file/get/sis/t_competition/fe8cfe69-5fc2-4970-bbfc-155e05fed1af_surat_tugas.pdf</t>
  </si>
  <si>
    <t>https://employee.uc.ac.id/index.php/file/get/sis/t_competition/fe8cfe69-5fc2-4970-bbfc-155e05fed1af_dokumentasi.pdf</t>
  </si>
  <si>
    <t>UC-ECAP25020112</t>
  </si>
  <si>
    <t>0206062410010</t>
  </si>
  <si>
    <t>Naomi Aqeela Yubi Agfarizka</t>
  </si>
  <si>
    <t>https://employee.uc.ac.id/index.php/file/get/sis/t_competition/a86bbaac-7ae2-460c-a24b-c894a10f4576_sertifikat.pdf</t>
  </si>
  <si>
    <t>https://employee.uc.ac.id/index.php/file/get/sis/t_competition/a86bbaac-7ae2-460c-a24b-c894a10f4576_surat_tugas.pdf</t>
  </si>
  <si>
    <t>https://employee.uc.ac.id/index.php/file/get/sis/t_competition/a86bbaac-7ae2-460c-a24b-c894a10f4576_dokumentasi.png</t>
  </si>
  <si>
    <t>UC-ECAP25020114</t>
  </si>
  <si>
    <t>0106012110407</t>
  </si>
  <si>
    <t>Abid Sultan Aprilliano</t>
  </si>
  <si>
    <t>https://employee.uc.ac.id/index.php/file/get/sis/t_competition/dc2bcbd3-6743-4ab2-889e-b7eaf83cf5cb_sertifikat.pdf</t>
  </si>
  <si>
    <t>https://employee.uc.ac.id/index.php/file/get/sis/t_competition/dc2bcbd3-6743-4ab2-889e-b7eaf83cf5cb_surat_tugas.pdf</t>
  </si>
  <si>
    <t>https://employee.uc.ac.id/index.php/file/get/sis/t_competition/dc2bcbd3-6743-4ab2-889e-b7eaf83cf5cb_dokumentasi.pdf</t>
  </si>
  <si>
    <t>UC-ECAP25020116</t>
  </si>
  <si>
    <t>0506012410046</t>
  </si>
  <si>
    <t>Maverick Sebastian Taslim</t>
  </si>
  <si>
    <t>https://employee.uc.ac.id/index.php/file/get/sis/t_competition/980d52c5-da43-49fb-b054-20b9dca0b7a8_sertifikat.pdf</t>
  </si>
  <si>
    <t>https://employee.uc.ac.id/index.php/file/get/sis/t_competition/980d52c5-da43-49fb-b054-20b9dca0b7a8_surat_tugas.pdf</t>
  </si>
  <si>
    <t>https://employee.uc.ac.id/index.php/file/get/sis/t_competition/fd22cae6-308a-474b-8770-758b21c7c903_dokumentasi.pdf</t>
  </si>
  <si>
    <t>UC-ECAP25020117</t>
  </si>
  <si>
    <t>0706012310008</t>
  </si>
  <si>
    <t>Felicia Joshlyn Purnomo</t>
  </si>
  <si>
    <t>https://employee.uc.ac.id/index.php/file/get/sis/t_competition/90efbc08-f8e9-44d5-a8d7-e71a49811a32_sertifikat.pdf</t>
  </si>
  <si>
    <t>https://employee.uc.ac.id/index.php/file/get/sis/t_competition/9e60c737-db4d-4137-8dfb-3b99ec62fb1d_surat_tugas.pdf</t>
  </si>
  <si>
    <t>https://employee.uc.ac.id/index.php/file/get/sis/t_competition/9e60c737-db4d-4137-8dfb-3b99ec62fb1d_dokumentasi.jpg</t>
  </si>
  <si>
    <t>UC-ECAP25020120</t>
  </si>
  <si>
    <t>0106012310149</t>
  </si>
  <si>
    <t>Bryant Kurniawan Ong</t>
  </si>
  <si>
    <t>https://employee.uc.ac.id/index.php/file/get/sis/t_competition/ba4a45c3-faff-4770-b9dc-085dd4d6f1b0_sertifikat.pdf</t>
  </si>
  <si>
    <t>https://employee.uc.ac.id/index.php/file/get/sis/t_competition/ba4a45c3-faff-4770-b9dc-085dd4d6f1b0_surat_tugas.pdf</t>
  </si>
  <si>
    <t>https://employee.uc.ac.id/index.php/file/get/sis/t_competition/ba4a45c3-faff-4770-b9dc-085dd4d6f1b0_dokumentasi.pdf</t>
  </si>
  <si>
    <t>UC-ECAP25020122</t>
  </si>
  <si>
    <t>0706012410001</t>
  </si>
  <si>
    <t>Raymond Adi Suryo</t>
  </si>
  <si>
    <t>https://employee.uc.ac.id/index.php/file/get/sis/t_competition/35e6dc85-e27d-4c00-b5da-ce9f5bb754dc_sertifikat.pdf</t>
  </si>
  <si>
    <t>https://employee.uc.ac.id/index.php/file/get/sis/t_competition/35e6dc85-e27d-4c00-b5da-ce9f5bb754dc_surat_tugas.pdf</t>
  </si>
  <si>
    <t>https://employee.uc.ac.id/index.php/file/get/sis/t_competition/81d5bcaa-365a-4a99-88d9-06b42ef2a9c4_dokumentasi.pdf</t>
  </si>
  <si>
    <t>UC-ECAP25020124</t>
  </si>
  <si>
    <t>0106022310010</t>
  </si>
  <si>
    <t>Clairine Natalie Haryanto</t>
  </si>
  <si>
    <t>https://employee.uc.ac.id/index.php/file/get/sis/t_competition/8331f691-8a59-4a45-8f76-118132c81a8d_sertifikat.jpg</t>
  </si>
  <si>
    <t>https://employee.uc.ac.id/index.php/file/get/sis/t_competition/8331f691-8a59-4a45-8f76-118132c81a8d_surat_tugas.pdf</t>
  </si>
  <si>
    <t>https://employee.uc.ac.id/index.php/file/get/sis/t_competition/8331f691-8a59-4a45-8f76-118132c81a8d_dokumentasi.pdf</t>
  </si>
  <si>
    <t>UC-ECAP25020125</t>
  </si>
  <si>
    <t>0106022110033</t>
  </si>
  <si>
    <t>Paramita Widjaya</t>
  </si>
  <si>
    <t>Kompetisi Desain Poster Burger Bangor</t>
  </si>
  <si>
    <t>Burger Bangor</t>
  </si>
  <si>
    <t>https://www.instagram.com/burgerbangor/</t>
  </si>
  <si>
    <t>https://employee.uc.ac.id/index.php/file/get/sis/t_competition/4ccc7625-7408-45de-a93c-e2f91bbcdc3f_sertifikat.jpg</t>
  </si>
  <si>
    <t>https://employee.uc.ac.id/index.php/file/get/sis/t_competition/4ccc7625-7408-45de-a93c-e2f91bbcdc3f_surat_tugas.pdf</t>
  </si>
  <si>
    <t>https://employee.uc.ac.id/index.php/file/get/sis/t_competition/4ccc7625-7408-45de-a93c-e2f91bbcdc3f_dokumentasi.jpg</t>
  </si>
  <si>
    <t>UC-ECAP25020126</t>
  </si>
  <si>
    <t>0606012410066</t>
  </si>
  <si>
    <t>Rafkha Hakam Irsyad Maulana</t>
  </si>
  <si>
    <t>https://employee.uc.ac.id/index.php/file/get/sis/t_competition/ebd39484-6fdc-4868-acad-4e5d66ba3744_sertifikat.pdf</t>
  </si>
  <si>
    <t>https://employee.uc.ac.id/index.php/file/get/sis/t_competition/ebd39484-6fdc-4868-acad-4e5d66ba3744_surat_tugas.pdf</t>
  </si>
  <si>
    <t>https://employee.uc.ac.id/index.php/file/get/sis/t_competition/dedf40c4-dc57-43a9-b096-f1faad0bf684_dokumentasi.pdf</t>
  </si>
  <si>
    <t>UC-ECAP25020128</t>
  </si>
  <si>
    <t>https://employee.uc.ac.id/index.php/file/get/sis/t_competition/aa86a1f6-6f1a-4b61-98c0-20ab0f94eda9_sertifikat.pdf</t>
  </si>
  <si>
    <t>https://employee.uc.ac.id/index.php/file/get/sis/t_competition/aa86a1f6-6f1a-4b61-98c0-20ab0f94eda9_surat_tugas.jpeg</t>
  </si>
  <si>
    <t>https://employee.uc.ac.id/index.php/file/get/sis/t_competition/aa86a1f6-6f1a-4b61-98c0-20ab0f94eda9_dokumentasi.pdf</t>
  </si>
  <si>
    <t>UC-ECAP25020129</t>
  </si>
  <si>
    <t>0606012410021</t>
  </si>
  <si>
    <t>Natasha Evelyn Harsono</t>
  </si>
  <si>
    <t>https://employee.uc.ac.id/index.php/file/get/sis/t_competition/4a83c861-1d66-4c75-9161-5b0c2f418b0e_sertifikat.pdf</t>
  </si>
  <si>
    <t>https://employee.uc.ac.id/index.php/file/get/sis/t_competition/4a83c861-1d66-4c75-9161-5b0c2f418b0e_surat_tugas.pdf</t>
  </si>
  <si>
    <t>https://employee.uc.ac.id/index.php/file/get/sis/t_competition/7e6ac21f-dc91-4ec0-a6e1-6da40378aefb_dokumentasi.pdf</t>
  </si>
  <si>
    <t>UC-ECAP25020131</t>
  </si>
  <si>
    <t>0106042410013</t>
  </si>
  <si>
    <t>Abraham Enrico Junior</t>
  </si>
  <si>
    <t>https://employee.uc.ac.id/index.php/file/get/sis/t_competition/c6009b0b-7bc4-447d-bba0-eac122965e29_sertifikat.pdf</t>
  </si>
  <si>
    <t>https://employee.uc.ac.id/index.php/file/get/sis/t_competition/c6009b0b-7bc4-447d-bba0-eac122965e29_surat_tugas.jpeg</t>
  </si>
  <si>
    <t>https://employee.uc.ac.id/index.php/file/get/sis/t_competition/09c72563-ce99-4e41-b16f-839c188e7216_dokumentasi.pdf</t>
  </si>
  <si>
    <t>UC-ECAP25020133</t>
  </si>
  <si>
    <t>0606012410091</t>
  </si>
  <si>
    <t>Daniel Rumui</t>
  </si>
  <si>
    <t>https://employee.uc.ac.id/index.php/file/get/sis/t_competition/d7a4b395-3d93-4d4e-a483-63bfca04edc5_sertifikat.pdf</t>
  </si>
  <si>
    <t>https://employee.uc.ac.id/index.php/file/get/sis/t_competition/d7a4b395-3d93-4d4e-a483-63bfca04edc5_surat_tugas.pdf</t>
  </si>
  <si>
    <t>https://employee.uc.ac.id/index.php/file/get/sis/t_competition/cd0bbc95-98cc-451e-8741-8ff23c4ef7d2_dokumentasi.pdf</t>
  </si>
  <si>
    <t>UC-ECAP25020136</t>
  </si>
  <si>
    <t>0406022310005</t>
  </si>
  <si>
    <t>Evelyn Valerie Tan</t>
  </si>
  <si>
    <t>https://employee.uc.ac.id/index.php/file/get/sis/t_competition/5734e26c-ee00-40d5-811f-4fa2762ee15d_sertifikat.pdf</t>
  </si>
  <si>
    <t>https://employee.uc.ac.id/index.php/file/get/sis/t_competition/ffc21aa0-f110-46a6-9eeb-a49dd04af892_surat_tugas.png</t>
  </si>
  <si>
    <t>https://employee.uc.ac.id/index.php/file/get/sis/t_competition/46748ce6-c0c5-42ae-8a50-017fb1830e96_dokumentasi.pdf</t>
  </si>
  <si>
    <t>UC-ECAP25020138</t>
  </si>
  <si>
    <t>0506012410040</t>
  </si>
  <si>
    <t>Jason Cliff Kurniawan</t>
  </si>
  <si>
    <t>https://employee.uc.ac.id/index.php/file/get/sis/t_competition/b2566a8e-455c-4436-910f-ed649bae24e0_sertifikat.pdf</t>
  </si>
  <si>
    <t>https://employee.uc.ac.id/index.php/file/get/sis/t_competition/20bc07b6-7149-4edb-a673-ab1ce1abc233_surat_tugas.pdf</t>
  </si>
  <si>
    <t>https://employee.uc.ac.id/index.php/file/get/sis/t_competition/b2566a8e-455c-4436-910f-ed649bae24e0_dokumentasi.jpeg</t>
  </si>
  <si>
    <t>UC-ECAP25020140</t>
  </si>
  <si>
    <t>0106042210003</t>
  </si>
  <si>
    <t>Kyoko Soukotta</t>
  </si>
  <si>
    <t>https://employee.uc.ac.id/index.php/file/get/sis/t_competition/2d59fe17-9076-4da5-9597-9ba905418354_sertifikat.pdf</t>
  </si>
  <si>
    <t>https://employee.uc.ac.id/index.php/file/get/sis/t_competition/451f0a20-6634-4fe1-905a-73726652e297_surat_tugas.pdf</t>
  </si>
  <si>
    <t>https://employee.uc.ac.id/index.php/file/get/sis/t_competition/451f0a20-6634-4fe1-905a-73726652e297_dokumentasi.jpg</t>
  </si>
  <si>
    <t>UC-ECAP25020141</t>
  </si>
  <si>
    <t>0106042210034</t>
  </si>
  <si>
    <t>Wakana Ryo Tambaani</t>
  </si>
  <si>
    <t>https://employee.uc.ac.id/index.php/file/get/sis/t_competition/06eb3577-81c0-4f21-b13a-b1f9e22f1c99_sertifikat.pdf</t>
  </si>
  <si>
    <t>https://employee.uc.ac.id/index.php/file/get/sis/t_competition/6550ab1e-1a14-4987-b05b-8b9aeb610aa6_surat_tugas.pdf</t>
  </si>
  <si>
    <t>https://employee.uc.ac.id/index.php/file/get/sis/t_competition/6550ab1e-1a14-4987-b05b-8b9aeb610aa6_dokumentasi.jpg</t>
  </si>
  <si>
    <t>UC-ECAP25020143</t>
  </si>
  <si>
    <t>0106012410044</t>
  </si>
  <si>
    <t>Gishella Elzha Viyantira</t>
  </si>
  <si>
    <t>https://employee.uc.ac.id/index.php/file/get/sis/t_competition/f0eeabb7-b107-4e9c-976a-ce01e98fbe2d_sertifikat.pdf</t>
  </si>
  <si>
    <t>https://employee.uc.ac.id/index.php/file/get/sis/t_competition/f0eeabb7-b107-4e9c-976a-ce01e98fbe2d_surat_tugas.pdf</t>
  </si>
  <si>
    <t>https://employee.uc.ac.id/index.php/file/get/sis/t_competition/f0eeabb7-b107-4e9c-976a-ce01e98fbe2d_dokumentasi.pdf</t>
  </si>
  <si>
    <t>UC-ECAP25020144</t>
  </si>
  <si>
    <t>0406012210010</t>
  </si>
  <si>
    <t>Clarita Christy Tan</t>
  </si>
  <si>
    <t>https://employee.uc.ac.id/index.php/file/get/sis/t_competition/6a356d5d-4e65-4c00-9482-513e6381b100_sertifikat.pdf</t>
  </si>
  <si>
    <t>https://employee.uc.ac.id/index.php/file/get/sis/t_competition/6a356d5d-4e65-4c00-9482-513e6381b100_surat_tugas.pdf</t>
  </si>
  <si>
    <t>https://employee.uc.ac.id/index.php/file/get/sis/t_competition/6a356d5d-4e65-4c00-9482-513e6381b100_dokumentasi.jpeg</t>
  </si>
  <si>
    <t>UC-ECAP25020145</t>
  </si>
  <si>
    <t>0406012210051</t>
  </si>
  <si>
    <t>Mario Rosindo Menny</t>
  </si>
  <si>
    <t>https://employee.uc.ac.id/index.php/file/get/sis/t_competition/ba764bd5-0656-407b-99b1-b8d16fb38a5d_sertifikat.pdf</t>
  </si>
  <si>
    <t>https://employee.uc.ac.id/index.php/file/get/sis/t_competition/b265222b-3434-4894-b33c-9b507309179d_surat_tugas.pdf</t>
  </si>
  <si>
    <t>https://employee.uc.ac.id/index.php/file/get/sis/t_competition/b265222b-3434-4894-b33c-9b507309179d_dokumentasi.jpeg</t>
  </si>
  <si>
    <t>UC-ECAP25020146</t>
  </si>
  <si>
    <t>0106012410146</t>
  </si>
  <si>
    <t>Anak Agung Bagus Kurnia Wicaksana Diningrat Rudita</t>
  </si>
  <si>
    <t>https://employee.uc.ac.id/index.php/file/get/sis/t_competition/6efdeb1c-a5fa-4036-989f-c13adc5b1596_sertifikat.pdf</t>
  </si>
  <si>
    <t>https://employee.uc.ac.id/index.php/file/get/sis/t_competition/6efdeb1c-a5fa-4036-989f-c13adc5b1596_surat_tugas.pdf</t>
  </si>
  <si>
    <t>https://employee.uc.ac.id/index.php/file/get/sis/t_competition/6efdeb1c-a5fa-4036-989f-c13adc5b1596_dokumentasi.pdf</t>
  </si>
  <si>
    <t>UC-ECAP25020148</t>
  </si>
  <si>
    <t>0606012210042</t>
  </si>
  <si>
    <t>Christopher Angello</t>
  </si>
  <si>
    <t>https://employee.uc.ac.id/index.php/file/get/sis/t_competition/129c7f81-143a-4ce0-8791-148349de7dda_sertifikat.pdf</t>
  </si>
  <si>
    <t>https://employee.uc.ac.id/index.php/file/get/sis/t_competition/129c7f81-143a-4ce0-8791-148349de7dda_surat_tugas.pdf</t>
  </si>
  <si>
    <t>https://employee.uc.ac.id/index.php/file/get/sis/t_competition/129c7f81-143a-4ce0-8791-148349de7dda_dokumentasi.pdf</t>
  </si>
  <si>
    <t>UC-ECAP25020149</t>
  </si>
  <si>
    <t>0106042410029</t>
  </si>
  <si>
    <t>Misela Natasya Johanes</t>
  </si>
  <si>
    <t>https://employee.uc.ac.id/index.php/file/get/sis/t_competition/f167926d-b086-4abb-b168-07775ff3d990_sertifikat.pdf</t>
  </si>
  <si>
    <t>https://employee.uc.ac.id/index.php/file/get/sis/t_competition/f167926d-b086-4abb-b168-07775ff3d990_surat_tugas.pdf</t>
  </si>
  <si>
    <t>https://employee.uc.ac.id/index.php/file/get/sis/t_competition/5d11dcdb-55b4-45b3-b195-ddf476afbd32_dokumentasi.pdf</t>
  </si>
  <si>
    <t>UC-ECAP25020150</t>
  </si>
  <si>
    <t>0106022410076</t>
  </si>
  <si>
    <t>Gabriela Ivanna Tan Djari</t>
  </si>
  <si>
    <t>https://employee.uc.ac.id/index.php/file/get/sis/t_competition/1ee6ddff-bffb-48ef-b0be-7503bfd8df2e_sertifikat.pdf</t>
  </si>
  <si>
    <t>https://employee.uc.ac.id/index.php/file/get/sis/t_competition/1ee6ddff-bffb-48ef-b0be-7503bfd8df2e_surat_tugas.pdf</t>
  </si>
  <si>
    <t>https://employee.uc.ac.id/index.php/file/get/sis/t_competition/8a7bb91d-a118-4aaa-b689-9d1c0c228744_dokumentasi.pdf</t>
  </si>
  <si>
    <t>UC-ECAP25020151</t>
  </si>
  <si>
    <t>0106042110022</t>
  </si>
  <si>
    <t>Michael Setiawan</t>
  </si>
  <si>
    <t>https://employee.uc.ac.id/index.php/file/get/sis/t_competition/44a9736b-e96d-4291-92fa-99dc28279ae8_sertifikat.pdf</t>
  </si>
  <si>
    <t>https://employee.uc.ac.id/index.php/file/get/sis/t_competition/c4e18c4f-c8aa-4bf5-aa99-67cd49979fb7_surat_tugas.pdf</t>
  </si>
  <si>
    <t>https://employee.uc.ac.id/index.php/file/get/sis/t_competition/062a9327-afa4-4da4-b63a-21f11a562052_dokumentasi.pdf</t>
  </si>
  <si>
    <t>UC-ECAP25020152</t>
  </si>
  <si>
    <t>0106042110023</t>
  </si>
  <si>
    <t>Raymond Setiawan</t>
  </si>
  <si>
    <t>https://employee.uc.ac.id/index.php/file/get/sis/t_competition/6cb6ebfc-87ab-4602-b852-838114126261_sertifikat.pdf</t>
  </si>
  <si>
    <t>https://employee.uc.ac.id/index.php/file/get/sis/t_competition/6f8192ab-c865-434f-a674-a940d92f8302_surat_tugas.pdf</t>
  </si>
  <si>
    <t>https://employee.uc.ac.id/index.php/file/get/sis/t_competition/6cb6ebfc-87ab-4602-b852-838114126261_dokumentasi.pdf</t>
  </si>
  <si>
    <t>UC-ECAP25020154</t>
  </si>
  <si>
    <t>0106012310344</t>
  </si>
  <si>
    <t>Vincentia Nathania Simdani</t>
  </si>
  <si>
    <t>https://employee.uc.ac.id/index.php/file/get/sis/t_competition/b82de99a-9fc4-4bf1-91e4-25e356f67530_sertifikat.pdf</t>
  </si>
  <si>
    <t>https://employee.uc.ac.id/index.php/file/get/sis/t_competition/b82de99a-9fc4-4bf1-91e4-25e356f67530_surat_tugas.pdf</t>
  </si>
  <si>
    <t>https://employee.uc.ac.id/index.php/file/get/sis/t_competition/b82de99a-9fc4-4bf1-91e4-25e356f67530_dokumentasi.pdf</t>
  </si>
  <si>
    <t>UC-ECAP25020156</t>
  </si>
  <si>
    <t>0106042110033</t>
  </si>
  <si>
    <t>Jason Kosasi</t>
  </si>
  <si>
    <t>https://employee.uc.ac.id/index.php/file/get/sis/t_competition/be535fc9-c3b3-4b11-b407-b5495f06ebad_sertifikat.pdf</t>
  </si>
  <si>
    <t>https://employee.uc.ac.id/index.php/file/get/sis/t_competition/942dc034-bdca-4271-99df-897d83f81601_surat_tugas.pdf</t>
  </si>
  <si>
    <t>https://employee.uc.ac.id/index.php/file/get/sis/t_competition/be535fc9-c3b3-4b11-b407-b5495f06ebad_dokumentasi.pdf</t>
  </si>
  <si>
    <t>UC-ECAP25020157</t>
  </si>
  <si>
    <t>0106012210105</t>
  </si>
  <si>
    <t>Jocelline Aarona Putricia</t>
  </si>
  <si>
    <t>https://employee.uc.ac.id/index.php/file/get/sis/t_competition/c3c1213f-0fd6-4e32-8512-a45ccd045813_sertifikat.pdf</t>
  </si>
  <si>
    <t>https://employee.uc.ac.id/index.php/file/get/sis/t_competition/c3c1213f-0fd6-4e32-8512-a45ccd045813_surat_tugas.pdf</t>
  </si>
  <si>
    <t>https://employee.uc.ac.id/index.php/file/get/sis/t_competition/d9b5b651-b81d-4c9d-915c-e296d508816f_dokumentasi.pdf</t>
  </si>
  <si>
    <t>UC-ECAP25020158</t>
  </si>
  <si>
    <t>0106012210228</t>
  </si>
  <si>
    <t>Cliff Hary Admodjo</t>
  </si>
  <si>
    <t>https://employee.uc.ac.id/index.php/file/get/sis/t_competition/8d7af6b5-cedd-4947-8ed4-a176577102d8_sertifikat.pdf</t>
  </si>
  <si>
    <t>https://employee.uc.ac.id/index.php/file/get/sis/t_competition/6c140339-4c20-409c-8c05-51423318c88c_surat_tugas.jpeg</t>
  </si>
  <si>
    <t>https://employee.uc.ac.id/index.php/file/get/sis/t_competition/6c140339-4c20-409c-8c05-51423318c88c_dokumentasi.png</t>
  </si>
  <si>
    <t>UC-ECAP25020159</t>
  </si>
  <si>
    <t>0106042310023</t>
  </si>
  <si>
    <t>Ryan Kresna Anggada Tan</t>
  </si>
  <si>
    <t>https://employee.uc.ac.id/index.php/file/get/sis/t_competition/213a0920-b98b-49e5-b4dc-f0cd0bbd3049_sertifikat.pdf</t>
  </si>
  <si>
    <t>https://employee.uc.ac.id/index.php/file/get/sis/t_competition/213a0920-b98b-49e5-b4dc-f0cd0bbd3049_surat_tugas.pdf</t>
  </si>
  <si>
    <t>https://employee.uc.ac.id/index.php/file/get/sis/t_competition/213a0920-b98b-49e5-b4dc-f0cd0bbd3049_dokumentasi.pdf</t>
  </si>
  <si>
    <t>UC-ECAP25020160</t>
  </si>
  <si>
    <t>0406022310046</t>
  </si>
  <si>
    <t>Stefany Angeline M</t>
  </si>
  <si>
    <t>https://employee.uc.ac.id/index.php/file/get/sis/t_competition/e3a004d9-922d-4051-9174-9f59ce1843a7_sertifikat.pdf</t>
  </si>
  <si>
    <t>https://employee.uc.ac.id/index.php/file/get/sis/t_competition/e3a004d9-922d-4051-9174-9f59ce1843a7_surat_tugas.pdf</t>
  </si>
  <si>
    <t>https://employee.uc.ac.id/index.php/file/get/sis/t_competition/e3a004d9-922d-4051-9174-9f59ce1843a7_dokumentasi.png</t>
  </si>
  <si>
    <t>UC-ECAP25020166</t>
  </si>
  <si>
    <t>0606012210021</t>
  </si>
  <si>
    <t>Puput Mar`atus Sholihah</t>
  </si>
  <si>
    <t>https://employee.uc.ac.id/index.php/file/get/sis/t_competition/aa523dc7-fb82-40e9-aeaa-970657151e78_sertifikat.pdf</t>
  </si>
  <si>
    <t>https://employee.uc.ac.id/index.php/file/get/sis/t_competition/aa523dc7-fb82-40e9-aeaa-970657151e78_surat_tugas.pdf</t>
  </si>
  <si>
    <t>https://employee.uc.ac.id/index.php/file/get/sis/t_competition/aa523dc7-fb82-40e9-aeaa-970657151e78_dokumentasi.pdf</t>
  </si>
  <si>
    <t>UC-ECAP25020168</t>
  </si>
  <si>
    <t>0206032310046</t>
  </si>
  <si>
    <t>Viola Gracia, Tang</t>
  </si>
  <si>
    <t>https://employee.uc.ac.id/index.php/file/get/sis/t_competition/227cb8c7-bba3-4d08-b3ed-c69b058d9fe2_sertifikat.pdf</t>
  </si>
  <si>
    <t>https://employee.uc.ac.id/index.php/file/get/sis/t_competition/227cb8c7-bba3-4d08-b3ed-c69b058d9fe2_surat_tugas.pdf</t>
  </si>
  <si>
    <t>https://employee.uc.ac.id/index.php/file/get/sis/t_competition/a725fad0-205f-4dc3-b72b-4aeadf84094d_dokumentasi.pdf</t>
  </si>
  <si>
    <t>UC-ECAP25020172</t>
  </si>
  <si>
    <t>0406022310032</t>
  </si>
  <si>
    <t>Ivenne Jesscelyn Natanael</t>
  </si>
  <si>
    <t>https://employee.uc.ac.id/index.php/file/get/sis/t_competition/10d76069-ed30-4146-b9b8-d944824dcd00_sertifikat.jpeg</t>
  </si>
  <si>
    <t>https://employee.uc.ac.id/index.php/file/get/sis/t_competition/10d76069-ed30-4146-b9b8-d944824dcd00_surat_tugas.pdf</t>
  </si>
  <si>
    <t>https://employee.uc.ac.id/index.php/file/get/sis/t_competition/01ba3a29-5fdd-457b-92e7-9b9b8e730aab_dokumentasi.pdf</t>
  </si>
  <si>
    <t>UC-ECAP25020174</t>
  </si>
  <si>
    <t>0606012310059</t>
  </si>
  <si>
    <t>Alzena Arya Levia</t>
  </si>
  <si>
    <t>https://employee.uc.ac.id/index.php/file/get/sis/t_competition/576e02d6-3f78-48b0-8b36-670103071721_sertifikat.pdf</t>
  </si>
  <si>
    <t>https://employee.uc.ac.id/index.php/file/get/sis/t_competition/5ed27665-0a03-4299-a576-dc719209b366_surat_tugas.pdf</t>
  </si>
  <si>
    <t>https://employee.uc.ac.id/index.php/file/get/sis/t_competition/576e02d6-3f78-48b0-8b36-670103071721_dokumentasi.jpg</t>
  </si>
  <si>
    <t>UC-ECAP25020179</t>
  </si>
  <si>
    <t>0206062210034</t>
  </si>
  <si>
    <t>Fellia Rosari Muliadi</t>
  </si>
  <si>
    <t>https://employee.uc.ac.id/index.php/file/get/sis/t_competition/8ab253cf-580a-4dca-ae59-646f7a144fed_sertifikat.png</t>
  </si>
  <si>
    <t>https://employee.uc.ac.id/index.php/file/get/sis/t_competition/8ab253cf-580a-4dca-ae59-646f7a144fed_surat_tugas.pdf</t>
  </si>
  <si>
    <t>https://employee.uc.ac.id/index.php/file/get/sis/t_competition/8ab253cf-580a-4dca-ae59-646f7a144fed_dokumentasi.PNG</t>
  </si>
  <si>
    <t>UC-ECAP25020180</t>
  </si>
  <si>
    <t>0106012310044</t>
  </si>
  <si>
    <t>Nevita Boedyono Subagio</t>
  </si>
  <si>
    <t>https://employee.uc.ac.id/index.php/file/get/sis/t_competition/b6b1f420-0412-4716-9162-032cd7355e2c_sertifikat.pdf</t>
  </si>
  <si>
    <t>https://employee.uc.ac.id/index.php/file/get/sis/t_competition/b6b1f420-0412-4716-9162-032cd7355e2c_surat_tugas.pdf</t>
  </si>
  <si>
    <t>https://employee.uc.ac.id/index.php/file/get/sis/t_competition/b6b1f420-0412-4716-9162-032cd7355e2c_dokumentasi.jpg</t>
  </si>
  <si>
    <t>UC-ECAP25020181</t>
  </si>
  <si>
    <t>0106022410009</t>
  </si>
  <si>
    <t>Matthew Jason Keito</t>
  </si>
  <si>
    <t>https://employee.uc.ac.id/index.php/file/get/sis/t_competition/f5fff938-9c9b-44a0-af9f-c37cd812bb61_sertifikat.pdf</t>
  </si>
  <si>
    <t>https://employee.uc.ac.id/index.php/file/get/sis/t_competition/091e74b1-2b9b-4e89-843e-35e4ac52d4a7_surat_tugas.pdf</t>
  </si>
  <si>
    <t>https://employee.uc.ac.id/index.php/file/get/sis/t_competition/3f89b17b-e36a-4edb-814b-7c9598112554_dokumentasi.jpg</t>
  </si>
  <si>
    <t>UC-ECAP25020183</t>
  </si>
  <si>
    <t>0106012410149</t>
  </si>
  <si>
    <t>Oktavia Anam Mursidah</t>
  </si>
  <si>
    <t>https://employee.uc.ac.id/index.php/file/get/sis/t_competition/a19f7b90-eb62-4cc7-b7dd-34ede1ca6d3f_sertifikat.pdf</t>
  </si>
  <si>
    <t>https://employee.uc.ac.id/index.php/file/get/sis/t_competition/5b6d062e-58f3-4555-b694-bda41ebd7789_surat_tugas.pdf</t>
  </si>
  <si>
    <t>https://employee.uc.ac.id/index.php/file/get/sis/t_competition/47c54041-054c-4011-a16a-96d340d75a74_dokumentasi.pdf</t>
  </si>
  <si>
    <t>UC-ECAP25020188</t>
  </si>
  <si>
    <t>0106012210277</t>
  </si>
  <si>
    <t>Atthariq Alkausar Herdiyanto</t>
  </si>
  <si>
    <t>https://employee.uc.ac.id/index.php/file/get/sis/t_competition/6ccb2720-fec1-4d75-981a-fa4339b1f0a4_sertifikat.jpg</t>
  </si>
  <si>
    <t>https://employee.uc.ac.id/index.php/file/get/sis/t_competition/6ccb2720-fec1-4d75-981a-fa4339b1f0a4_surat_tugas.pdf</t>
  </si>
  <si>
    <t>https://employee.uc.ac.id/index.php/file/get/sis/t_competition/175d08a8-18fc-4313-8ff8-39f5f411379b_dokumentasi.pdf</t>
  </si>
  <si>
    <t>UC-ECAP25020189</t>
  </si>
  <si>
    <t>0106042410020</t>
  </si>
  <si>
    <t>Tiffany Sanjaya</t>
  </si>
  <si>
    <t>https://employee.uc.ac.id/index.php/file/get/sis/t_competition/cc7f53f6-3662-46ec-85c0-eb8e8856389e_sertifikat.pdf</t>
  </si>
  <si>
    <t>https://employee.uc.ac.id/index.php/file/get/sis/t_competition/8813711b-2ab1-406b-9129-35a132d879b7_surat_tugas.pdf</t>
  </si>
  <si>
    <t>https://employee.uc.ac.id/index.php/file/get/sis/t_competition/8813711b-2ab1-406b-9129-35a132d879b7_dokumentasi.PNG</t>
  </si>
  <si>
    <t>UC-ECAP25020190</t>
  </si>
  <si>
    <t>0106042410006</t>
  </si>
  <si>
    <t>TANDITO PUTRA PANDU WIBAWA</t>
  </si>
  <si>
    <t>https://employee.uc.ac.id/index.php/file/get/sis/t_competition/a9ae3423-e53f-46ff-9a91-bed60270b01a_sertifikat.pdf</t>
  </si>
  <si>
    <t>https://employee.uc.ac.id/index.php/file/get/sis/t_competition/01ed57c9-51ef-4676-8d01-bf27fab967f3_surat_tugas.pdf</t>
  </si>
  <si>
    <t>https://employee.uc.ac.id/index.php/file/get/sis/t_competition/01ed57c9-51ef-4676-8d01-bf27fab967f3_dokumentasi.jpg</t>
  </si>
  <si>
    <t>UC-ECAP25020194</t>
  </si>
  <si>
    <t>0106012310181</t>
  </si>
  <si>
    <t>Jesslyn Olivia</t>
  </si>
  <si>
    <t>https://employee.uc.ac.id/index.php/file/get/sis/t_competition/1a4d706e-5d55-4117-8041-26399673cd8f_sertifikat.pdf</t>
  </si>
  <si>
    <t>https://employee.uc.ac.id/index.php/file/get/sis/t_competition/1a4d706e-5d55-4117-8041-26399673cd8f_surat_tugas.pdf</t>
  </si>
  <si>
    <t>https://employee.uc.ac.id/index.php/file/get/sis/t_competition/1a4d706e-5d55-4117-8041-26399673cd8f_dokumentasi.pdf</t>
  </si>
  <si>
    <t>UC-ECAP25020195</t>
  </si>
  <si>
    <t>0606012410002</t>
  </si>
  <si>
    <t>Aurelya Putri</t>
  </si>
  <si>
    <t>https://employee.uc.ac.id/index.php/file/get/sis/t_competition/1a7e6164-c13e-4d86-90c2-3a98810264ba_sertifikat.pdf</t>
  </si>
  <si>
    <t>https://employee.uc.ac.id/index.php/file/get/sis/t_competition/1a7e6164-c13e-4d86-90c2-3a98810264ba_surat_tugas.jpg</t>
  </si>
  <si>
    <t>https://employee.uc.ac.id/index.php/file/get/sis/t_competition/1a7e6164-c13e-4d86-90c2-3a98810264ba_dokumentasi.jpg</t>
  </si>
  <si>
    <t>UC-ECAP25020197</t>
  </si>
  <si>
    <t>0106042410019</t>
  </si>
  <si>
    <t>Phebe Liana Widjaja</t>
  </si>
  <si>
    <t>https://employee.uc.ac.id/index.php/file/get/sis/t_competition/52d5b663-66f2-400c-a78f-b117dbbda493_sertifikat.pdf</t>
  </si>
  <si>
    <t>https://employee.uc.ac.id/index.php/file/get/sis/t_competition/52d5b663-66f2-400c-a78f-b117dbbda493_surat_tugas.pdf</t>
  </si>
  <si>
    <t>https://employee.uc.ac.id/index.php/file/get/sis/t_competition/52d5b663-66f2-400c-a78f-b117dbbda493_dokumentasi.pdf</t>
  </si>
  <si>
    <t>UC-ECAP25020198</t>
  </si>
  <si>
    <t>0106012210004</t>
  </si>
  <si>
    <t>Kezia Novtavia Sugiharto</t>
  </si>
  <si>
    <t>https://employee.uc.ac.id/index.php/file/get/sis/t_competition/447adba7-4f37-4966-8ef9-5a7e070e3673_sertifikat.pdf</t>
  </si>
  <si>
    <t>https://employee.uc.ac.id/index.php/file/get/sis/t_competition/c50705b5-6b78-4d69-b119-4e5582765f4f_surat_tugas.pdf</t>
  </si>
  <si>
    <t>https://employee.uc.ac.id/index.php/file/get/sis/t_competition/c50705b5-6b78-4d69-b119-4e5582765f4f_dokumentasi.png</t>
  </si>
  <si>
    <t>UC-ECAP25020202</t>
  </si>
  <si>
    <t>0106022310039</t>
  </si>
  <si>
    <t>Aplle Vallenxienness Greecy</t>
  </si>
  <si>
    <t>https://employee.uc.ac.id/index.php/file/get/sis/t_competition/ad42976e-4e14-4404-ab2f-6fc1bdefe3ba_sertifikat.pdf</t>
  </si>
  <si>
    <t>https://employee.uc.ac.id/index.php/file/get/sis/t_competition/ad42976e-4e14-4404-ab2f-6fc1bdefe3ba_surat_tugas.pdf</t>
  </si>
  <si>
    <t>https://employee.uc.ac.id/index.php/file/get/sis/t_competition/bb42399c-f042-4429-be06-9fe3ea294842_dokumentasi.pdf</t>
  </si>
  <si>
    <t>UC-ECAP25020204</t>
  </si>
  <si>
    <t>0606012410017</t>
  </si>
  <si>
    <t>Apple Faith Setiawan</t>
  </si>
  <si>
    <t>https://employee.uc.ac.id/index.php/file/get/sis/t_competition/c2087672-8a48-48da-933d-59b272fb30b6_sertifikat.pdf</t>
  </si>
  <si>
    <t>https://employee.uc.ac.id/index.php/file/get/sis/t_competition/135ecb47-d44b-4f99-bbba-5b7dc1ac2114_surat_tugas.pdf</t>
  </si>
  <si>
    <t>https://employee.uc.ac.id/index.php/file/get/sis/t_competition/d28af9bb-af66-4faf-b68a-c1b1d4bfb225_dokumentasi.png</t>
  </si>
  <si>
    <t>UC-ECAP25020206</t>
  </si>
  <si>
    <t>https://employee.uc.ac.id/index.php/file/get/sis/t_competition/a7dbc805-3838-4093-9d81-df4e9d602d6e_sertifikat.pdf</t>
  </si>
  <si>
    <t>https://employee.uc.ac.id/index.php/file/get/sis/t_competition/d34702db-cd9a-4591-984e-1d39f318c77f_surat_tugas.pdf</t>
  </si>
  <si>
    <t>https://employee.uc.ac.id/index.php/file/get/sis/t_competition/d34702db-cd9a-4591-984e-1d39f318c77f_dokumentasi.jpg</t>
  </si>
  <si>
    <t>UC-ECAP25020210</t>
  </si>
  <si>
    <t>0706012310013</t>
  </si>
  <si>
    <t>Christopher</t>
  </si>
  <si>
    <t>https://employee.uc.ac.id/index.php/file/get/sis/t_competition/a72da6c1-3e5c-43ce-981d-0d2991d021fe_sertifikat.pdf</t>
  </si>
  <si>
    <t>https://employee.uc.ac.id/index.php/file/get/sis/t_competition/a72da6c1-3e5c-43ce-981d-0d2991d021fe_surat_tugas.pdf</t>
  </si>
  <si>
    <t>https://employee.uc.ac.id/index.php/file/get/sis/t_competition/1fef7974-9b86-4abc-8d18-02cd6e09b0df_dokumentasi.pdf</t>
  </si>
  <si>
    <t>UC-ECAP25020215</t>
  </si>
  <si>
    <t>0106012110027</t>
  </si>
  <si>
    <t>William Herman</t>
  </si>
  <si>
    <t>https://employee.uc.ac.id/index.php/file/get/sis/t_competition/4e9e93ce-0b33-49ce-9cb6-c3ff0aa3ae71_sertifikat.pdf</t>
  </si>
  <si>
    <t>https://employee.uc.ac.id/index.php/file/get/sis/t_competition/4e9e93ce-0b33-49ce-9cb6-c3ff0aa3ae71_surat_tugas.pdf</t>
  </si>
  <si>
    <t>https://employee.uc.ac.id/index.php/file/get/sis/t_competition/4e9e93ce-0b33-49ce-9cb6-c3ff0aa3ae71_dokumentasi.pdf</t>
  </si>
  <si>
    <t>UC-ECAP25020219</t>
  </si>
  <si>
    <t>0106042310004</t>
  </si>
  <si>
    <t>Yovita Rosalina</t>
  </si>
  <si>
    <t>https://employee.uc.ac.id/index.php/file/get/sis/t_competition/97cba96a-c620-4ead-8bf0-144b762ddafb_sertifikat.pdf</t>
  </si>
  <si>
    <t>https://employee.uc.ac.id/index.php/file/get/sis/t_competition/97cba96a-c620-4ead-8bf0-144b762ddafb_surat_tugas.pdf</t>
  </si>
  <si>
    <t>https://employee.uc.ac.id/index.php/file/get/sis/t_competition/50105331-079c-40f3-89d4-36c1c7d3f060_dokumentasi.pdf</t>
  </si>
  <si>
    <t>UC-ECAP25020220</t>
  </si>
  <si>
    <t>https://employee.uc.ac.id/index.php/file/get/sis/t_competition/9e290068-d509-4d9a-8ac8-fa92716e939d_sertifikat.pdf</t>
  </si>
  <si>
    <t>https://employee.uc.ac.id/index.php/file/get/sis/t_competition/a29b5065-870f-41ba-8580-6aa0ff0b2549_surat_tugas.pdf</t>
  </si>
  <si>
    <t>https://employee.uc.ac.id/index.php/file/get/sis/t_competition/a29b5065-870f-41ba-8580-6aa0ff0b2549_dokumentasi.png</t>
  </si>
  <si>
    <t>UC-ECAP25020222</t>
  </si>
  <si>
    <t>0706012410015</t>
  </si>
  <si>
    <t>Nicholas Gerwin Mawardji</t>
  </si>
  <si>
    <t>https://employee.uc.ac.id/index.php/file/get/sis/t_competition/468823ec-48cb-434b-b20c-ea453fd62a41_sertifikat.pdf</t>
  </si>
  <si>
    <t>https://employee.uc.ac.id/index.php/file/get/sis/t_competition/468823ec-48cb-434b-b20c-ea453fd62a41_surat_tugas.pdf</t>
  </si>
  <si>
    <t>https://employee.uc.ac.id/index.php/file/get/sis/t_competition/1bc238d8-c87b-41c8-8797-e6f8eeb8b13c_dokumentasi.pdf</t>
  </si>
  <si>
    <t>UC-ECAP25020224</t>
  </si>
  <si>
    <t>0706012410011</t>
  </si>
  <si>
    <t>Wesley Goeinawan</t>
  </si>
  <si>
    <t>https://employee.uc.ac.id/index.php/file/get/sis/t_competition/5096d07f-76e2-4c5c-9dbe-88958de06868_sertifikat.jpeg</t>
  </si>
  <si>
    <t>https://employee.uc.ac.id/index.php/file/get/sis/t_competition/5096d07f-76e2-4c5c-9dbe-88958de06868_surat_tugas.pdf</t>
  </si>
  <si>
    <t>https://employee.uc.ac.id/index.php/file/get/sis/t_competition/ed7a9c5f-0b05-4c61-b893-bf367106774c_dokumentasi.pdf</t>
  </si>
  <si>
    <t>UC-ECAP25020226</t>
  </si>
  <si>
    <t>0606012210037</t>
  </si>
  <si>
    <t>Cyrena Theophania Harijanto</t>
  </si>
  <si>
    <t>https://employee.uc.ac.id/index.php/file/get/sis/t_competition/c40eb94b-3149-4eb4-9d40-6a87ca60c10f_sertifikat.pdf</t>
  </si>
  <si>
    <t>https://employee.uc.ac.id/index.php/file/get/sis/t_competition/c40eb94b-3149-4eb4-9d40-6a87ca60c10f_surat_tugas.pdf</t>
  </si>
  <si>
    <t>https://employee.uc.ac.id/index.php/file/get/sis/t_competition/c40eb94b-3149-4eb4-9d40-6a87ca60c10f_dokumentasi.pdf</t>
  </si>
  <si>
    <t>UC-ECAP25020227</t>
  </si>
  <si>
    <t>0106012410145</t>
  </si>
  <si>
    <t>Sherly Mazerlina</t>
  </si>
  <si>
    <t>https://employee.uc.ac.id/index.php/file/get/sis/t_competition/6727739d-0772-4f81-955f-42cd8c63b842_sertifikat.pdf</t>
  </si>
  <si>
    <t>https://employee.uc.ac.id/index.php/file/get/sis/t_competition/6727739d-0772-4f81-955f-42cd8c63b842_surat_tugas.pdf</t>
  </si>
  <si>
    <t>https://employee.uc.ac.id/index.php/file/get/sis/t_competition/6727739d-0772-4f81-955f-42cd8c63b842_dokumentasi.pdf</t>
  </si>
  <si>
    <t>UC-ECAP25020229</t>
  </si>
  <si>
    <t>0106042410002</t>
  </si>
  <si>
    <t>Clarissa Tasya Antonius</t>
  </si>
  <si>
    <t>https://employee.uc.ac.id/index.php/file/get/sis/t_competition/6193be53-c396-407c-b7b0-9299c1540e39_sertifikat.pdf</t>
  </si>
  <si>
    <t>https://employee.uc.ac.id/index.php/file/get/sis/t_competition/6193be53-c396-407c-b7b0-9299c1540e39_surat_tugas.pdf</t>
  </si>
  <si>
    <t>https://employee.uc.ac.id/index.php/file/get/sis/t_competition/6193be53-c396-407c-b7b0-9299c1540e39_dokumentasi.pdf</t>
  </si>
  <si>
    <t>UC-ECAP25020231</t>
  </si>
  <si>
    <t>0206032310012</t>
  </si>
  <si>
    <t>Ashley Cecilia Nugroho</t>
  </si>
  <si>
    <t>https://employee.uc.ac.id/index.php/file/get/sis/t_competition/895269af-5654-4767-bb65-64a698019ab2_sertifikat.pdf</t>
  </si>
  <si>
    <t>https://employee.uc.ac.id/index.php/file/get/sis/t_competition/895269af-5654-4767-bb65-64a698019ab2_surat_tugas.pdf</t>
  </si>
  <si>
    <t>https://employee.uc.ac.id/index.php/file/get/sis/t_competition/895269af-5654-4767-bb65-64a698019ab2_dokumentasi.pdf</t>
  </si>
  <si>
    <t>UC-ECAP25020235</t>
  </si>
  <si>
    <t>0106012410011</t>
  </si>
  <si>
    <t>Nico Pratama Wijaya</t>
  </si>
  <si>
    <t>https://employee.uc.ac.id/index.php/file/get/sis/t_competition/dec4ed3f-6dd0-4214-88c0-5ac0a9e5c99b_sertifikat.pdf</t>
  </si>
  <si>
    <t>https://employee.uc.ac.id/index.php/file/get/sis/t_competition/dec4ed3f-6dd0-4214-88c0-5ac0a9e5c99b_surat_tugas.pdf</t>
  </si>
  <si>
    <t>https://employee.uc.ac.id/index.php/file/get/sis/t_competition/dec4ed3f-6dd0-4214-88c0-5ac0a9e5c99b_dokumentasi.pdf</t>
  </si>
  <si>
    <t>UC-ECAP25020237</t>
  </si>
  <si>
    <t>0406022410003</t>
  </si>
  <si>
    <t>Edeline Cassie Rusdikan</t>
  </si>
  <si>
    <t>https://employee.uc.ac.id/index.php/file/get/sis/t_competition/50efad6c-4396-4e1e-b7d3-d0e38442ef43_sertifikat.jpg</t>
  </si>
  <si>
    <t>https://employee.uc.ac.id/index.php/file/get/sis/t_competition/50efad6c-4396-4e1e-b7d3-d0e38442ef43_surat_tugas.pdf</t>
  </si>
  <si>
    <t>https://employee.uc.ac.id/index.php/file/get/sis/t_competition/9954fe31-d6f0-48bc-bf05-037602255eb5_dokumentasi.pdf</t>
  </si>
  <si>
    <t>UC-ECAP25020238</t>
  </si>
  <si>
    <t>https://employee.uc.ac.id/index.php/file/get/sis/t_competition/99c005f9-fbc7-4eae-bf58-eeab6a4e9022_sertifikat.pdf</t>
  </si>
  <si>
    <t>https://employee.uc.ac.id/index.php/file/get/sis/t_competition/a9248db9-f03c-4b7c-883d-d4e0d740a714_surat_tugas.pdf</t>
  </si>
  <si>
    <t>https://employee.uc.ac.id/index.php/file/get/sis/t_competition/a9248db9-f03c-4b7c-883d-d4e0d740a714_dokumentasi.jpg</t>
  </si>
  <si>
    <t>UC-ECAP25020247</t>
  </si>
  <si>
    <t>0106012210099</t>
  </si>
  <si>
    <t>Gilang Ricky Giovardy</t>
  </si>
  <si>
    <t>https://employee.uc.ac.id/index.php/file/get/sis/t_competition/59bc3c1c-32ab-4f75-b7ec-2b73f6e3669c_sertifikat.pdf</t>
  </si>
  <si>
    <t>https://employee.uc.ac.id/index.php/file/get/sis/t_competition/59bc3c1c-32ab-4f75-b7ec-2b73f6e3669c_surat_tugas.pdf</t>
  </si>
  <si>
    <t>https://employee.uc.ac.id/index.php/file/get/sis/t_competition/59bc3c1c-32ab-4f75-b7ec-2b73f6e3669c_dokumentasi.jpeg</t>
  </si>
  <si>
    <t>UC-ECAP25020251</t>
  </si>
  <si>
    <t>https://employee.uc.ac.id/index.php/file/get/sis/t_competition/f081fb01-14ac-46bf-b851-fe8ab67db2c4_sertifikat.pdf</t>
  </si>
  <si>
    <t>https://employee.uc.ac.id/index.php/file/get/sis/t_competition/f081fb01-14ac-46bf-b851-fe8ab67db2c4_surat_tugas.pdf</t>
  </si>
  <si>
    <t>https://employee.uc.ac.id/index.php/file/get/sis/t_competition/f081fb01-14ac-46bf-b851-fe8ab67db2c4_dokumentasi.jpg</t>
  </si>
  <si>
    <t>UC-ECAP25020258</t>
  </si>
  <si>
    <t>0406022310054</t>
  </si>
  <si>
    <t>Joshia Aurelio</t>
  </si>
  <si>
    <t>https://employee.uc.ac.id/index.php/file/get/sis/t_competition/959d8d08-e914-43a4-be7d-2940c487b99c_sertifikat.pdf</t>
  </si>
  <si>
    <t>https://employee.uc.ac.id/index.php/file/get/sis/t_competition/959d8d08-e914-43a4-be7d-2940c487b99c_surat_tugas.pdf</t>
  </si>
  <si>
    <t>https://employee.uc.ac.id/index.php/file/get/sis/t_competition/959d8d08-e914-43a4-be7d-2940c487b99c_dokumentasi.pdf</t>
  </si>
  <si>
    <t>UC-ECAP25020262</t>
  </si>
  <si>
    <t>0206032310010</t>
  </si>
  <si>
    <t>Helen Kurniawan Tjipto</t>
  </si>
  <si>
    <t>https://employee.uc.ac.id/index.php/file/get/sis/t_competition/1e9f65aa-75d2-4c35-b317-07a1cb27a3d7_sertifikat.jpeg</t>
  </si>
  <si>
    <t>https://employee.uc.ac.id/index.php/file/get/sis/t_competition/1e9f65aa-75d2-4c35-b317-07a1cb27a3d7_surat_tugas.jpeg</t>
  </si>
  <si>
    <t>https://employee.uc.ac.id/index.php/file/get/sis/t_competition/1e9f65aa-75d2-4c35-b317-07a1cb27a3d7_dokumentasi.jpeg</t>
  </si>
  <si>
    <t>UC-ECAP25020263</t>
  </si>
  <si>
    <t>0406012110004</t>
  </si>
  <si>
    <t>Gabriella Josephine Lewi</t>
  </si>
  <si>
    <t>Lomba Menulis Puisi Tingkat Nasional Bertema Luka</t>
  </si>
  <si>
    <t>Penerbit Banyu</t>
  </si>
  <si>
    <t>https://www.instagram.com/p/DEua8JjyxRw/?utm_source=ig_web_copy_link&amp;igsh=M</t>
  </si>
  <si>
    <t>25-01-2025</t>
  </si>
  <si>
    <t>https://employee.uc.ac.id/index.php/file/get/sis/t_competition/0ff50a8a-d50f-48a2-8a84-099f0e3e1b2c_sertifikat.png</t>
  </si>
  <si>
    <t>https://employee.uc.ac.id/index.php/file/get/sis/t_competition/0ff50a8a-d50f-48a2-8a84-099f0e3e1b2c_surat_tugas.pdf</t>
  </si>
  <si>
    <t>https://employee.uc.ac.id/index.php/file/get/sis/t_competition/0ff50a8a-d50f-48a2-8a84-099f0e3e1b2c_dokumentasi.jpg</t>
  </si>
  <si>
    <t>UC-ECAP25020265</t>
  </si>
  <si>
    <t>0106042310008</t>
  </si>
  <si>
    <t>Grace Antoneta Wijaya</t>
  </si>
  <si>
    <t>Lomba Poster Nasional BIOEXPO VII</t>
  </si>
  <si>
    <t>Himpunan Mahasiswa Pendidikan Biologi Universitas Wiralodra</t>
  </si>
  <si>
    <t>https://www.instagram.com/bioexpo7_2025?igsh=MWp2dDluZWw1N2Fubw==</t>
  </si>
  <si>
    <t>06-01-2025</t>
  </si>
  <si>
    <t>12-02-2025</t>
  </si>
  <si>
    <t>https://employee.uc.ac.id/index.php/file/get/sis/t_competition/285d88e0-cb84-44bd-a3e1-71a951817d10_sertifikat.pdf</t>
  </si>
  <si>
    <t>https://employee.uc.ac.id/index.php/file/get/sis/t_competition/2f6d56c3-565e-439a-a2ed-255879783099_surat_tugas.pdf</t>
  </si>
  <si>
    <t>https://employee.uc.ac.id/index.php/file/get/sis/t_competition/2f6d56c3-565e-439a-a2ed-255879783099_dokumentasi.jpg</t>
  </si>
  <si>
    <t>UC-ECAP25020267</t>
  </si>
  <si>
    <t>0406012310004</t>
  </si>
  <si>
    <t>Steffi Arnella Susilo</t>
  </si>
  <si>
    <t>https://employee.uc.ac.id/index.php/file/get/sis/t_competition/55087043-0da5-4229-93b3-af6024a8f7db_sertifikat.pdf</t>
  </si>
  <si>
    <t>https://employee.uc.ac.id/index.php/file/get/sis/t_competition/55087043-0da5-4229-93b3-af6024a8f7db_surat_tugas.pdf</t>
  </si>
  <si>
    <t>https://employee.uc.ac.id/index.php/file/get/sis/t_competition/a046c391-10f5-4876-9546-e76253d61c17_dokumentasi.jpeg</t>
  </si>
  <si>
    <t>UC-ECAP25020268</t>
  </si>
  <si>
    <t>0606012410026</t>
  </si>
  <si>
    <t>Jennifer Tantadiputra</t>
  </si>
  <si>
    <t>https://employee.uc.ac.id/index.php/file/get/sis/t_competition/8ea12dc1-0b0b-47f5-9e8c-0f1a3d47658d_sertifikat.pdf</t>
  </si>
  <si>
    <t>https://employee.uc.ac.id/index.php/file/get/sis/t_competition/909ad9b9-106e-4210-b8db-b758cacae47f_surat_tugas.pdf</t>
  </si>
  <si>
    <t>https://employee.uc.ac.id/index.php/file/get/sis/t_competition/5607201b-0b8a-441a-9476-8c2f4b87dee6_dokumentasi.jpg</t>
  </si>
  <si>
    <t>UC-ECAP25020279</t>
  </si>
  <si>
    <t>0406022310035</t>
  </si>
  <si>
    <t>Evelyn Mulyono</t>
  </si>
  <si>
    <t>https://employee.uc.ac.id/index.php/file/get/sis/t_competition/584e1e13-bb7d-4ff0-99b0-8beaa7afd407_sertifikat.pdf</t>
  </si>
  <si>
    <t>https://employee.uc.ac.id/index.php/file/get/sis/t_competition/5001e408-d12b-4aea-9659-9838deb8922d_surat_tugas.pdf</t>
  </si>
  <si>
    <t>https://employee.uc.ac.id/index.php/file/get/sis/t_competition/584e1e13-bb7d-4ff0-99b0-8beaa7afd407_dokumentasi.pdf</t>
  </si>
  <si>
    <t>UC-ECAP25020290</t>
  </si>
  <si>
    <t>0406012210020</t>
  </si>
  <si>
    <t>Devoria Adelline Kriswanto</t>
  </si>
  <si>
    <t>https://employee.uc.ac.id/index.php/file/get/sis/t_competition/61ac5052-18df-4034-b2e6-aa75945824c8_sertifikat.pdf</t>
  </si>
  <si>
    <t>https://employee.uc.ac.id/index.php/file/get/sis/t_competition/61ac5052-18df-4034-b2e6-aa75945824c8_surat_tugas.pdf</t>
  </si>
  <si>
    <t>https://employee.uc.ac.id/index.php/file/get/sis/t_competition/61ac5052-18df-4034-b2e6-aa75945824c8_dokumentasi.jpg</t>
  </si>
  <si>
    <t>UC-ECAP25020307</t>
  </si>
  <si>
    <t>0106012110335</t>
  </si>
  <si>
    <t>Regina Rara Sarira</t>
  </si>
  <si>
    <t>Lomba Puisi Tema Bebas- Lintang Indonesia</t>
  </si>
  <si>
    <t>Lintang Indonesia</t>
  </si>
  <si>
    <t>https://www.instagram.com/p/DE1L13OvSXi/</t>
  </si>
  <si>
    <t>19-01-2025</t>
  </si>
  <si>
    <t>https://employee.uc.ac.id/index.php/file/get/sis/t_competition/5f210c1b-a9a8-4f4d-9d32-5dc5c3c9a6b4_sertifikat.png</t>
  </si>
  <si>
    <t>https://employee.uc.ac.id/index.php/file/get/sis/t_competition/a078ce8d-fa01-4814-a871-c17a17b4db42_surat_tugas.pdf</t>
  </si>
  <si>
    <t>https://employee.uc.ac.id/index.php/file/get/sis/t_competition/5f210c1b-a9a8-4f4d-9d32-5dc5c3c9a6b4_dokumentasi.pdf</t>
  </si>
  <si>
    <t>UC-ECAP25020308</t>
  </si>
  <si>
    <t>0106012410047</t>
  </si>
  <si>
    <t>Mixxel Denny Caesar</t>
  </si>
  <si>
    <t>https://employee.uc.ac.id/index.php/file/get/sis/t_competition/28ed435a-c7b3-4b7c-86e7-c0f5d7606db4_sertifikat.pdf</t>
  </si>
  <si>
    <t>https://employee.uc.ac.id/index.php/file/get/sis/t_competition/28ed435a-c7b3-4b7c-86e7-c0f5d7606db4_surat_tugas.pdf</t>
  </si>
  <si>
    <t>https://employee.uc.ac.id/index.php/file/get/sis/t_competition/28ed435a-c7b3-4b7c-86e7-c0f5d7606db4_dokumentasi.jpeg</t>
  </si>
  <si>
    <t>UC-ECAP25020323</t>
  </si>
  <si>
    <t>0506012210005</t>
  </si>
  <si>
    <t>Stanney Koeve</t>
  </si>
  <si>
    <t>https://employee.uc.ac.id/index.php/file/get/sis/t_competition/9445a297-d82a-4727-9110-ed7b17be4c6a_sertifikat.jpeg</t>
  </si>
  <si>
    <t>https://employee.uc.ac.id/index.php/file/get/sis/t_competition/9445a297-d82a-4727-9110-ed7b17be4c6a_surat_tugas.jpeg</t>
  </si>
  <si>
    <t>https://employee.uc.ac.id/index.php/file/get/sis/t_competition/9445a297-d82a-4727-9110-ed7b17be4c6a_dokumentasi.pdf</t>
  </si>
  <si>
    <t>UC-ECAP25020331</t>
  </si>
  <si>
    <t>0106012310223</t>
  </si>
  <si>
    <t>Marvel Joseph Ganda Wijaya</t>
  </si>
  <si>
    <t>https://employee.uc.ac.id/index.php/file/get/sis/t_competition/704f060b-4ac7-4080-a35b-fec86156690c_sertifikat.pdf</t>
  </si>
  <si>
    <t>https://employee.uc.ac.id/index.php/file/get/sis/t_competition/704f060b-4ac7-4080-a35b-fec86156690c_surat_tugas.pdf</t>
  </si>
  <si>
    <t>https://employee.uc.ac.id/index.php/file/get/sis/t_competition/704f060b-4ac7-4080-a35b-fec86156690c_dokumentasi.jpeg</t>
  </si>
  <si>
    <t>UC-ECAP25020338</t>
  </si>
  <si>
    <t>The International Poster Competition (INTERCOM)</t>
  </si>
  <si>
    <t>Nahdlatul Ulama Tuban Health Sciences Institute BEM Organization</t>
  </si>
  <si>
    <t>https://www.instagram.com/p/DEFAt3UT9bz/?igsh=MWQ1MDN0cWExYWRiMA==</t>
  </si>
  <si>
    <t>14-02-2025</t>
  </si>
  <si>
    <t>https://employee.uc.ac.id/index.php/file/get/sis/t_competition/4018811b-5ce2-44e2-820d-563974aea2ef_sertifikat.png</t>
  </si>
  <si>
    <t>https://employee.uc.ac.id/index.php/file/get/sis/t_competition/4018811b-5ce2-44e2-820d-563974aea2ef_surat_tugas.pdf</t>
  </si>
  <si>
    <t>https://employee.uc.ac.id/index.php/file/get/sis/t_competition/ccbbbfcd-d9cd-4d9c-9d3c-11d474dd5a12_dokumentasi.pdf</t>
  </si>
  <si>
    <t>UC-ECAP25020348</t>
  </si>
  <si>
    <t>https://employee.uc.ac.id/index.php/file/get/sis/t_competition/35f61034-a182-418f-b6eb-1ade4fd6ca6d_sertifikat.pdf</t>
  </si>
  <si>
    <t>https://employee.uc.ac.id/index.php/file/get/sis/t_competition/35f61034-a182-418f-b6eb-1ade4fd6ca6d_surat_tugas.pdf</t>
  </si>
  <si>
    <t>https://employee.uc.ac.id/index.php/file/get/sis/t_competition/35f61034-a182-418f-b6eb-1ade4fd6ca6d_dokumentasi.pdf</t>
  </si>
  <si>
    <t>UC-ECAP25020349</t>
  </si>
  <si>
    <t>0106012410281</t>
  </si>
  <si>
    <t>Taufik</t>
  </si>
  <si>
    <t>https://employee.uc.ac.id/index.php/file/get/sis/t_competition/7b256e27-c39a-40e0-b68a-16c594559767_sertifikat.pdf</t>
  </si>
  <si>
    <t>https://employee.uc.ac.id/index.php/file/get/sis/t_competition/7b256e27-c39a-40e0-b68a-16c594559767_surat_tugas.pdf</t>
  </si>
  <si>
    <t>https://employee.uc.ac.id/index.php/file/get/sis/t_competition/7b256e27-c39a-40e0-b68a-16c594559767_dokumentasi.pdf</t>
  </si>
  <si>
    <t>UC-ECAP25020350</t>
  </si>
  <si>
    <t>0706022310059</t>
  </si>
  <si>
    <t>Jonathan Sunjaya</t>
  </si>
  <si>
    <t>https://employee.uc.ac.id/index.php/file/get/sis/t_competition/22d9ded6-f0b4-4c09-9345-90c1428c275d_sertifikat.pdf</t>
  </si>
  <si>
    <t>https://employee.uc.ac.id/index.php/file/get/sis/t_competition/22d9ded6-f0b4-4c09-9345-90c1428c275d_surat_tugas.pdf</t>
  </si>
  <si>
    <t>https://employee.uc.ac.id/index.php/file/get/sis/t_competition/22d9ded6-f0b4-4c09-9345-90c1428c275d_dokumentasi.pdf</t>
  </si>
  <si>
    <t>UC-ECAP25020383</t>
  </si>
  <si>
    <t>0606012310053</t>
  </si>
  <si>
    <t>Averina Talitan</t>
  </si>
  <si>
    <t>https://employee.uc.ac.id/index.php/file/get/sis/t_competition/59bf6d56-1580-4094-bf1a-f6f04861ead5_sertifikat.pdf</t>
  </si>
  <si>
    <t>https://employee.uc.ac.id/index.php/file/get/sis/t_competition/59bf6d56-1580-4094-bf1a-f6f04861ead5_surat_tugas.pdf</t>
  </si>
  <si>
    <t>https://employee.uc.ac.id/index.php/file/get/sis/t_competition/59bf6d56-1580-4094-bf1a-f6f04861ead5_dokumentasi.jpeg</t>
  </si>
  <si>
    <t>UC-ECAP25020386</t>
  </si>
  <si>
    <t>0106012110326</t>
  </si>
  <si>
    <t>Piere Sebastian Latidjan</t>
  </si>
  <si>
    <t>https://employee.uc.ac.id/index.php/file/get/sis/t_competition/101dee78-0e70-43ff-9367-1b529f1687f1_sertifikat.pdf</t>
  </si>
  <si>
    <t>https://employee.uc.ac.id/index.php/file/get/sis/t_competition/7dd71936-2634-4fca-a31c-077964d4109a_surat_tugas.pdf</t>
  </si>
  <si>
    <t>https://employee.uc.ac.id/index.php/file/get/sis/t_competition/d1468c29-b36e-4622-b821-0464b637841b_dokumentasi.pdf</t>
  </si>
  <si>
    <t>UC-ECAP25020406</t>
  </si>
  <si>
    <t>Video Our Campus Our Story</t>
  </si>
  <si>
    <t>Woosong University</t>
  </si>
  <si>
    <t>https://www.instagram.com/woosong_global?igsh=dnMyNnl4NXppMmRm</t>
  </si>
  <si>
    <t>https://employee.uc.ac.id/index.php/file/get/sis/t_competition/8163a2c0-5326-462d-9502-20ed49506693_sertifikat.jpeg</t>
  </si>
  <si>
    <t>https://employee.uc.ac.id/index.php/file/get/sis/t_competition/8163a2c0-5326-462d-9502-20ed49506693_surat_tugas.pdf</t>
  </si>
  <si>
    <t>https://employee.uc.ac.id/index.php/file/get/sis/t_competition/8163a2c0-5326-462d-9502-20ed49506693_dokumentasi.jpg</t>
  </si>
  <si>
    <t>UC-ECAP25020424</t>
  </si>
  <si>
    <t>0406042110006</t>
  </si>
  <si>
    <t>Delicia Chrystalyn</t>
  </si>
  <si>
    <t>PORSENI DAERAH JAWA TIMUR 2025</t>
  </si>
  <si>
    <t>DPD Patria Jawa Timur</t>
  </si>
  <si>
    <t>https://www.instagram.com/dpdpatriajatim?utm_source=ig_web_button_share_she</t>
  </si>
  <si>
    <t>21-02-2025</t>
  </si>
  <si>
    <t>23-02-2025</t>
  </si>
  <si>
    <t>2024-2025 Even</t>
  </si>
  <si>
    <t>External Wilayah</t>
  </si>
  <si>
    <t>https://employee.uc.ac.id/index.php/file/get/sis/t_competition/22525737-b69c-49df-b6e0-b6332b49a526_sertifikat.pdf</t>
  </si>
  <si>
    <t>https://employee.uc.ac.id/index.php/file/get/sis/t_competition/22525737-b69c-49df-b6e0-b6332b49a526_surat_tugas.pdf</t>
  </si>
  <si>
    <t>https://employee.uc.ac.id/index.php/file/get/sis/t_competition/22525737-b69c-49df-b6e0-b6332b49a526_dokumentasi.JPG</t>
  </si>
  <si>
    <t>Total Partisipasi</t>
  </si>
  <si>
    <t>Total Prestasi</t>
  </si>
  <si>
    <t>Area</t>
  </si>
  <si>
    <t>Total Realisasi</t>
  </si>
  <si>
    <t>Realisasi</t>
  </si>
  <si>
    <t>Target</t>
  </si>
  <si>
    <t>UC</t>
  </si>
  <si>
    <t>Prodi</t>
  </si>
  <si>
    <t>DME</t>
  </si>
  <si>
    <t>DMP</t>
  </si>
  <si>
    <t>IBM-UCO</t>
  </si>
  <si>
    <t>IMT-UCO</t>
  </si>
  <si>
    <t>MCM</t>
  </si>
  <si>
    <t>MDP</t>
  </si>
  <si>
    <t>MEM</t>
  </si>
  <si>
    <t>MEM-UCO</t>
  </si>
  <si>
    <t>MIS</t>
  </si>
  <si>
    <t>Dosen yang bimbing</t>
  </si>
  <si>
    <t>Jumlah kemenangan</t>
  </si>
  <si>
    <t>NIS</t>
  </si>
  <si>
    <t>Name</t>
  </si>
  <si>
    <t>Student Year</t>
  </si>
  <si>
    <t>Activity</t>
  </si>
  <si>
    <t>Period</t>
  </si>
  <si>
    <t>Description</t>
  </si>
  <si>
    <t>Participant As</t>
  </si>
  <si>
    <t>Total Participant</t>
  </si>
  <si>
    <t>Point</t>
  </si>
  <si>
    <t>Website</t>
  </si>
  <si>
    <t>Report</t>
  </si>
  <si>
    <t>Organizer</t>
  </si>
  <si>
    <t>0106012214012</t>
  </si>
  <si>
    <t>Khoir Sanjaya Siregar</t>
  </si>
  <si>
    <t>KADIV CUP LRT JABODEBEK FUTSAL TOURNAMENT 2024</t>
  </si>
  <si>
    <t>2024-09-18</t>
  </si>
  <si>
    <t>Mendapatkan juara 1 dalam event KADIV CUP LRT JABODEBEK FUTSAL TOURNAMENT 2024</t>
  </si>
  <si>
    <t>Rumpun Keterampilan Penunjang</t>
  </si>
  <si>
    <t>https://www.instagram.com/lrt_jabodebek/?hl=en</t>
  </si>
  <si>
    <t>https://employee.uc.ac.id/index.php/file/get/sis/t_cp/477053d8-15c7-4ffa-8ff3-754b3ab98daf.jpg</t>
  </si>
  <si>
    <t>https://employee.uc.ac.id/index.php/file/get/sis/t_cp/ef946bd8-de88-414e-ac95-8feb47341491_assignmentletter.jpg</t>
  </si>
  <si>
    <t>https://employee.uc.ac.id/index.php/file/get/sis/t_cp/41b166db-1e9b-422e-9fd6-aeaa3306cb16_documentation.jpg</t>
  </si>
  <si>
    <t>KAI LRT JABODEBEK</t>
  </si>
  <si>
    <t>0106012224029</t>
  </si>
  <si>
    <t>Igusti Made Ngurah Surya Danendra</t>
  </si>
  <si>
    <t>" Essay and Poster International Competition" EPIC 0.1</t>
  </si>
  <si>
    <t>2024-10-16</t>
  </si>
  <si>
    <t>"Essay and Poster International Competition" with theme " international pathways to a sustainable economy : collaboration &amp; inovation"</t>
  </si>
  <si>
    <t>https://employee.uc.ac.id/index.php/file/get/sis/t_cp/0911edb8-bf36-4420-8b1d-777d41b1ad52.jpg</t>
  </si>
  <si>
    <t xml:space="preserve">EPIC 0.1 </t>
  </si>
  <si>
    <t>0106012314066</t>
  </si>
  <si>
    <t>Wahyu Triluka Endar Beni</t>
  </si>
  <si>
    <t>Pelindo Run and Ride 2024</t>
  </si>
  <si>
    <t>2024-09-14</t>
  </si>
  <si>
    <t>2024-09-29</t>
  </si>
  <si>
    <t>Dalam rangka HUT PT Pelindo yang Ke-33 tahun, Menyelenggarakan perlombaan lari dan bersepeda yang dilaksanakan secara virtual dimana harus menempuh jarak 33km untuk lari dan 330 km untuk bersepeda, yang diselenggarakan oleh PT Pelindo</t>
  </si>
  <si>
    <t>https://pelindorunride.id/login</t>
  </si>
  <si>
    <t>https://employee.uc.ac.id/index.php/file/get/sis/t_cp/b688bf92-2276-4a8e-b1d4-405dcf5434d9.jpeg</t>
  </si>
  <si>
    <t>https://employee.uc.ac.id/index.php/file/get/sis/t_cp/b688bf92-2276-4a8e-b1d4-405dcf5434d9_documentation.jpeg</t>
  </si>
  <si>
    <t>PT PELINDO</t>
  </si>
  <si>
    <t>Gorontalo Half Marathon 2024</t>
  </si>
  <si>
    <t>2024-10-27</t>
  </si>
  <si>
    <t xml:space="preserve">Gorontalo Half Marathon adalah event yang diinisiasi oleh komunitas penggiat olahraga lari dan kebugaran bersama pemerintah daerah melalui Dinas Pemuda dan Olahraga Provinsi Gorontalo dalam rangka mengakomodir meningkatnya animo dan kesadaran masyarakat untuk berolahraga serta menjaga Kesehatan dan </t>
  </si>
  <si>
    <t>https://www.gorontalohalfmarathon.com/</t>
  </si>
  <si>
    <t>https://employee.uc.ac.id/index.php/file/get/sis/t_cp/cc31bf8b-fd3e-4d93-b336-ffd747f49673.pdf</t>
  </si>
  <si>
    <t>https://employee.uc.ac.id/index.php/file/get/sis/t_cp/cc31bf8b-fd3e-4d93-b336-ffd747f49673_documentation.jpeg</t>
  </si>
  <si>
    <t>Dinas Pemuda dan Olahraga Provinsi Gorontalo</t>
  </si>
  <si>
    <t>0106012324078</t>
  </si>
  <si>
    <t>Achmad Retno Gunawan</t>
  </si>
  <si>
    <t>AGRINESIA GMP - 5R COMPETITION</t>
  </si>
  <si>
    <t>2024-10-01</t>
  </si>
  <si>
    <t>2024-12-31</t>
  </si>
  <si>
    <t>Kompetisi 5R Antar Divisi Site Sidoarjo ini diadakan sebagai bagian dari komitmen PT Agrinesia Raya dalam menciptakan lingkungan kerja yang bersih, aman, dan efisien. 5R (Ringkas, Rapi, Resik, Rawat, Rajin) merupakan metode kerja yang bertujuan meningkatkan produktivitas dan efisiensi melalui penera</t>
  </si>
  <si>
    <t>https://agrinesia.co.id/about-us/visi-misi</t>
  </si>
  <si>
    <t>https://employee.uc.ac.id/index.php/file/get/sis/t_cp/506f69b3-c7e3-427e-a24c-5e66cb1a528b.pdf</t>
  </si>
  <si>
    <t>https://employee.uc.ac.id/index.php/file/get/sis/t_cp/506f69b3-c7e3-427e-a24c-5e66cb1a528b_assignmentletter.pdf</t>
  </si>
  <si>
    <t>https://employee.uc.ac.id/index.php/file/get/sis/t_cp/506f69b3-c7e3-427e-a24c-5e66cb1a528b_documentation.pdf</t>
  </si>
  <si>
    <t>OPERATION MANAGEMENT</t>
  </si>
  <si>
    <t>0106012324086</t>
  </si>
  <si>
    <t>Ester Juniarta Simanjuntak</t>
  </si>
  <si>
    <t>El-shaddai festival 2024</t>
  </si>
  <si>
    <t>2024-09-27</t>
  </si>
  <si>
    <t>Juara 2 lomba tambourine dalam El-shaddai festival 2024 yang di selenggarakan oleh persekutuan doa El-shaddai Politeknik Batam</t>
  </si>
  <si>
    <t>instagram : @pd_elshaddai</t>
  </si>
  <si>
    <t>https://employee.uc.ac.id/index.php/file/get/sis/t_cp/12beebb0-c237-49c2-a35e-119bb0c68503.jpg</t>
  </si>
  <si>
    <t>El-shaddai</t>
  </si>
  <si>
    <t>0106012414001</t>
  </si>
  <si>
    <t>Evi susilawati</t>
  </si>
  <si>
    <t>lomba pekan olahraga</t>
  </si>
  <si>
    <t>2024-09-26</t>
  </si>
  <si>
    <t>lomba photographer</t>
  </si>
  <si>
    <t>Internal Sekolah / Universitas</t>
  </si>
  <si>
    <t>https://employee.uc.ac.id/index.php/file/get/sis/t_cp/b56c4566-8dde-4a05-afef-3cc5b721c308.png</t>
  </si>
  <si>
    <t>BEMP tenik elektro UNJ</t>
  </si>
  <si>
    <t>0106012414038</t>
  </si>
  <si>
    <t>Aditya permana putra</t>
  </si>
  <si>
    <t>Video Competition Karyawan Ciputra</t>
  </si>
  <si>
    <t>2024-10-21</t>
  </si>
  <si>
    <t>2024-10-31</t>
  </si>
  <si>
    <t>In recognition of being selected as one of the best videos in the video competition KC (karyawan Ciputra Proyek CitraLand Cibubur)</t>
  </si>
  <si>
    <t xml:space="preserve">Finalis Lomba/Kompetisi </t>
  </si>
  <si>
    <t>https://employee.uc.ac.id/index.php/file/get/sis/t_cp/7b6d43d6-c4ec-4b4f-a4d5-74546d1c0b44.pdf</t>
  </si>
  <si>
    <t>PERUSAHAAN</t>
  </si>
  <si>
    <t>0106012414057</t>
  </si>
  <si>
    <t>Inda Maysa</t>
  </si>
  <si>
    <t>hivent epc</t>
  </si>
  <si>
    <t>2024-09-09</t>
  </si>
  <si>
    <t>mendapat juara 3 di kategori universitas nasional dalam event plan competition</t>
  </si>
  <si>
    <t>https://employee.uc.ac.id/index.php/file/get/sis/t_cp/69192a45-2e9f-4a66-9d49-3f2ef9e5f875.jpg</t>
  </si>
  <si>
    <t>hivent</t>
  </si>
  <si>
    <t>0706012324024</t>
  </si>
  <si>
    <t>Andi Pandapotan Purba</t>
  </si>
  <si>
    <t>OLIMPIADE SAINS INDONESIA 2024</t>
  </si>
  <si>
    <t>2024-10-04</t>
  </si>
  <si>
    <t>2024-11-03</t>
  </si>
  <si>
    <t>Kompetisi Online Tingkat Nasional Mahasiswa, Guru dan Siswa /i Jenjang SD/MI, SMP/MTs, SMA/MA/SMK</t>
  </si>
  <si>
    <t>https://posi.id/</t>
  </si>
  <si>
    <t>https://employee.uc.ac.id/index.php/file/get/sis/t_cp/b21bee6a-9b3f-4fa1-a5a0-f33a79cc55c1.pdf</t>
  </si>
  <si>
    <t>https://employee.uc.ac.id/index.php/file/get/sis/t_cp/b21bee6a-9b3f-4fa1-a5a0-f33a79cc55c1_documentation.jpg</t>
  </si>
  <si>
    <t>POSI Indonesia</t>
  </si>
  <si>
    <t>0706012414002</t>
  </si>
  <si>
    <t>Rensy Indra Gifani</t>
  </si>
  <si>
    <t>WEB APP COMPETITION (KRENOVATOR X SYNTECH)</t>
  </si>
  <si>
    <t>2024-11-04</t>
  </si>
  <si>
    <t>2024-11-18</t>
  </si>
  <si>
    <t>Juara 1 Kompetisi internasional yang mempertemukan programmer dari Indonesia dan Malaysia untuk mengembangkan aplikasi berbasis web. Lomba ini berbentuk individual dan berfokus pada pengembangan aplikasi dengan teknologi HTML, CSS, JS dan API fetching. Yang di ikuti 8 orang peserta</t>
  </si>
  <si>
    <t>https://www.krenovator.io/tech-events  &amp;  https://</t>
  </si>
  <si>
    <t>https://employee.uc.ac.id/index.php/file/get/sis/t_cp/196becac-c9bb-4d96-abae-009b879a5757.pdf</t>
  </si>
  <si>
    <t>https://employee.uc.ac.id/index.php/file/get/sis/t_cp/196becac-c9bb-4d96-abae-009b879a5757_assignmentletter.png</t>
  </si>
  <si>
    <t>https://employee.uc.ac.id/index.php/file/get/sis/t_cp/196becac-c9bb-4d96-abae-009b879a5757_documentation.png</t>
  </si>
  <si>
    <t>KRENOVATOR X SYNTECH</t>
  </si>
  <si>
    <t>0706012414012</t>
  </si>
  <si>
    <t>Abyan Zhafran</t>
  </si>
  <si>
    <t>Poster Competition (Stop killing women)</t>
  </si>
  <si>
    <t>2024-06-10</t>
  </si>
  <si>
    <t>2024-09-19</t>
  </si>
  <si>
    <t>According to UN Women, 2022 was the year in which the most women were intentionally murdered to date: nearly 89,000. Of these ‘Around 48,800 women and girls worldwide were killed by their intimate partners or other family members (including fathers, mothers, uncles and brothers). This means that, on</t>
  </si>
  <si>
    <t>https://www.posterfortomorrow.org/en/projects/stop</t>
  </si>
  <si>
    <t>https://employee.uc.ac.id/index.php/file/get/sis/t_cp/e92ddc06-10a6-4180-b012-944d90176243.pdf</t>
  </si>
  <si>
    <t>Poster for Tomorrow</t>
  </si>
  <si>
    <t>0108012224037</t>
  </si>
  <si>
    <t>Verra Okti Purwananti</t>
  </si>
  <si>
    <t>Lomba Baca Puisi</t>
  </si>
  <si>
    <t>Lomba Baca Puisi Tingkat Nasional tema "PANCASILA"</t>
  </si>
  <si>
    <t>kreativi seni</t>
  </si>
  <si>
    <t>https://employee.uc.ac.id/index.php/file/get/sis/t_cp/14d5aec9-ab6c-4a43-97bd-bb2a2d61e54f.jpg</t>
  </si>
  <si>
    <t>https://employee.uc.ac.id/index.php/file/get/sis/t_cp/14d5aec9-ab6c-4a43-97bd-bb2a2d61e54f_documentation.jpg</t>
  </si>
  <si>
    <t>KREATIVI SENI</t>
  </si>
  <si>
    <t>0108012224062</t>
  </si>
  <si>
    <t>Agustina Nancy Oktavia</t>
  </si>
  <si>
    <t>FIABCI INDONESIA-REI EXCELLENCE AWARDS 2024</t>
  </si>
  <si>
    <t>2024-12-04</t>
  </si>
  <si>
    <t>FIABCI INDONESIA-REI EXCELLENCE AWARDS 2024 merupakan kompetisi antar property se Indonesia dan pemenang dari Nasional akan mewakili Indonesia pada ajang FIABCI Prix d'Excellence Awards 2025. CitraLand Cibubur , proyek perumahan yang saya pimpin mencoba untuk ikut dalam kompetisi bergengsi ini dan m</t>
  </si>
  <si>
    <t>https://employee.uc.ac.id/index.php/file/get/sis/t_cp/b4794298-e4f2-4ed8-8ae9-b0ae4651d88a.pdf</t>
  </si>
  <si>
    <t>Real Estate Indonesia</t>
  </si>
  <si>
    <t>0108012224064</t>
  </si>
  <si>
    <t>Diana Syarifah</t>
  </si>
  <si>
    <t>Shark Equestrian Competition</t>
  </si>
  <si>
    <t>2024-10-02</t>
  </si>
  <si>
    <t>2024-10-06</t>
  </si>
  <si>
    <t>https://employee.uc.ac.id/index.php/file/get/sis/t_cp/edd751a9-0b12-4fea-b150-7f673c53bf84.jpg</t>
  </si>
  <si>
    <t>ANANTYA Riding Club</t>
  </si>
  <si>
    <t>https://employee.uc.ac.id/index.php/file/get/sis/t_cp/568c7a1b-6172-447f-86d4-6dff0542323f.jpg</t>
  </si>
  <si>
    <t>0108012314018</t>
  </si>
  <si>
    <t>Suci Mulia Aristiana</t>
  </si>
  <si>
    <t>BCA Inovation Competition (BIC 2024)</t>
  </si>
  <si>
    <t>2024-11-27</t>
  </si>
  <si>
    <t>penghargaan  dari direksi Atas Inovasi yang di buat dalam ajang kompetisi inovasi Nasional BCA ( BIC ) 2024, Mewakili Cabang dan wilayah 4 Makassar (IndoTim), kompetisi ini terbuka untuk seluruh karyawan seluruh Indonesia.
inovasi yg dibuat berupa Aplikasi untuk memonitoring performence Fronliner</t>
  </si>
  <si>
    <t>https://employee.uc.ac.id/index.php/file/get/sis/t_cp/f72d1ea5-36b3-441c-9de5-1fac3c2080ca.jpg</t>
  </si>
  <si>
    <t>PT. Bank Central Asia Tbk.</t>
  </si>
  <si>
    <t>0108012314036</t>
  </si>
  <si>
    <t>Adhytia Adhyaksa</t>
  </si>
  <si>
    <t>JAMBORE GTK HEBAT TAHUN 2024 TINGKAT PROVINSI SULAWESI SELATAN</t>
  </si>
  <si>
    <t>2024-11-06</t>
  </si>
  <si>
    <t>Lomba Yang Diselenggarakan Kementrian Pendidikan Dasar dan Menengah melalui Balai Besar Guru Penggerak Provinsi untuk mencari Guru dan Tenaga Kependidikan Hebat melalui inovasi yang dibuat untuk pendidikan.</t>
  </si>
  <si>
    <t>Rumpun Keterampilan Profesional</t>
  </si>
  <si>
    <t>https://gtk.kemdikbud.go.id/jamboregtk/</t>
  </si>
  <si>
    <t>https://employee.uc.ac.id/index.php/file/get/sis/t_cp/559ed1dd-5ec5-4298-a527-58dfe50c8dc5.pdf</t>
  </si>
  <si>
    <t>https://employee.uc.ac.id/index.php/file/get/sis/t_cp/559ed1dd-5ec5-4298-a527-58dfe50c8dc5_documentation.jpg</t>
  </si>
  <si>
    <t>Balai Besar Guru Penggerak Provinsi Sulawesi Selat</t>
  </si>
  <si>
    <t>JAMBORE GTK HEBAT TAHUN 2024 TINGKAT NASIONAL</t>
  </si>
  <si>
    <t>2024-12-01</t>
  </si>
  <si>
    <t>Jambore GTK Hebat 2024 adalah kompetisi bagi Guru dan Tenaga Kependidikan yang dilaksanakan oleh Direktorat Jendral Guru dan Tenaga Kependidikan (Dirjen GTK) Kementrian Pendidikan Dasar dan Menengah RI. Peserta Lomba dimabil dari Juara Pertama dari tingkat Provinsi.
https://gtk.kemdikbud.go.id/ja</t>
  </si>
  <si>
    <t>https://employee.uc.ac.id/index.php/file/get/sis/t_cp/545a2ede-cbe7-4a0d-9b37-1697e6cadd54.pdf</t>
  </si>
  <si>
    <t xml:space="preserve">Direktorat Jendral Guru dan Tenaga Kependidikan - </t>
  </si>
  <si>
    <t>0108012324120</t>
  </si>
  <si>
    <t>Fiqran Munawar</t>
  </si>
  <si>
    <t>Grand Final Stuvo 25 "Spectacular Silver"</t>
  </si>
  <si>
    <t>2024-12-21</t>
  </si>
  <si>
    <t>Menjadi salah satu Grandfinalis terpilih pada Lomba Menyanyi Studio Vocalia "STUVO" RRI Makassar yang diselenggarakan pada 21 Desember 2024</t>
  </si>
  <si>
    <t>https://employee.uc.ac.id/index.php/file/get/sis/t_cp/67f6f24a-a40a-48b5-8db0-538f28198966.pdf</t>
  </si>
  <si>
    <t>https://employee.uc.ac.id/index.php/file/get/sis/t_cp/67f6f24a-a40a-48b5-8db0-538f28198966_documentation.pdf</t>
  </si>
  <si>
    <t>Studio Vocalia RRI Makassar</t>
  </si>
  <si>
    <t>0108012414108</t>
  </si>
  <si>
    <t>Ceryle Chrysilla Agus</t>
  </si>
  <si>
    <t>Pekan Raya Pemuda Prov Kaltim 2024</t>
  </si>
  <si>
    <t>2024-10-30</t>
  </si>
  <si>
    <t>Juara 2 Lomba Wirausaha Muda Berprestasi Provinsi Kalimantan Timur</t>
  </si>
  <si>
    <t>https://employee.uc.ac.id/index.php/file/get/sis/t_cp/6d24d012-0edd-43af-85e7-7d80158e696e.jpg</t>
  </si>
  <si>
    <t>https://employee.uc.ac.id/index.php/file/get/sis/t_cp/3fe71686-9abd-4cbd-9fe2-193b2ade11b1_documentation.jpg</t>
  </si>
  <si>
    <t>Dinas Pemuda dan Olahraga Prov Kalimantan Timur</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</si>
</sst>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scheme val="minor"/>
    </font>
    <font>
      <b/>
      <sz val="11.0"/>
      <color theme="1"/>
      <name val="Calibri"/>
    </font>
    <font>
      <color theme="1"/>
      <name val="Calibri"/>
      <scheme val="minor"/>
    </font>
    <font>
      <sz val="11.0"/>
      <color theme="1"/>
      <name val="Calibri"/>
    </font>
    <font>
      <b/>
      <color theme="1"/>
      <name val="Calibri"/>
      <scheme val="minor"/>
    </font>
    <font>
      <b/>
      <sz val="11.0"/>
      <color theme="1"/>
      <name val="Calibri"/>
      <scheme val="minor"/>
    </font>
    <font/>
    <font>
      <sz val="11.0"/>
      <color theme="1"/>
      <name val="Calibri"/>
      <scheme val="minor"/>
    </font>
    <font>
      <u/>
      <sz val="11.0"/>
      <color theme="10"/>
      <name val="Calibri"/>
    </font>
    <font>
      <u/>
      <sz val="11.0"/>
      <color rgb="FF0000FF"/>
      <name val="Calibri"/>
    </font>
  </fonts>
  <fills count="3">
    <fill>
      <patternFill patternType="none"/>
    </fill>
    <fill>
      <patternFill patternType="lightGray"/>
    </fill>
    <fill>
      <patternFill patternType="solid">
        <fgColor rgb="FF9FC5E8"/>
        <bgColor rgb="FF9FC5E8"/>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1" xfId="0" applyFont="1" applyNumberFormat="1"/>
    <xf borderId="1" fillId="2" fontId="4" numFmtId="0" xfId="0" applyAlignment="1" applyBorder="1" applyFill="1" applyFont="1">
      <alignment horizontal="center" readingOrder="0" vertical="center"/>
    </xf>
    <xf borderId="2" fillId="2" fontId="4" numFmtId="0" xfId="0" applyAlignment="1" applyBorder="1" applyFont="1">
      <alignment horizontal="center" readingOrder="0" vertical="center"/>
    </xf>
    <xf borderId="3" fillId="2" fontId="4" numFmtId="0" xfId="0" applyAlignment="1" applyBorder="1" applyFont="1">
      <alignment horizontal="center" readingOrder="0" vertical="center"/>
    </xf>
    <xf borderId="1" fillId="2" fontId="5" numFmtId="0" xfId="0" applyAlignment="1" applyBorder="1" applyFont="1">
      <alignment horizontal="center" readingOrder="0" vertical="center"/>
    </xf>
    <xf borderId="2" fillId="0" fontId="6" numFmtId="0" xfId="0" applyBorder="1" applyFont="1"/>
    <xf borderId="3" fillId="0" fontId="6" numFmtId="0" xfId="0" applyBorder="1" applyFont="1"/>
    <xf borderId="4" fillId="2" fontId="2" numFmtId="0" xfId="0" applyAlignment="1" applyBorder="1" applyFont="1">
      <alignment horizontal="center" readingOrder="0" vertical="center"/>
    </xf>
    <xf borderId="1" fillId="2" fontId="2" numFmtId="0" xfId="0" applyAlignment="1" applyBorder="1" applyFont="1">
      <alignment horizontal="center" readingOrder="0" vertical="center"/>
    </xf>
    <xf borderId="4" fillId="2" fontId="7" numFmtId="0" xfId="0" applyAlignment="1" applyBorder="1" applyFont="1">
      <alignment horizontal="center" readingOrder="0" vertical="center"/>
    </xf>
    <xf borderId="1" fillId="2" fontId="7" numFmtId="0" xfId="0" applyAlignment="1" applyBorder="1" applyFont="1">
      <alignment horizontal="center" readingOrder="0" vertical="center"/>
    </xf>
    <xf borderId="5" fillId="0" fontId="6" numFmtId="0" xfId="0" applyBorder="1" applyFont="1"/>
    <xf borderId="6" fillId="0" fontId="6" numFmtId="0" xfId="0" applyBorder="1" applyFont="1"/>
    <xf borderId="7" fillId="2" fontId="2" numFmtId="0" xfId="0" applyAlignment="1" applyBorder="1" applyFont="1">
      <alignment horizontal="center" readingOrder="0" vertical="center"/>
    </xf>
    <xf borderId="7" fillId="2" fontId="7" numFmtId="0" xfId="0" applyAlignment="1" applyBorder="1" applyFont="1">
      <alignment horizontal="center" readingOrder="0" vertical="center"/>
    </xf>
    <xf borderId="7" fillId="0" fontId="2" numFmtId="0" xfId="0" applyAlignment="1" applyBorder="1" applyFont="1">
      <alignment horizontal="center" readingOrder="0" vertical="center"/>
    </xf>
    <xf borderId="7" fillId="0" fontId="2" numFmtId="0" xfId="0" applyAlignment="1" applyBorder="1" applyFont="1">
      <alignment horizontal="center" vertical="center"/>
    </xf>
    <xf borderId="7" fillId="0" fontId="7" numFmtId="0" xfId="0" applyAlignment="1" applyBorder="1" applyFont="1">
      <alignment horizontal="center" readingOrder="0" vertical="center"/>
    </xf>
    <xf borderId="7" fillId="0" fontId="7" numFmtId="0" xfId="0" applyAlignment="1" applyBorder="1" applyFont="1">
      <alignment horizontal="center" vertical="center"/>
    </xf>
    <xf borderId="0" fillId="0" fontId="7" numFmtId="0" xfId="0" applyFont="1"/>
    <xf borderId="7" fillId="0" fontId="7" numFmtId="0" xfId="0" applyAlignment="1" applyBorder="1" applyFont="1">
      <alignment horizontal="center"/>
    </xf>
    <xf borderId="0" fillId="0" fontId="2" numFmtId="0" xfId="0" applyAlignment="1" applyFont="1">
      <alignment horizontal="left" readingOrder="0"/>
    </xf>
    <xf borderId="0" fillId="0" fontId="2" numFmtId="0" xfId="0" applyAlignment="1" applyFont="1">
      <alignment readingOrder="0"/>
    </xf>
    <xf borderId="4" fillId="2" fontId="3" numFmtId="0" xfId="0" applyAlignment="1" applyBorder="1" applyFont="1">
      <alignment horizontal="center"/>
    </xf>
    <xf borderId="1" fillId="2" fontId="3" numFmtId="0" xfId="0" applyAlignment="1" applyBorder="1" applyFont="1">
      <alignment horizontal="center"/>
    </xf>
    <xf borderId="7" fillId="2" fontId="3" numFmtId="0" xfId="0" applyAlignment="1" applyBorder="1" applyFont="1">
      <alignment horizontal="center"/>
    </xf>
    <xf borderId="7" fillId="0" fontId="3" numFmtId="0" xfId="0" applyAlignment="1" applyBorder="1" applyFont="1">
      <alignment horizontal="center"/>
    </xf>
    <xf borderId="7" fillId="0" fontId="3" numFmtId="0" xfId="0" applyAlignment="1" applyBorder="1" applyFont="1">
      <alignment horizontal="center" vertical="bottom"/>
    </xf>
    <xf borderId="7" fillId="0" fontId="3" numFmtId="0" xfId="0" applyAlignment="1" applyBorder="1" applyFont="1">
      <alignment horizontal="center" readingOrder="0"/>
    </xf>
    <xf borderId="7" fillId="0" fontId="1" numFmtId="0" xfId="0" applyAlignment="1" applyBorder="1" applyFont="1">
      <alignment horizontal="center" vertical="top"/>
    </xf>
    <xf borderId="0" fillId="0" fontId="8" numFmtId="0" xfId="0" applyFont="1"/>
    <xf borderId="0" fillId="0" fontId="1"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9" numFmtId="0" xfId="0" applyAlignment="1" applyFont="1">
      <alignment shrinkToFit="0" vertical="bottom" wrapText="0"/>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5"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employee.uc.ac.id/index.php/file/get/sis/t_competition/5291542d-f106-4d9d-b541-48e289514891_dokumentasi.jpeg" TargetMode="External"/><Relationship Id="rId42" Type="http://schemas.openxmlformats.org/officeDocument/2006/relationships/hyperlink" Target="https://employee.uc.ac.id/index.php/file/get/sis/t_competition/3034f236-c1c0-4642-898b-93415c2477dd_sertifikat.png" TargetMode="External"/><Relationship Id="rId41" Type="http://schemas.openxmlformats.org/officeDocument/2006/relationships/hyperlink" Target="https://www.instagram.com/p/C9mPVaZSqll/?utm_source=ig_web_copy_link&amp;igsh=M" TargetMode="External"/><Relationship Id="rId44" Type="http://schemas.openxmlformats.org/officeDocument/2006/relationships/hyperlink" Target="https://employee.uc.ac.id/index.php/file/get/sis/t_competition/5291542d-f106-4d9d-b541-48e289514891_dokumentasi.jpeg" TargetMode="External"/><Relationship Id="rId43" Type="http://schemas.openxmlformats.org/officeDocument/2006/relationships/hyperlink" Target="https://employee.uc.ac.id/index.php/file/get/sis/t_competition/2f0c4a31-472b-45fc-b66a-33bc0c54e24c_surat_tugas.pdf" TargetMode="External"/><Relationship Id="rId46" Type="http://schemas.openxmlformats.org/officeDocument/2006/relationships/hyperlink" Target="https://employee.uc.ac.id/index.php/file/get/sis/t_competition/366c9882-9dd2-4267-8b8d-569ccbcf55fd_sertifikat.pdf" TargetMode="External"/><Relationship Id="rId45" Type="http://schemas.openxmlformats.org/officeDocument/2006/relationships/hyperlink" Target="https://www.instagram.com/p/C9mPVaZSqll/?utm_source=ig_web_copy_link&amp;igsh=M" TargetMode="External"/><Relationship Id="rId48" Type="http://schemas.openxmlformats.org/officeDocument/2006/relationships/hyperlink" Target="https://employee.uc.ac.id/index.php/file/get/sis/t_competition/366c9882-9dd2-4267-8b8d-569ccbcf55fd_dokumentasi.jpg" TargetMode="External"/><Relationship Id="rId47" Type="http://schemas.openxmlformats.org/officeDocument/2006/relationships/hyperlink" Target="https://employee.uc.ac.id/index.php/file/get/sis/t_competition/366c9882-9dd2-4267-8b8d-569ccbcf55fd_surat_tugas.pdf" TargetMode="External"/><Relationship Id="rId49" Type="http://schemas.openxmlformats.org/officeDocument/2006/relationships/hyperlink" Target="https://www.instagram.com/p/C9mPVaZSqll/?utm_source=ig_web_copy_link&amp;igsh=M" TargetMode="External"/><Relationship Id="rId31" Type="http://schemas.openxmlformats.org/officeDocument/2006/relationships/hyperlink" Target="https://employee.uc.ac.id/index.php/file/get/sis/t_competition/2f0c4a31-472b-45fc-b66a-33bc0c54e24c_surat_tugas.pdf" TargetMode="External"/><Relationship Id="rId30" Type="http://schemas.openxmlformats.org/officeDocument/2006/relationships/hyperlink" Target="https://employee.uc.ac.id/index.php/file/get/sis/t_competition/3034f236-c1c0-4642-898b-93415c2477dd_sertifikat.png" TargetMode="External"/><Relationship Id="rId33" Type="http://schemas.openxmlformats.org/officeDocument/2006/relationships/hyperlink" Target="https://www.instagram.com/p/C9mPVaZSqll/?utm_source=ig_web_copy_link&amp;igsh=M" TargetMode="External"/><Relationship Id="rId32" Type="http://schemas.openxmlformats.org/officeDocument/2006/relationships/hyperlink" Target="https://employee.uc.ac.id/index.php/file/get/sis/t_competition/5291542d-f106-4d9d-b541-48e289514891_dokumentasi.jpeg" TargetMode="External"/><Relationship Id="rId35" Type="http://schemas.openxmlformats.org/officeDocument/2006/relationships/hyperlink" Target="https://employee.uc.ac.id/index.php/file/get/sis/t_competition/2f0c4a31-472b-45fc-b66a-33bc0c54e24c_surat_tugas.pdf" TargetMode="External"/><Relationship Id="rId34" Type="http://schemas.openxmlformats.org/officeDocument/2006/relationships/hyperlink" Target="https://employee.uc.ac.id/index.php/file/get/sis/t_competition/3034f236-c1c0-4642-898b-93415c2477dd_sertifikat.png" TargetMode="External"/><Relationship Id="rId37" Type="http://schemas.openxmlformats.org/officeDocument/2006/relationships/hyperlink" Target="https://www.instagram.com/p/C9mPVaZSqll/?utm_source=ig_web_copy_link&amp;igsh=M" TargetMode="External"/><Relationship Id="rId36" Type="http://schemas.openxmlformats.org/officeDocument/2006/relationships/hyperlink" Target="https://employee.uc.ac.id/index.php/file/get/sis/t_competition/5291542d-f106-4d9d-b541-48e289514891_dokumentasi.jpeg" TargetMode="External"/><Relationship Id="rId39" Type="http://schemas.openxmlformats.org/officeDocument/2006/relationships/hyperlink" Target="https://employee.uc.ac.id/index.php/file/get/sis/t_competition/2f0c4a31-472b-45fc-b66a-33bc0c54e24c_surat_tugas.pdf" TargetMode="External"/><Relationship Id="rId38" Type="http://schemas.openxmlformats.org/officeDocument/2006/relationships/hyperlink" Target="https://employee.uc.ac.id/index.php/file/get/sis/t_competition/3034f236-c1c0-4642-898b-93415c2477dd_sertifikat.png" TargetMode="External"/><Relationship Id="rId20" Type="http://schemas.openxmlformats.org/officeDocument/2006/relationships/hyperlink" Target="https://employee.uc.ac.id/index.php/file/get/sis/t_competition/3792e656-8af2-440b-a5e9-55db34709498_dokumentasi.jpg" TargetMode="External"/><Relationship Id="rId22" Type="http://schemas.openxmlformats.org/officeDocument/2006/relationships/hyperlink" Target="https://employee.uc.ac.id/index.php/file/get/sis/t_competition/e5bd8701-fbd8-47ce-ae31-000af2e5185a_sertifikat.pdf" TargetMode="External"/><Relationship Id="rId21" Type="http://schemas.openxmlformats.org/officeDocument/2006/relationships/hyperlink" Target="https://www.instagram.com/p/C_48mlvy3xa/?igsh=MXh6amEwenk3cnRqbg==" TargetMode="External"/><Relationship Id="rId24" Type="http://schemas.openxmlformats.org/officeDocument/2006/relationships/hyperlink" Target="https://employee.uc.ac.id/index.php/file/get/sis/t_competition/68cb4bd3-9680-43c1-bb9b-92060c18872c_dokumentasi.pdf" TargetMode="External"/><Relationship Id="rId23" Type="http://schemas.openxmlformats.org/officeDocument/2006/relationships/hyperlink" Target="https://employee.uc.ac.id/index.php/file/get/sis/t_competition/6567af88-87c6-4ac5-9197-5ec83b45e1fa_surat_tugas.pdf" TargetMode="External"/><Relationship Id="rId26" Type="http://schemas.openxmlformats.org/officeDocument/2006/relationships/hyperlink" Target="https://employee.uc.ac.id/index.php/file/get/sis/t_competition/577f42f8-0df5-43c7-9284-35d51165fc1f_sertifikat.jpeg" TargetMode="External"/><Relationship Id="rId25" Type="http://schemas.openxmlformats.org/officeDocument/2006/relationships/hyperlink" Target="https://www.instagram.com/p/C_sa5t8huaf/?igsh=MWszaWF4eHk4NnYzdg==" TargetMode="External"/><Relationship Id="rId28" Type="http://schemas.openxmlformats.org/officeDocument/2006/relationships/hyperlink" Target="https://employee.uc.ac.id/index.php/file/get/sis/t_competition/577f42f8-0df5-43c7-9284-35d51165fc1f_dokumentasi.pdf" TargetMode="External"/><Relationship Id="rId27" Type="http://schemas.openxmlformats.org/officeDocument/2006/relationships/hyperlink" Target="https://employee.uc.ac.id/index.php/file/get/sis/t_competition/577f42f8-0df5-43c7-9284-35d51165fc1f_surat_tugas.pdf" TargetMode="External"/><Relationship Id="rId29" Type="http://schemas.openxmlformats.org/officeDocument/2006/relationships/hyperlink" Target="https://www.instagram.com/p/C9mPVaZSqll/?utm_source=ig_web_copy_link&amp;igsh=M" TargetMode="External"/><Relationship Id="rId11" Type="http://schemas.openxmlformats.org/officeDocument/2006/relationships/hyperlink" Target="https://employee.uc.ac.id/index.php/file/get/sis/t_competition/74892420-e27e-410d-916d-6c1efb79ab15_surat_tugas.pdf" TargetMode="External"/><Relationship Id="rId10" Type="http://schemas.openxmlformats.org/officeDocument/2006/relationships/hyperlink" Target="https://employee.uc.ac.id/index.php/file/get/sis/t_competition/74892420-e27e-410d-916d-6c1efb79ab15_sertifikat.png" TargetMode="External"/><Relationship Id="rId13" Type="http://schemas.openxmlformats.org/officeDocument/2006/relationships/hyperlink" Target="https://www.instagram.com/chemistryfest.undip?igsh=MWgxOWdwaG9vdTB4Mw==" TargetMode="External"/><Relationship Id="rId12" Type="http://schemas.openxmlformats.org/officeDocument/2006/relationships/hyperlink" Target="https://employee.uc.ac.id/index.php/file/get/sis/t_competition/74892420-e27e-410d-916d-6c1efb79ab15_dokumentasi.png" TargetMode="External"/><Relationship Id="rId15" Type="http://schemas.openxmlformats.org/officeDocument/2006/relationships/hyperlink" Target="https://employee.uc.ac.id/index.php/file/get/sis/t_competition/ae118356-916e-4568-8026-fdbfd1a6ee30_surat_tugas.png" TargetMode="External"/><Relationship Id="rId14" Type="http://schemas.openxmlformats.org/officeDocument/2006/relationships/hyperlink" Target="https://employee.uc.ac.id/index.php/file/get/sis/t_competition/ae118356-916e-4568-8026-fdbfd1a6ee30_sertifikat.png" TargetMode="External"/><Relationship Id="rId17" Type="http://schemas.openxmlformats.org/officeDocument/2006/relationships/hyperlink" Target="https://ifcc.bpipi.id/" TargetMode="External"/><Relationship Id="rId16" Type="http://schemas.openxmlformats.org/officeDocument/2006/relationships/hyperlink" Target="https://employee.uc.ac.id/index.php/file/get/sis/t_competition/ae118356-916e-4568-8026-fdbfd1a6ee30_dokumentasi.png" TargetMode="External"/><Relationship Id="rId19" Type="http://schemas.openxmlformats.org/officeDocument/2006/relationships/hyperlink" Target="https://employee.uc.ac.id/index.php/file/get/sis/t_competition/3792e656-8af2-440b-a5e9-55db34709498_surat_tugas.pdf" TargetMode="External"/><Relationship Id="rId18" Type="http://schemas.openxmlformats.org/officeDocument/2006/relationships/hyperlink" Target="https://employee.uc.ac.id/index.php/file/get/sis/t_competition/3792e656-8af2-440b-a5e9-55db34709498_sertifikat.pdf" TargetMode="External"/><Relationship Id="rId84" Type="http://schemas.openxmlformats.org/officeDocument/2006/relationships/hyperlink" Target="https://employee.uc.ac.id/index.php/file/get/sis/t_competition/245b25ef-f473-412b-ad6b-725e387985b6_dokumentasi.jpeg" TargetMode="External"/><Relationship Id="rId83" Type="http://schemas.openxmlformats.org/officeDocument/2006/relationships/hyperlink" Target="https://employee.uc.ac.id/index.php/file/get/sis/t_competition/245b25ef-f473-412b-ad6b-725e387985b6_surat_tugas.pdf" TargetMode="External"/><Relationship Id="rId86" Type="http://schemas.openxmlformats.org/officeDocument/2006/relationships/hyperlink" Target="https://employee.uc.ac.id/index.php/file/get/sis/t_competition/3152e4a2-af91-4eb8-bebf-5b306dd448c0_sertifikat.pdf" TargetMode="External"/><Relationship Id="rId85" Type="http://schemas.openxmlformats.org/officeDocument/2006/relationships/hyperlink" Target="https://www.instagram.com/p/DCUNsfOyjBt/?img_index=4&amp;igsh=MTZqNnVjMHRybnltZ" TargetMode="External"/><Relationship Id="rId88" Type="http://schemas.openxmlformats.org/officeDocument/2006/relationships/hyperlink" Target="https://employee.uc.ac.id/index.php/file/get/sis/t_competition/3152e4a2-af91-4eb8-bebf-5b306dd448c0_dokumentasi.jpg" TargetMode="External"/><Relationship Id="rId87" Type="http://schemas.openxmlformats.org/officeDocument/2006/relationships/hyperlink" Target="https://employee.uc.ac.id/index.php/file/get/sis/t_competition/d199da68-2f5d-4066-848f-cd6e9c7672e4_surat_tugas.pdf" TargetMode="External"/><Relationship Id="rId89" Type="http://schemas.openxmlformats.org/officeDocument/2006/relationships/hyperlink" Target="https://www.instagram.com/p/DB_jZN5z2iy/?igsh=azF6bDh5MHF4aGI4" TargetMode="External"/><Relationship Id="rId80" Type="http://schemas.openxmlformats.org/officeDocument/2006/relationships/hyperlink" Target="https://employee.uc.ac.id/index.php/file/get/sis/t_competition/245b25ef-f473-412b-ad6b-725e387985b6_dokumentasi.jpeg" TargetMode="External"/><Relationship Id="rId82" Type="http://schemas.openxmlformats.org/officeDocument/2006/relationships/hyperlink" Target="https://employee.uc.ac.id/index.php/file/get/sis/t_competition/245b25ef-f473-412b-ad6b-725e387985b6_sertifikat.jpeg" TargetMode="External"/><Relationship Id="rId81" Type="http://schemas.openxmlformats.org/officeDocument/2006/relationships/hyperlink" Target="https://www.instagram.com/p/DClAke1SBs2/?igsh=MTloNHJjaGFqZGRsNw==" TargetMode="External"/><Relationship Id="rId1" Type="http://schemas.openxmlformats.org/officeDocument/2006/relationships/hyperlink" Target="https://www.instagram.com/p/C_ZwXisTNXt/?utm_source=ig_web_copy_link&amp;igsh=M" TargetMode="External"/><Relationship Id="rId2" Type="http://schemas.openxmlformats.org/officeDocument/2006/relationships/hyperlink" Target="https://employee.uc.ac.id/index.php/file/get/sis/t_competition/5a3c3c71-9111-4b46-b403-6066981468da_sertifikat.jpeg" TargetMode="External"/><Relationship Id="rId3" Type="http://schemas.openxmlformats.org/officeDocument/2006/relationships/hyperlink" Target="https://employee.uc.ac.id/index.php/file/get/sis/t_competition/5a3c3c71-9111-4b46-b403-6066981468da_surat_tugas.jpeg" TargetMode="External"/><Relationship Id="rId4" Type="http://schemas.openxmlformats.org/officeDocument/2006/relationships/hyperlink" Target="https://employee.uc.ac.id/index.php/file/get/sis/t_competition/5a3c3c71-9111-4b46-b403-6066981468da_dokumentasi.png" TargetMode="External"/><Relationship Id="rId9" Type="http://schemas.openxmlformats.org/officeDocument/2006/relationships/hyperlink" Target="https://www.instagram.com/chemistryfest.undip?igsh=MWgxOWdwaG9vdTB4Mw==" TargetMode="External"/><Relationship Id="rId141" Type="http://schemas.openxmlformats.org/officeDocument/2006/relationships/drawing" Target="../drawings/drawing10.xml"/><Relationship Id="rId140" Type="http://schemas.openxmlformats.org/officeDocument/2006/relationships/hyperlink" Target="https://employee.uc.ac.id/index.php/file/get/sis/t_competition/8ab253cf-580a-4dca-ae59-646f7a144fed_dokumentasi.PNG" TargetMode="External"/><Relationship Id="rId5" Type="http://schemas.openxmlformats.org/officeDocument/2006/relationships/hyperlink" Target="https://www.instagram.com/p/C_ZwXisTNXt/?utm_source=ig_web_copy_link&amp;igsh=M" TargetMode="External"/><Relationship Id="rId6" Type="http://schemas.openxmlformats.org/officeDocument/2006/relationships/hyperlink" Target="https://employee.uc.ac.id/index.php/file/get/sis/t_competition/e87f2d96-aae7-40df-9627-6e7675e85108_sertifikat.png" TargetMode="External"/><Relationship Id="rId7" Type="http://schemas.openxmlformats.org/officeDocument/2006/relationships/hyperlink" Target="https://employee.uc.ac.id/index.php/file/get/sis/t_competition/cce05a17-b7ac-4ea9-affd-f4e9d0caf4a1_surat_tugas.pdf" TargetMode="External"/><Relationship Id="rId8" Type="http://schemas.openxmlformats.org/officeDocument/2006/relationships/hyperlink" Target="https://employee.uc.ac.id/index.php/file/get/sis/t_competition/e87f2d96-aae7-40df-9627-6e7675e85108_dokumentasi.png" TargetMode="External"/><Relationship Id="rId73" Type="http://schemas.openxmlformats.org/officeDocument/2006/relationships/hyperlink" Target="https://www.instagram.com/p/DClAke1SBs2/?igsh=MTloNHJjaGFqZGRsNw==" TargetMode="External"/><Relationship Id="rId72" Type="http://schemas.openxmlformats.org/officeDocument/2006/relationships/hyperlink" Target="https://employee.uc.ac.id/index.php/file/get/sis/t_competition/ca0f9cdb-1f3d-40b4-a73f-7102f1763e36_dokumentasi.jpeg" TargetMode="External"/><Relationship Id="rId75" Type="http://schemas.openxmlformats.org/officeDocument/2006/relationships/hyperlink" Target="https://employee.uc.ac.id/index.php/file/get/sis/t_competition/245b25ef-f473-412b-ad6b-725e387985b6_surat_tugas.pdf" TargetMode="External"/><Relationship Id="rId74" Type="http://schemas.openxmlformats.org/officeDocument/2006/relationships/hyperlink" Target="https://employee.uc.ac.id/index.php/file/get/sis/t_competition/245b25ef-f473-412b-ad6b-725e387985b6_sertifikat.jpeg" TargetMode="External"/><Relationship Id="rId77" Type="http://schemas.openxmlformats.org/officeDocument/2006/relationships/hyperlink" Target="https://www.instagram.com/p/DClAke1SBs2/?igsh=MTloNHJjaGFqZGRsNw==" TargetMode="External"/><Relationship Id="rId76" Type="http://schemas.openxmlformats.org/officeDocument/2006/relationships/hyperlink" Target="https://employee.uc.ac.id/index.php/file/get/sis/t_competition/245b25ef-f473-412b-ad6b-725e387985b6_dokumentasi.jpeg" TargetMode="External"/><Relationship Id="rId79" Type="http://schemas.openxmlformats.org/officeDocument/2006/relationships/hyperlink" Target="https://employee.uc.ac.id/index.php/file/get/sis/t_competition/245b25ef-f473-412b-ad6b-725e387985b6_surat_tugas.pdf" TargetMode="External"/><Relationship Id="rId78" Type="http://schemas.openxmlformats.org/officeDocument/2006/relationships/hyperlink" Target="https://employee.uc.ac.id/index.php/file/get/sis/t_competition/245b25ef-f473-412b-ad6b-725e387985b6_sertifikat.jpeg" TargetMode="External"/><Relationship Id="rId71" Type="http://schemas.openxmlformats.org/officeDocument/2006/relationships/hyperlink" Target="https://employee.uc.ac.id/index.php/file/get/sis/t_competition/ca0f9cdb-1f3d-40b4-a73f-7102f1763e36_surat_tugas.pdf" TargetMode="External"/><Relationship Id="rId70" Type="http://schemas.openxmlformats.org/officeDocument/2006/relationships/hyperlink" Target="https://employee.uc.ac.id/index.php/file/get/sis/t_competition/9d4cc619-bb2c-4a47-a391-3a7a4536e7ae_sertifikat.pdf" TargetMode="External"/><Relationship Id="rId139" Type="http://schemas.openxmlformats.org/officeDocument/2006/relationships/hyperlink" Target="https://employee.uc.ac.id/index.php/file/get/sis/t_competition/8ab253cf-580a-4dca-ae59-646f7a144fed_surat_tugas.pdf" TargetMode="External"/><Relationship Id="rId138" Type="http://schemas.openxmlformats.org/officeDocument/2006/relationships/hyperlink" Target="https://employee.uc.ac.id/index.php/file/get/sis/t_competition/8ab253cf-580a-4dca-ae59-646f7a144fed_sertifikat.png" TargetMode="External"/><Relationship Id="rId137" Type="http://schemas.openxmlformats.org/officeDocument/2006/relationships/hyperlink" Target="https://bit.ly/GuidebooklombaMHW?r=qr" TargetMode="External"/><Relationship Id="rId132" Type="http://schemas.openxmlformats.org/officeDocument/2006/relationships/hyperlink" Target="https://employee.uc.ac.id/index.php/file/get/sis/t_competition/bb607c39-eeaf-42ab-a14b-2b02853909f2_dokumentasi.jpeg" TargetMode="External"/><Relationship Id="rId131" Type="http://schemas.openxmlformats.org/officeDocument/2006/relationships/hyperlink" Target="https://employee.uc.ac.id/index.php/file/get/sis/t_competition/bb607c39-eeaf-42ab-a14b-2b02853909f2_surat_tugas.pdf" TargetMode="External"/><Relationship Id="rId130" Type="http://schemas.openxmlformats.org/officeDocument/2006/relationships/hyperlink" Target="https://employee.uc.ac.id/index.php/file/get/sis/t_competition/96c38b1e-d20f-4692-b9f4-a00e4a358485_sertifikat.pdf" TargetMode="External"/><Relationship Id="rId136" Type="http://schemas.openxmlformats.org/officeDocument/2006/relationships/hyperlink" Target="https://employee.uc.ac.id/index.php/file/get/sis/t_competition/a86bbaac-7ae2-460c-a24b-c894a10f4576_dokumentasi.png" TargetMode="External"/><Relationship Id="rId135" Type="http://schemas.openxmlformats.org/officeDocument/2006/relationships/hyperlink" Target="https://employee.uc.ac.id/index.php/file/get/sis/t_competition/a86bbaac-7ae2-460c-a24b-c894a10f4576_surat_tugas.pdf" TargetMode="External"/><Relationship Id="rId134" Type="http://schemas.openxmlformats.org/officeDocument/2006/relationships/hyperlink" Target="https://employee.uc.ac.id/index.php/file/get/sis/t_competition/a86bbaac-7ae2-460c-a24b-c894a10f4576_sertifikat.pdf" TargetMode="External"/><Relationship Id="rId133" Type="http://schemas.openxmlformats.org/officeDocument/2006/relationships/hyperlink" Target="https://www.instagram.com/ael.accounting?igsh=b210Y2txbmZwMG9m" TargetMode="External"/><Relationship Id="rId62" Type="http://schemas.openxmlformats.org/officeDocument/2006/relationships/hyperlink" Target="https://employee.uc.ac.id/index.php/file/get/sis/t_competition/366c9882-9dd2-4267-8b8d-569ccbcf55fd_sertifikat.pdf" TargetMode="External"/><Relationship Id="rId61" Type="http://schemas.openxmlformats.org/officeDocument/2006/relationships/hyperlink" Target="https://www.instagram.com/p/C9mPVaZSqll/?utm_source=ig_web_copy_link&amp;igsh=M" TargetMode="External"/><Relationship Id="rId64" Type="http://schemas.openxmlformats.org/officeDocument/2006/relationships/hyperlink" Target="https://employee.uc.ac.id/index.php/file/get/sis/t_competition/366c9882-9dd2-4267-8b8d-569ccbcf55fd_dokumentasi.jpg" TargetMode="External"/><Relationship Id="rId63" Type="http://schemas.openxmlformats.org/officeDocument/2006/relationships/hyperlink" Target="https://employee.uc.ac.id/index.php/file/get/sis/t_competition/366c9882-9dd2-4267-8b8d-569ccbcf55fd_surat_tugas.pdf" TargetMode="External"/><Relationship Id="rId66" Type="http://schemas.openxmlformats.org/officeDocument/2006/relationships/hyperlink" Target="https://employee.uc.ac.id/index.php/file/get/sis/t_competition/f8f69d90-a0cf-4f31-9ebd-9b949b82ff74_sertifikat.png" TargetMode="External"/><Relationship Id="rId65" Type="http://schemas.openxmlformats.org/officeDocument/2006/relationships/hyperlink" Target="https://bit.ly/GuidebooklombaMHW?r=qr" TargetMode="External"/><Relationship Id="rId68" Type="http://schemas.openxmlformats.org/officeDocument/2006/relationships/hyperlink" Target="https://employee.uc.ac.id/index.php/file/get/sis/t_competition/f8f69d90-a0cf-4f31-9ebd-9b949b82ff74_dokumentasi.png" TargetMode="External"/><Relationship Id="rId67" Type="http://schemas.openxmlformats.org/officeDocument/2006/relationships/hyperlink" Target="https://employee.uc.ac.id/index.php/file/get/sis/t_competition/f8f69d90-a0cf-4f31-9ebd-9b949b82ff74_surat_tugas.pdf" TargetMode="External"/><Relationship Id="rId60" Type="http://schemas.openxmlformats.org/officeDocument/2006/relationships/hyperlink" Target="https://employee.uc.ac.id/index.php/file/get/sis/t_competition/366c9882-9dd2-4267-8b8d-569ccbcf55fd_dokumentasi.jpg" TargetMode="External"/><Relationship Id="rId69" Type="http://schemas.openxmlformats.org/officeDocument/2006/relationships/hyperlink" Target="https://www.instagram.com/p/DAdoh_tPtc8/?img_index=1&amp;igsh=YzV4OG0wdG11bmFm" TargetMode="External"/><Relationship Id="rId51" Type="http://schemas.openxmlformats.org/officeDocument/2006/relationships/hyperlink" Target="https://employee.uc.ac.id/index.php/file/get/sis/t_competition/366c9882-9dd2-4267-8b8d-569ccbcf55fd_surat_tugas.pdf" TargetMode="External"/><Relationship Id="rId50" Type="http://schemas.openxmlformats.org/officeDocument/2006/relationships/hyperlink" Target="https://employee.uc.ac.id/index.php/file/get/sis/t_competition/366c9882-9dd2-4267-8b8d-569ccbcf55fd_sertifikat.pdf" TargetMode="External"/><Relationship Id="rId53" Type="http://schemas.openxmlformats.org/officeDocument/2006/relationships/hyperlink" Target="https://www.instagram.com/p/C9mPVaZSqll/?utm_source=ig_web_copy_link&amp;igsh=M" TargetMode="External"/><Relationship Id="rId52" Type="http://schemas.openxmlformats.org/officeDocument/2006/relationships/hyperlink" Target="https://employee.uc.ac.id/index.php/file/get/sis/t_competition/366c9882-9dd2-4267-8b8d-569ccbcf55fd_dokumentasi.jpg" TargetMode="External"/><Relationship Id="rId55" Type="http://schemas.openxmlformats.org/officeDocument/2006/relationships/hyperlink" Target="https://employee.uc.ac.id/index.php/file/get/sis/t_competition/366c9882-9dd2-4267-8b8d-569ccbcf55fd_surat_tugas.pdf" TargetMode="External"/><Relationship Id="rId54" Type="http://schemas.openxmlformats.org/officeDocument/2006/relationships/hyperlink" Target="https://employee.uc.ac.id/index.php/file/get/sis/t_competition/366c9882-9dd2-4267-8b8d-569ccbcf55fd_sertifikat.pdf" TargetMode="External"/><Relationship Id="rId57" Type="http://schemas.openxmlformats.org/officeDocument/2006/relationships/hyperlink" Target="https://www.instagram.com/p/C9mPVaZSqll/?utm_source=ig_web_copy_link&amp;igsh=M" TargetMode="External"/><Relationship Id="rId56" Type="http://schemas.openxmlformats.org/officeDocument/2006/relationships/hyperlink" Target="https://employee.uc.ac.id/index.php/file/get/sis/t_competition/366c9882-9dd2-4267-8b8d-569ccbcf55fd_dokumentasi.jpg" TargetMode="External"/><Relationship Id="rId59" Type="http://schemas.openxmlformats.org/officeDocument/2006/relationships/hyperlink" Target="https://employee.uc.ac.id/index.php/file/get/sis/t_competition/366c9882-9dd2-4267-8b8d-569ccbcf55fd_surat_tugas.pdf" TargetMode="External"/><Relationship Id="rId58" Type="http://schemas.openxmlformats.org/officeDocument/2006/relationships/hyperlink" Target="https://employee.uc.ac.id/index.php/file/get/sis/t_competition/366c9882-9dd2-4267-8b8d-569ccbcf55fd_sertifikat.pdf" TargetMode="External"/><Relationship Id="rId107" Type="http://schemas.openxmlformats.org/officeDocument/2006/relationships/hyperlink" Target="https://employee.uc.ac.id/index.php/file/get/sis/t_competition/93dbfbe3-52c9-4b9d-b248-48d15993f132_surat_tugas.pdf" TargetMode="External"/><Relationship Id="rId106" Type="http://schemas.openxmlformats.org/officeDocument/2006/relationships/hyperlink" Target="https://employee.uc.ac.id/index.php/file/get/sis/t_competition/fbf8ef32-852e-4c7e-84c8-763666b13fe7_sertifikat.pdf" TargetMode="External"/><Relationship Id="rId105" Type="http://schemas.openxmlformats.org/officeDocument/2006/relationships/hyperlink" Target="https://m.antaranews.com/amp/berita/4332971/hasil-akhir-dancesport-sumut-ju" TargetMode="External"/><Relationship Id="rId104" Type="http://schemas.openxmlformats.org/officeDocument/2006/relationships/hyperlink" Target="https://employee.uc.ac.id/index.php/file/get/sis/t_competition/b6182b65-5378-49b8-b47d-f85ea415533a_dokumentasi.pdf" TargetMode="External"/><Relationship Id="rId109" Type="http://schemas.openxmlformats.org/officeDocument/2006/relationships/hyperlink" Target="https://www.instagram.com/p/DCk2qXcTFUi/?igsh=dnYyZTMwMncyZ3Aw" TargetMode="External"/><Relationship Id="rId108" Type="http://schemas.openxmlformats.org/officeDocument/2006/relationships/hyperlink" Target="https://employee.uc.ac.id/index.php/file/get/sis/t_competition/fbf8ef32-852e-4c7e-84c8-763666b13fe7_dokumentasi.jpeg" TargetMode="External"/><Relationship Id="rId103" Type="http://schemas.openxmlformats.org/officeDocument/2006/relationships/hyperlink" Target="https://employee.uc.ac.id/index.php/file/get/sis/t_competition/b6182b65-5378-49b8-b47d-f85ea415533a_surat_tugas.pdf" TargetMode="External"/><Relationship Id="rId102" Type="http://schemas.openxmlformats.org/officeDocument/2006/relationships/hyperlink" Target="https://employee.uc.ac.id/index.php/file/get/sis/t_competition/b6182b65-5378-49b8-b47d-f85ea415533a_sertifikat.jpg" TargetMode="External"/><Relationship Id="rId101" Type="http://schemas.openxmlformats.org/officeDocument/2006/relationships/hyperlink" Target="https://www.instagram.com/p/DB_jZN5z2iy/?igsh=MXJ0YnhmYWk3amQ2Yg==" TargetMode="External"/><Relationship Id="rId100" Type="http://schemas.openxmlformats.org/officeDocument/2006/relationships/hyperlink" Target="https://employee.uc.ac.id/index.php/file/get/sis/t_competition/af433974-9242-4fa0-848c-bb6cb036dc1f_dokumentasi.pdf" TargetMode="External"/><Relationship Id="rId129" Type="http://schemas.openxmlformats.org/officeDocument/2006/relationships/hyperlink" Target="https://www.instagram.com/ael.accounting?igsh=b210Y2txbmZwMG9m" TargetMode="External"/><Relationship Id="rId128" Type="http://schemas.openxmlformats.org/officeDocument/2006/relationships/hyperlink" Target="https://employee.uc.ac.id/index.php/file/get/sis/t_competition/f8f0f3e1-b3fc-4017-a577-c373b14ea9cc_dokumentasi.png" TargetMode="External"/><Relationship Id="rId127" Type="http://schemas.openxmlformats.org/officeDocument/2006/relationships/hyperlink" Target="https://employee.uc.ac.id/index.php/file/get/sis/t_competition/f8f0f3e1-b3fc-4017-a577-c373b14ea9cc_surat_tugas.pdf" TargetMode="External"/><Relationship Id="rId126" Type="http://schemas.openxmlformats.org/officeDocument/2006/relationships/hyperlink" Target="https://employee.uc.ac.id/index.php/file/get/sis/t_competition/5b8a3524-49ea-4d10-ab33-4fac2c668a44_sertifikat.pdf" TargetMode="External"/><Relationship Id="rId121" Type="http://schemas.openxmlformats.org/officeDocument/2006/relationships/hyperlink" Target="https://www.instagram.com/p/DDRoBK6Suzs/?igsh=MTdjOTcxYTk4bDM0ZQ==" TargetMode="External"/><Relationship Id="rId120" Type="http://schemas.openxmlformats.org/officeDocument/2006/relationships/hyperlink" Target="https://employee.uc.ac.id/index.php/file/get/sis/t_competition/ae3e05b7-df9f-4b67-9de5-5e55acfc1ddc_dokumentasi.jpeg" TargetMode="External"/><Relationship Id="rId125" Type="http://schemas.openxmlformats.org/officeDocument/2006/relationships/hyperlink" Target="https://www.instagram.com/ael.accounting?igsh=b210Y2txbmZwMG9m" TargetMode="External"/><Relationship Id="rId124" Type="http://schemas.openxmlformats.org/officeDocument/2006/relationships/hyperlink" Target="https://employee.uc.ac.id/index.php/file/get/sis/t_competition/492dc215-7b86-4d98-8503-7431c60ad77d_dokumentasi.jpeg" TargetMode="External"/><Relationship Id="rId123" Type="http://schemas.openxmlformats.org/officeDocument/2006/relationships/hyperlink" Target="https://employee.uc.ac.id/index.php/file/get/sis/t_competition/d9c7ff4a-d6cb-433e-b943-fb2edc64fbf6_surat_tugas.pdf" TargetMode="External"/><Relationship Id="rId122" Type="http://schemas.openxmlformats.org/officeDocument/2006/relationships/hyperlink" Target="https://employee.uc.ac.id/index.php/file/get/sis/t_competition/492dc215-7b86-4d98-8503-7431c60ad77d_sertifikat.pdf" TargetMode="External"/><Relationship Id="rId95" Type="http://schemas.openxmlformats.org/officeDocument/2006/relationships/hyperlink" Target="https://employee.uc.ac.id/index.php/file/get/sis/t_competition/6af4b300-503b-4864-9a92-af26fda58a41_surat_tugas.pdf" TargetMode="External"/><Relationship Id="rId94" Type="http://schemas.openxmlformats.org/officeDocument/2006/relationships/hyperlink" Target="https://employee.uc.ac.id/index.php/file/get/sis/t_competition/6af4b300-503b-4864-9a92-af26fda58a41_sertifikat.JPG" TargetMode="External"/><Relationship Id="rId97" Type="http://schemas.openxmlformats.org/officeDocument/2006/relationships/hyperlink" Target="https://www.instagram.com/p/DCtTN8sSgxZ/?utm_source=ig_web_copy_link&amp;igsh=M" TargetMode="External"/><Relationship Id="rId96" Type="http://schemas.openxmlformats.org/officeDocument/2006/relationships/hyperlink" Target="https://employee.uc.ac.id/index.php/file/get/sis/t_competition/6af4b300-503b-4864-9a92-af26fda58a41_dokumentasi.pdf" TargetMode="External"/><Relationship Id="rId99" Type="http://schemas.openxmlformats.org/officeDocument/2006/relationships/hyperlink" Target="https://employee.uc.ac.id/index.php/file/get/sis/t_competition/af433974-9242-4fa0-848c-bb6cb036dc1f_surat_tugas.pdf" TargetMode="External"/><Relationship Id="rId98" Type="http://schemas.openxmlformats.org/officeDocument/2006/relationships/hyperlink" Target="https://employee.uc.ac.id/index.php/file/get/sis/t_competition/af433974-9242-4fa0-848c-bb6cb036dc1f_sertifikat.png" TargetMode="External"/><Relationship Id="rId91" Type="http://schemas.openxmlformats.org/officeDocument/2006/relationships/hyperlink" Target="https://employee.uc.ac.id/index.php/file/get/sis/t_competition/5bc76ead-b1b8-4e29-9472-5e0f5ccec8db_surat_tugas.pdf" TargetMode="External"/><Relationship Id="rId90" Type="http://schemas.openxmlformats.org/officeDocument/2006/relationships/hyperlink" Target="https://employee.uc.ac.id/index.php/file/get/sis/t_competition/5bc76ead-b1b8-4e29-9472-5e0f5ccec8db_sertifikat.jpg" TargetMode="External"/><Relationship Id="rId93" Type="http://schemas.openxmlformats.org/officeDocument/2006/relationships/hyperlink" Target="https://www.instagram.com/p/DCk2qXcTFUi/?igsh=dnYyZTMwMncyZ3Aw" TargetMode="External"/><Relationship Id="rId92" Type="http://schemas.openxmlformats.org/officeDocument/2006/relationships/hyperlink" Target="https://employee.uc.ac.id/index.php/file/get/sis/t_competition/5bc76ead-b1b8-4e29-9472-5e0f5ccec8db_dokumentasi.JPEG" TargetMode="External"/><Relationship Id="rId118" Type="http://schemas.openxmlformats.org/officeDocument/2006/relationships/hyperlink" Target="https://employee.uc.ac.id/index.php/file/get/sis/t_competition/ae3e05b7-df9f-4b67-9de5-5e55acfc1ddc_sertifikat.jpeg" TargetMode="External"/><Relationship Id="rId117" Type="http://schemas.openxmlformats.org/officeDocument/2006/relationships/hyperlink" Target="https://www.instagram.com/p/DAdoh_tPtc8/?igsh=MXJ2MHI5ZXF5Ymoyaw==" TargetMode="External"/><Relationship Id="rId116" Type="http://schemas.openxmlformats.org/officeDocument/2006/relationships/hyperlink" Target="https://employee.uc.ac.id/index.php/file/get/sis/t_competition/43888805-18f0-4382-8000-04cb86f9e635_dokumentasi.pdf" TargetMode="External"/><Relationship Id="rId115" Type="http://schemas.openxmlformats.org/officeDocument/2006/relationships/hyperlink" Target="https://employee.uc.ac.id/index.php/file/get/sis/t_competition/43888805-18f0-4382-8000-04cb86f9e635_surat_tugas.pdf" TargetMode="External"/><Relationship Id="rId119" Type="http://schemas.openxmlformats.org/officeDocument/2006/relationships/hyperlink" Target="https://employee.uc.ac.id/index.php/file/get/sis/t_competition/ae3e05b7-df9f-4b67-9de5-5e55acfc1ddc_surat_tugas.pdf" TargetMode="External"/><Relationship Id="rId110" Type="http://schemas.openxmlformats.org/officeDocument/2006/relationships/hyperlink" Target="https://employee.uc.ac.id/index.php/file/get/sis/t_competition/1c14cba3-2db1-4e9d-97f5-d555be4ab5ef_sertifikat.png" TargetMode="External"/><Relationship Id="rId114" Type="http://schemas.openxmlformats.org/officeDocument/2006/relationships/hyperlink" Target="https://employee.uc.ac.id/index.php/file/get/sis/t_competition/43888805-18f0-4382-8000-04cb86f9e635_sertifikat.png" TargetMode="External"/><Relationship Id="rId113" Type="http://schemas.openxmlformats.org/officeDocument/2006/relationships/hyperlink" Target="https://www.instagram.com/p/DCk2qXcTFUi/?igsh=dnYyZTMwMncyZ3Aw" TargetMode="External"/><Relationship Id="rId112" Type="http://schemas.openxmlformats.org/officeDocument/2006/relationships/hyperlink" Target="https://employee.uc.ac.id/index.php/file/get/sis/t_competition/98255476-dde3-477e-9faf-bda7c6bdbc7d_dokumentasi.jpg" TargetMode="External"/><Relationship Id="rId111" Type="http://schemas.openxmlformats.org/officeDocument/2006/relationships/hyperlink" Target="https://employee.uc.ac.id/index.php/file/get/sis/t_competition/1c14cba3-2db1-4e9d-97f5-d555be4ab5ef_surat_tugas.pdf"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www.instagram.com/ligamahasiswaofficial?igsh=MWVjdTRvaWtvdXg1dg==" TargetMode="External"/><Relationship Id="rId22" Type="http://schemas.openxmlformats.org/officeDocument/2006/relationships/hyperlink" Target="https://employee.uc.ac.id/index.php/file/get/sis/t_competition/f16293c7-dc14-430c-8938-afae734afc42_surat_tugas.pdf" TargetMode="External"/><Relationship Id="rId21" Type="http://schemas.openxmlformats.org/officeDocument/2006/relationships/hyperlink" Target="https://employee.uc.ac.id/index.php/file/get/sis/t_competition/f16293c7-dc14-430c-8938-afae734afc42_sertifikat.pdf" TargetMode="External"/><Relationship Id="rId24" Type="http://schemas.openxmlformats.org/officeDocument/2006/relationships/hyperlink" Target="https://www.instagram.com/dpdpatriajatim?utm_source=ig_web_button_share_she" TargetMode="External"/><Relationship Id="rId23" Type="http://schemas.openxmlformats.org/officeDocument/2006/relationships/hyperlink" Target="https://employee.uc.ac.id/index.php/file/get/sis/t_competition/f16293c7-dc14-430c-8938-afae734afc42_dokumentasi.pdf" TargetMode="External"/><Relationship Id="rId26" Type="http://schemas.openxmlformats.org/officeDocument/2006/relationships/hyperlink" Target="https://employee.uc.ac.id/index.php/file/get/sis/t_competition/22525737-b69c-49df-b6e0-b6332b49a526_surat_tugas.pdf" TargetMode="External"/><Relationship Id="rId25" Type="http://schemas.openxmlformats.org/officeDocument/2006/relationships/hyperlink" Target="https://employee.uc.ac.id/index.php/file/get/sis/t_competition/22525737-b69c-49df-b6e0-b6332b49a526_sertifikat.pdf" TargetMode="External"/><Relationship Id="rId28" Type="http://schemas.openxmlformats.org/officeDocument/2006/relationships/drawing" Target="../drawings/drawing11.xml"/><Relationship Id="rId27" Type="http://schemas.openxmlformats.org/officeDocument/2006/relationships/hyperlink" Target="https://employee.uc.ac.id/index.php/file/get/sis/t_competition/22525737-b69c-49df-b6e0-b6332b49a526_dokumentasi.JPG" TargetMode="External"/><Relationship Id="rId11" Type="http://schemas.openxmlformats.org/officeDocument/2006/relationships/hyperlink" Target="https://employee.uc.ac.id/index.php/file/get/sis/t_competition/930a17a4-da82-43d9-8f6c-a0307e1e9513_dokumentasi.jpeg" TargetMode="External"/><Relationship Id="rId10" Type="http://schemas.openxmlformats.org/officeDocument/2006/relationships/hyperlink" Target="https://employee.uc.ac.id/index.php/file/get/sis/t_competition/f6bf70fb-6664-4dd9-bd83-5a6dab2dad6b_surat_tugas.pdf" TargetMode="External"/><Relationship Id="rId13" Type="http://schemas.openxmlformats.org/officeDocument/2006/relationships/hyperlink" Target="https://employee.uc.ac.id/index.php/file/get/sis/t_competition/3f07dd44-1ed4-4a49-b0a3-1153cc749960_sertifikat.pdf" TargetMode="External"/><Relationship Id="rId12" Type="http://schemas.openxmlformats.org/officeDocument/2006/relationships/hyperlink" Target="https://www.instagram.com/p/DB_jZN5z2iy/?igsh=azF6bDh5MHF4aGI4" TargetMode="External"/><Relationship Id="rId15" Type="http://schemas.openxmlformats.org/officeDocument/2006/relationships/hyperlink" Target="https://employee.uc.ac.id/index.php/file/get/sis/t_competition/3f07dd44-1ed4-4a49-b0a3-1153cc749960_dokumentasi.pdf" TargetMode="External"/><Relationship Id="rId14" Type="http://schemas.openxmlformats.org/officeDocument/2006/relationships/hyperlink" Target="https://employee.uc.ac.id/index.php/file/get/sis/t_competition/3f07dd44-1ed4-4a49-b0a3-1153cc749960_surat_tugas.pdf" TargetMode="External"/><Relationship Id="rId17" Type="http://schemas.openxmlformats.org/officeDocument/2006/relationships/hyperlink" Target="https://employee.uc.ac.id/index.php/file/get/sis/t_competition/1f141958-0e7f-41e1-a1dd-3aec5c4dfbfb_sertifikat.pdf" TargetMode="External"/><Relationship Id="rId16" Type="http://schemas.openxmlformats.org/officeDocument/2006/relationships/hyperlink" Target="https://www.instagram.com/p/DB_jZN5z2iy/?igsh=MXJ0YnhmYWk3amQ2Yg==" TargetMode="External"/><Relationship Id="rId19" Type="http://schemas.openxmlformats.org/officeDocument/2006/relationships/hyperlink" Target="https://employee.uc.ac.id/index.php/file/get/sis/t_competition/1f141958-0e7f-41e1-a1dd-3aec5c4dfbfb_dokumentasi.jpg" TargetMode="External"/><Relationship Id="rId18" Type="http://schemas.openxmlformats.org/officeDocument/2006/relationships/hyperlink" Target="https://employee.uc.ac.id/index.php/file/get/sis/t_competition/1f141958-0e7f-41e1-a1dd-3aec5c4dfbfb_surat_tugas.pdf" TargetMode="External"/><Relationship Id="rId1" Type="http://schemas.openxmlformats.org/officeDocument/2006/relationships/hyperlink" Target="https://employee.uc.ac.id/index.php/file/get/sis/t_competition/5e719b54-f706-4952-8bbb-d7fa7d87e1cc_sertifikat.pdf" TargetMode="External"/><Relationship Id="rId2" Type="http://schemas.openxmlformats.org/officeDocument/2006/relationships/hyperlink" Target="https://employee.uc.ac.id/index.php/file/get/sis/t_competition/5e719b54-f706-4952-8bbb-d7fa7d87e1cc_surat_tugas.pdf" TargetMode="External"/><Relationship Id="rId3" Type="http://schemas.openxmlformats.org/officeDocument/2006/relationships/hyperlink" Target="https://employee.uc.ac.id/index.php/file/get/sis/t_competition/5e719b54-f706-4952-8bbb-d7fa7d87e1cc_dokumentasi.jpeg" TargetMode="External"/><Relationship Id="rId4" Type="http://schemas.openxmlformats.org/officeDocument/2006/relationships/hyperlink" Target="https://www.instagram.com/p/DAz7P12T9Du/?igsh=NGw5NmI1amU1d3ll" TargetMode="External"/><Relationship Id="rId9" Type="http://schemas.openxmlformats.org/officeDocument/2006/relationships/hyperlink" Target="https://employee.uc.ac.id/index.php/file/get/sis/t_competition/930a17a4-da82-43d9-8f6c-a0307e1e9513_sertifikat.jpeg" TargetMode="External"/><Relationship Id="rId5" Type="http://schemas.openxmlformats.org/officeDocument/2006/relationships/hyperlink" Target="https://employee.uc.ac.id/index.php/file/get/sis/t_competition/a9a81d5e-d9fa-4611-bd4c-907b20904ffb_sertifikat.jpeg" TargetMode="External"/><Relationship Id="rId6" Type="http://schemas.openxmlformats.org/officeDocument/2006/relationships/hyperlink" Target="https://employee.uc.ac.id/index.php/file/get/sis/t_competition/a9a81d5e-d9fa-4611-bd4c-907b20904ffb_surat_tugas.pdf" TargetMode="External"/><Relationship Id="rId7" Type="http://schemas.openxmlformats.org/officeDocument/2006/relationships/hyperlink" Target="https://employee.uc.ac.id/index.php/file/get/sis/t_competition/a9a81d5e-d9fa-4611-bd4c-907b20904ffb_dokumentasi.jpeg" TargetMode="External"/><Relationship Id="rId8" Type="http://schemas.openxmlformats.org/officeDocument/2006/relationships/hyperlink" Target="https://www.instagram.com/p/DBRK_m0v-7N/?hl=en"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instagram.com/festalyst/?igsh=MWpvcmprbDcxY2FwOQ%3D%3D" TargetMode="External"/><Relationship Id="rId42" Type="http://schemas.openxmlformats.org/officeDocument/2006/relationships/hyperlink" Target="https://employee.uc.ac.id/index.php/file/get/sis/t_competition/b0c0b446-2be1-4951-87b3-1c1258ea4dff_surat_tugas.pdf" TargetMode="External"/><Relationship Id="rId41" Type="http://schemas.openxmlformats.org/officeDocument/2006/relationships/hyperlink" Target="https://employee.uc.ac.id/index.php/file/get/sis/t_competition/1a2f0fea-cc44-4b63-9bad-a452cb70d9d1_sertifikat.jpeg" TargetMode="External"/><Relationship Id="rId44" Type="http://schemas.openxmlformats.org/officeDocument/2006/relationships/hyperlink" Target="https://www.instagram.com/ligamahasiswaofficial?igsh=MWVjdTRvaWtvdXg1dg==" TargetMode="External"/><Relationship Id="rId43" Type="http://schemas.openxmlformats.org/officeDocument/2006/relationships/hyperlink" Target="https://employee.uc.ac.id/index.php/file/get/sis/t_competition/1a2f0fea-cc44-4b63-9bad-a452cb70d9d1_dokumentasi.pdf" TargetMode="External"/><Relationship Id="rId46" Type="http://schemas.openxmlformats.org/officeDocument/2006/relationships/hyperlink" Target="https://employee.uc.ac.id/index.php/file/get/sis/t_competition/f16293c7-dc14-430c-8938-afae734afc42_surat_tugas.pdf" TargetMode="External"/><Relationship Id="rId45" Type="http://schemas.openxmlformats.org/officeDocument/2006/relationships/hyperlink" Target="https://employee.uc.ac.id/index.php/file/get/sis/t_competition/f16293c7-dc14-430c-8938-afae734afc42_sertifikat.pdf" TargetMode="External"/><Relationship Id="rId48" Type="http://schemas.openxmlformats.org/officeDocument/2006/relationships/hyperlink" Target="https://www.instagram.com/ael.accounting?igsh=b210Y2txbmZwMG9m" TargetMode="External"/><Relationship Id="rId47" Type="http://schemas.openxmlformats.org/officeDocument/2006/relationships/hyperlink" Target="https://employee.uc.ac.id/index.php/file/get/sis/t_competition/f16293c7-dc14-430c-8938-afae734afc42_dokumentasi.pdf" TargetMode="External"/><Relationship Id="rId49" Type="http://schemas.openxmlformats.org/officeDocument/2006/relationships/hyperlink" Target="https://employee.uc.ac.id/index.php/file/get/sis/t_competition/b2221170-cdb0-412e-a25f-a397f5e75015_sertifikat.pdf" TargetMode="External"/><Relationship Id="rId31" Type="http://schemas.openxmlformats.org/officeDocument/2006/relationships/hyperlink" Target="https://employee.uc.ac.id/index.php/file/get/sis/t_competition/585beb79-c311-437e-9803-6e28c5ded30d_dokumentasi.jpg" TargetMode="External"/><Relationship Id="rId30" Type="http://schemas.openxmlformats.org/officeDocument/2006/relationships/hyperlink" Target="https://employee.uc.ac.id/index.php/file/get/sis/t_competition/585beb79-c311-437e-9803-6e28c5ded30d_surat_tugas.pdf" TargetMode="External"/><Relationship Id="rId33" Type="http://schemas.openxmlformats.org/officeDocument/2006/relationships/hyperlink" Target="https://employee.uc.ac.id/index.php/file/get/sis/t_competition/77d5269a-137b-486f-9c48-46bbb5924325_sertifikat.pdf" TargetMode="External"/><Relationship Id="rId32" Type="http://schemas.openxmlformats.org/officeDocument/2006/relationships/hyperlink" Target="https://www.instagram.com/ligamahasiswaofficial?igsh=MWVjdTRvaWtvdXg1dg==" TargetMode="External"/><Relationship Id="rId35" Type="http://schemas.openxmlformats.org/officeDocument/2006/relationships/hyperlink" Target="https://employee.uc.ac.id/index.php/file/get/sis/t_competition/77d5269a-137b-486f-9c48-46bbb5924325_dokumentasi.jpg" TargetMode="External"/><Relationship Id="rId34" Type="http://schemas.openxmlformats.org/officeDocument/2006/relationships/hyperlink" Target="https://employee.uc.ac.id/index.php/file/get/sis/t_competition/77d5269a-137b-486f-9c48-46bbb5924325_surat_tugas.pdf" TargetMode="External"/><Relationship Id="rId37" Type="http://schemas.openxmlformats.org/officeDocument/2006/relationships/hyperlink" Target="https://employee.uc.ac.id/index.php/file/get/sis/t_competition/ff6c7fd7-c014-49f4-8ac3-74ce3fdfc721_sertifikat.pdf" TargetMode="External"/><Relationship Id="rId36" Type="http://schemas.openxmlformats.org/officeDocument/2006/relationships/hyperlink" Target="https://www.instagram.com/p/DBiUuyQzBsh/?igsh=MWpvaHBtdW5mMnJvZg==" TargetMode="External"/><Relationship Id="rId39" Type="http://schemas.openxmlformats.org/officeDocument/2006/relationships/hyperlink" Target="https://employee.uc.ac.id/index.php/file/get/sis/t_competition/ff6c7fd7-c014-49f4-8ac3-74ce3fdfc721_dokumentasi.png" TargetMode="External"/><Relationship Id="rId38" Type="http://schemas.openxmlformats.org/officeDocument/2006/relationships/hyperlink" Target="https://employee.uc.ac.id/index.php/file/get/sis/t_competition/ff6c7fd7-c014-49f4-8ac3-74ce3fdfc721_surat_tugas.pdf" TargetMode="External"/><Relationship Id="rId20" Type="http://schemas.openxmlformats.org/officeDocument/2006/relationships/hyperlink" Target="https://www.instagram.com/lo.kreatif/" TargetMode="External"/><Relationship Id="rId22" Type="http://schemas.openxmlformats.org/officeDocument/2006/relationships/hyperlink" Target="https://employee.uc.ac.id/index.php/file/get/sis/t_competition/8c52c603-8ceb-4204-a352-028b887c3f58_surat_tugas.pdf" TargetMode="External"/><Relationship Id="rId21" Type="http://schemas.openxmlformats.org/officeDocument/2006/relationships/hyperlink" Target="https://employee.uc.ac.id/index.php/file/get/sis/t_competition/2937fe83-dd79-4349-b550-74cabb9e056a_sertifikat.pdf" TargetMode="External"/><Relationship Id="rId24" Type="http://schemas.openxmlformats.org/officeDocument/2006/relationships/hyperlink" Target="https://linktr.ee/ISCTEL_U2024?fbclid=PAY2xjawGVdNlleHRuA2FlbQIxMQABpqjUDRI" TargetMode="External"/><Relationship Id="rId23" Type="http://schemas.openxmlformats.org/officeDocument/2006/relationships/hyperlink" Target="https://employee.uc.ac.id/index.php/file/get/sis/t_competition/2937fe83-dd79-4349-b550-74cabb9e056a_dokumentasi.jpeg" TargetMode="External"/><Relationship Id="rId26" Type="http://schemas.openxmlformats.org/officeDocument/2006/relationships/hyperlink" Target="https://employee.uc.ac.id/index.php/file/get/sis/t_competition/da84fab6-9eee-4d1e-ae2a-9bdc39d80c2e_surat_tugas.pdf" TargetMode="External"/><Relationship Id="rId25" Type="http://schemas.openxmlformats.org/officeDocument/2006/relationships/hyperlink" Target="https://employee.uc.ac.id/index.php/file/get/sis/t_competition/da84fab6-9eee-4d1e-ae2a-9bdc39d80c2e_sertifikat.jpg" TargetMode="External"/><Relationship Id="rId28" Type="http://schemas.openxmlformats.org/officeDocument/2006/relationships/hyperlink" Target="https://www.instagram.com/p/DBiUuyQzBsh/?igsh=MWpvaHBtdW5mMnJvZg==" TargetMode="External"/><Relationship Id="rId27" Type="http://schemas.openxmlformats.org/officeDocument/2006/relationships/hyperlink" Target="https://employee.uc.ac.id/index.php/file/get/sis/t_competition/da84fab6-9eee-4d1e-ae2a-9bdc39d80c2e_dokumentasi.jpg" TargetMode="External"/><Relationship Id="rId29" Type="http://schemas.openxmlformats.org/officeDocument/2006/relationships/hyperlink" Target="https://employee.uc.ac.id/index.php/file/get/sis/t_competition/585beb79-c311-437e-9803-6e28c5ded30d_sertifikat.pdf" TargetMode="External"/><Relationship Id="rId11" Type="http://schemas.openxmlformats.org/officeDocument/2006/relationships/hyperlink" Target="https://employee.uc.ac.id/index.php/file/get/sis/t_competition/c1972ac0-f758-4b63-bc14-cab2f9dfd5ed_dokumentasi.png" TargetMode="External"/><Relationship Id="rId10" Type="http://schemas.openxmlformats.org/officeDocument/2006/relationships/hyperlink" Target="https://employee.uc.ac.id/index.php/file/get/sis/t_competition/c1972ac0-f758-4b63-bc14-cab2f9dfd5ed_surat_tugas.png" TargetMode="External"/><Relationship Id="rId13" Type="http://schemas.openxmlformats.org/officeDocument/2006/relationships/hyperlink" Target="https://employee.uc.ac.id/index.php/file/get/sis/t_competition/587018de-d336-426e-ba52-c6f41ccde82e_sertifikat.pdf" TargetMode="External"/><Relationship Id="rId12" Type="http://schemas.openxmlformats.org/officeDocument/2006/relationships/hyperlink" Target="https://drive.google.com/file/d/17LNxkYIfNWwm35s9-UOQlBrK1-cR7p7g/view?usp=" TargetMode="External"/><Relationship Id="rId15" Type="http://schemas.openxmlformats.org/officeDocument/2006/relationships/hyperlink" Target="https://employee.uc.ac.id/index.php/file/get/sis/t_competition/f6623727-6d1b-46f1-9096-7035d4c96824_dokumentasi.pdf" TargetMode="External"/><Relationship Id="rId14" Type="http://schemas.openxmlformats.org/officeDocument/2006/relationships/hyperlink" Target="https://employee.uc.ac.id/index.php/file/get/sis/t_competition/47d45414-d4a3-49c0-8d73-4073625915fc_surat_tugas.pdf" TargetMode="External"/><Relationship Id="rId17" Type="http://schemas.openxmlformats.org/officeDocument/2006/relationships/hyperlink" Target="https://employee.uc.ac.id/index.php/file/get/sis/t_competition/f21fee06-c5b7-4013-a82f-488c194994f8_sertifikat.jpeg" TargetMode="External"/><Relationship Id="rId16" Type="http://schemas.openxmlformats.org/officeDocument/2006/relationships/hyperlink" Target="https://linktr.ee/BookletEssayCompetition2024" TargetMode="External"/><Relationship Id="rId19" Type="http://schemas.openxmlformats.org/officeDocument/2006/relationships/hyperlink" Target="https://employee.uc.ac.id/index.php/file/get/sis/t_competition/23cf84dd-c949-4f73-8313-72ec463e8a06_dokumentasi.pdf" TargetMode="External"/><Relationship Id="rId18" Type="http://schemas.openxmlformats.org/officeDocument/2006/relationships/hyperlink" Target="https://employee.uc.ac.id/index.php/file/get/sis/t_competition/f21fee06-c5b7-4013-a82f-488c194994f8_surat_tugas.pdf" TargetMode="External"/><Relationship Id="rId1" Type="http://schemas.openxmlformats.org/officeDocument/2006/relationships/hyperlink" Target="https://employee.uc.ac.id/index.php/file/get/sis/t_competition/5e719b54-f706-4952-8bbb-d7fa7d87e1cc_sertifikat.pdf" TargetMode="External"/><Relationship Id="rId2" Type="http://schemas.openxmlformats.org/officeDocument/2006/relationships/hyperlink" Target="https://employee.uc.ac.id/index.php/file/get/sis/t_competition/5e719b54-f706-4952-8bbb-d7fa7d87e1cc_surat_tugas.pdf" TargetMode="External"/><Relationship Id="rId3" Type="http://schemas.openxmlformats.org/officeDocument/2006/relationships/hyperlink" Target="https://employee.uc.ac.id/index.php/file/get/sis/t_competition/5e719b54-f706-4952-8bbb-d7fa7d87e1cc_dokumentasi.jpeg" TargetMode="External"/><Relationship Id="rId4" Type="http://schemas.openxmlformats.org/officeDocument/2006/relationships/hyperlink" Target="https://www.instagram.com/p/DAstRFpzavZ/?utm_source=ig_web_copy_link&amp;igsh=M" TargetMode="External"/><Relationship Id="rId9" Type="http://schemas.openxmlformats.org/officeDocument/2006/relationships/hyperlink" Target="https://employee.uc.ac.id/index.php/file/get/sis/t_competition/c1972ac0-f758-4b63-bc14-cab2f9dfd5ed_sertifikat.JPG" TargetMode="External"/><Relationship Id="rId5" Type="http://schemas.openxmlformats.org/officeDocument/2006/relationships/hyperlink" Target="https://employee.uc.ac.id/index.php/file/get/sis/t_competition/1b363f50-814b-4da2-b81d-68093343da34_sertifikat.pdf" TargetMode="External"/><Relationship Id="rId6" Type="http://schemas.openxmlformats.org/officeDocument/2006/relationships/hyperlink" Target="https://employee.uc.ac.id/index.php/file/get/sis/t_competition/a38c9320-c0c0-435e-b4a7-fef87d2d499d_surat_tugas.png" TargetMode="External"/><Relationship Id="rId7" Type="http://schemas.openxmlformats.org/officeDocument/2006/relationships/hyperlink" Target="https://employee.uc.ac.id/index.php/file/get/sis/t_competition/a38c9320-c0c0-435e-b4a7-fef87d2d499d_dokumentasi.jpeg" TargetMode="External"/><Relationship Id="rId8" Type="http://schemas.openxmlformats.org/officeDocument/2006/relationships/hyperlink" Target="https://www.instagram.com/publicahealth?utm_source=ig_web_button_share_shee" TargetMode="External"/><Relationship Id="rId73" Type="http://schemas.openxmlformats.org/officeDocument/2006/relationships/hyperlink" Target="https://employee.uc.ac.id/index.php/file/get/sis/t_competition/61ac5052-18df-4034-b2e6-aa75945824c8_sertifikat.pdf" TargetMode="External"/><Relationship Id="rId72" Type="http://schemas.openxmlformats.org/officeDocument/2006/relationships/hyperlink" Target="https://www.instagram.com/ael.accounting?igsh=b210Y2txbmZwMG9m" TargetMode="External"/><Relationship Id="rId75" Type="http://schemas.openxmlformats.org/officeDocument/2006/relationships/hyperlink" Target="https://employee.uc.ac.id/index.php/file/get/sis/t_competition/61ac5052-18df-4034-b2e6-aa75945824c8_dokumentasi.jpg" TargetMode="External"/><Relationship Id="rId74" Type="http://schemas.openxmlformats.org/officeDocument/2006/relationships/hyperlink" Target="https://employee.uc.ac.id/index.php/file/get/sis/t_competition/61ac5052-18df-4034-b2e6-aa75945824c8_surat_tugas.pdf" TargetMode="External"/><Relationship Id="rId76" Type="http://schemas.openxmlformats.org/officeDocument/2006/relationships/drawing" Target="../drawings/drawing12.xml"/><Relationship Id="rId71" Type="http://schemas.openxmlformats.org/officeDocument/2006/relationships/hyperlink" Target="https://employee.uc.ac.id/index.php/file/get/sis/t_competition/a046c391-10f5-4876-9546-e76253d61c17_dokumentasi.jpeg" TargetMode="External"/><Relationship Id="rId70" Type="http://schemas.openxmlformats.org/officeDocument/2006/relationships/hyperlink" Target="https://employee.uc.ac.id/index.php/file/get/sis/t_competition/55087043-0da5-4229-93b3-af6024a8f7db_surat_tugas.pdf" TargetMode="External"/><Relationship Id="rId62" Type="http://schemas.openxmlformats.org/officeDocument/2006/relationships/hyperlink" Target="https://employee.uc.ac.id/index.php/file/get/sis/t_competition/b265222b-3434-4894-b33c-9b507309179d_surat_tugas.pdf" TargetMode="External"/><Relationship Id="rId61" Type="http://schemas.openxmlformats.org/officeDocument/2006/relationships/hyperlink" Target="https://employee.uc.ac.id/index.php/file/get/sis/t_competition/ba764bd5-0656-407b-99b1-b8d16fb38a5d_sertifikat.pdf" TargetMode="External"/><Relationship Id="rId64" Type="http://schemas.openxmlformats.org/officeDocument/2006/relationships/hyperlink" Target="https://www.instagram.com/p/DEua8JjyxRw/?utm_source=ig_web_copy_link&amp;igsh=M" TargetMode="External"/><Relationship Id="rId63" Type="http://schemas.openxmlformats.org/officeDocument/2006/relationships/hyperlink" Target="https://employee.uc.ac.id/index.php/file/get/sis/t_competition/b265222b-3434-4894-b33c-9b507309179d_dokumentasi.jpeg" TargetMode="External"/><Relationship Id="rId66" Type="http://schemas.openxmlformats.org/officeDocument/2006/relationships/hyperlink" Target="https://employee.uc.ac.id/index.php/file/get/sis/t_competition/0ff50a8a-d50f-48a2-8a84-099f0e3e1b2c_surat_tugas.pdf" TargetMode="External"/><Relationship Id="rId65" Type="http://schemas.openxmlformats.org/officeDocument/2006/relationships/hyperlink" Target="https://employee.uc.ac.id/index.php/file/get/sis/t_competition/0ff50a8a-d50f-48a2-8a84-099f0e3e1b2c_sertifikat.png" TargetMode="External"/><Relationship Id="rId68" Type="http://schemas.openxmlformats.org/officeDocument/2006/relationships/hyperlink" Target="https://www.instagram.com/ael.accounting?igsh=b210Y2txbmZwMG9m" TargetMode="External"/><Relationship Id="rId67" Type="http://schemas.openxmlformats.org/officeDocument/2006/relationships/hyperlink" Target="https://employee.uc.ac.id/index.php/file/get/sis/t_competition/0ff50a8a-d50f-48a2-8a84-099f0e3e1b2c_dokumentasi.jpg" TargetMode="External"/><Relationship Id="rId60" Type="http://schemas.openxmlformats.org/officeDocument/2006/relationships/hyperlink" Target="https://www.instagram.com/ael.accounting?igsh=b210Y2txbmZwMG9m" TargetMode="External"/><Relationship Id="rId69" Type="http://schemas.openxmlformats.org/officeDocument/2006/relationships/hyperlink" Target="https://employee.uc.ac.id/index.php/file/get/sis/t_competition/55087043-0da5-4229-93b3-af6024a8f7db_sertifikat.pdf" TargetMode="External"/><Relationship Id="rId51" Type="http://schemas.openxmlformats.org/officeDocument/2006/relationships/hyperlink" Target="https://employee.uc.ac.id/index.php/file/get/sis/t_competition/b2221170-cdb0-412e-a25f-a397f5e75015_dokumentasi.JPG" TargetMode="External"/><Relationship Id="rId50" Type="http://schemas.openxmlformats.org/officeDocument/2006/relationships/hyperlink" Target="https://employee.uc.ac.id/index.php/file/get/sis/t_competition/b2221170-cdb0-412e-a25f-a397f5e75015_surat_tugas.pdf" TargetMode="External"/><Relationship Id="rId53" Type="http://schemas.openxmlformats.org/officeDocument/2006/relationships/hyperlink" Target="https://employee.uc.ac.id/index.php/file/get/sis/t_competition/bd9b86b0-f6ac-4a29-9009-41dbd87728f9_sertifikat.pdf" TargetMode="External"/><Relationship Id="rId52" Type="http://schemas.openxmlformats.org/officeDocument/2006/relationships/hyperlink" Target="https://www.instagram.com/ael.accounting?igsh=b210Y2txbmZwMG9m" TargetMode="External"/><Relationship Id="rId55" Type="http://schemas.openxmlformats.org/officeDocument/2006/relationships/hyperlink" Target="https://employee.uc.ac.id/index.php/file/get/sis/t_competition/bd9b86b0-f6ac-4a29-9009-41dbd87728f9_dokumentasi.pdf" TargetMode="External"/><Relationship Id="rId54" Type="http://schemas.openxmlformats.org/officeDocument/2006/relationships/hyperlink" Target="https://employee.uc.ac.id/index.php/file/get/sis/t_competition/bd9b86b0-f6ac-4a29-9009-41dbd87728f9_surat_tugas.pdf" TargetMode="External"/><Relationship Id="rId57" Type="http://schemas.openxmlformats.org/officeDocument/2006/relationships/hyperlink" Target="https://employee.uc.ac.id/index.php/file/get/sis/t_competition/6a356d5d-4e65-4c00-9482-513e6381b100_sertifikat.pdf" TargetMode="External"/><Relationship Id="rId56" Type="http://schemas.openxmlformats.org/officeDocument/2006/relationships/hyperlink" Target="https://www.instagram.com/ael.accounting?igsh=b210Y2txbmZwMG9m" TargetMode="External"/><Relationship Id="rId59" Type="http://schemas.openxmlformats.org/officeDocument/2006/relationships/hyperlink" Target="https://employee.uc.ac.id/index.php/file/get/sis/t_competition/6a356d5d-4e65-4c00-9482-513e6381b100_dokumentasi.jpeg" TargetMode="External"/><Relationship Id="rId58" Type="http://schemas.openxmlformats.org/officeDocument/2006/relationships/hyperlink" Target="https://employee.uc.ac.id/index.php/file/get/sis/t_competition/6a356d5d-4e65-4c00-9482-513e6381b100_surat_tugas.pdf" TargetMode="External"/></Relationships>
</file>

<file path=xl/worksheets/_rels/sheet13.xml.rels><?xml version="1.0" encoding="UTF-8" standalone="yes"?><Relationships xmlns="http://schemas.openxmlformats.org/package/2006/relationships"><Relationship Id="rId190" Type="http://schemas.openxmlformats.org/officeDocument/2006/relationships/hyperlink" Target="https://employee.uc.ac.id/index.php/file/get/sis/t_competition/5778ad9d-7f4c-406a-bc4e-1aee07df48d8_dokumentasi.pdf" TargetMode="External"/><Relationship Id="rId194" Type="http://schemas.openxmlformats.org/officeDocument/2006/relationships/hyperlink" Target="https://employee.uc.ac.id/index.php/file/get/sis/t_competition/b67c9bd1-6424-49bc-bb6a-1746301f6436_dokumentasi.pdf" TargetMode="External"/><Relationship Id="rId193" Type="http://schemas.openxmlformats.org/officeDocument/2006/relationships/hyperlink" Target="https://employee.uc.ac.id/index.php/file/get/sis/t_competition/b67c9bd1-6424-49bc-bb6a-1746301f6436_surat_tugas.pdf" TargetMode="External"/><Relationship Id="rId192" Type="http://schemas.openxmlformats.org/officeDocument/2006/relationships/hyperlink" Target="https://employee.uc.ac.id/index.php/file/get/sis/t_competition/b67c9bd1-6424-49bc-bb6a-1746301f6436_sertifikat.pdf" TargetMode="External"/><Relationship Id="rId191" Type="http://schemas.openxmlformats.org/officeDocument/2006/relationships/hyperlink" Target="https://www.instagram.com/dic.undip/profilecard/?igsh=bXdwaGgxMmFvOG0y" TargetMode="External"/><Relationship Id="rId187" Type="http://schemas.openxmlformats.org/officeDocument/2006/relationships/hyperlink" Target="https://www.instagram.com/skcoffeelab/?hl=en" TargetMode="External"/><Relationship Id="rId186" Type="http://schemas.openxmlformats.org/officeDocument/2006/relationships/hyperlink" Target="https://employee.uc.ac.id/index.php/file/get/sis/t_competition/f32f9af0-81b9-425e-ad45-15d0398d1eb5_dokumentasi.jpeg" TargetMode="External"/><Relationship Id="rId185" Type="http://schemas.openxmlformats.org/officeDocument/2006/relationships/hyperlink" Target="https://employee.uc.ac.id/index.php/file/get/sis/t_competition/f32f9af0-81b9-425e-ad45-15d0398d1eb5_surat_tugas.pdf" TargetMode="External"/><Relationship Id="rId184" Type="http://schemas.openxmlformats.org/officeDocument/2006/relationships/hyperlink" Target="https://employee.uc.ac.id/index.php/file/get/sis/t_competition/f4503f23-a0c3-44e3-8b9d-578a0cd97299_sertifikat.pdf" TargetMode="External"/><Relationship Id="rId189" Type="http://schemas.openxmlformats.org/officeDocument/2006/relationships/hyperlink" Target="https://employee.uc.ac.id/index.php/file/get/sis/t_competition/5778ad9d-7f4c-406a-bc4e-1aee07df48d8_surat_tugas.pdf" TargetMode="External"/><Relationship Id="rId188" Type="http://schemas.openxmlformats.org/officeDocument/2006/relationships/hyperlink" Target="https://employee.uc.ac.id/index.php/file/get/sis/t_competition/3bd75c61-b45d-4674-9599-b0ec11208386_sertifikat.pdf" TargetMode="External"/><Relationship Id="rId183" Type="http://schemas.openxmlformats.org/officeDocument/2006/relationships/hyperlink" Target="https://www.instagram.com/skcoffeelab/?hl=en" TargetMode="External"/><Relationship Id="rId182" Type="http://schemas.openxmlformats.org/officeDocument/2006/relationships/hyperlink" Target="https://employee.uc.ac.id/index.php/file/get/sis/t_competition/1967eb8f-b009-440a-a933-d5eb64b62b42_dokumentasi.jpg" TargetMode="External"/><Relationship Id="rId181" Type="http://schemas.openxmlformats.org/officeDocument/2006/relationships/hyperlink" Target="https://employee.uc.ac.id/index.php/file/get/sis/t_competition/1967eb8f-b009-440a-a933-d5eb64b62b42_surat_tugas.pdf" TargetMode="External"/><Relationship Id="rId180" Type="http://schemas.openxmlformats.org/officeDocument/2006/relationships/hyperlink" Target="https://employee.uc.ac.id/index.php/file/get/sis/t_competition/258c5265-ce5f-474a-ad41-67b508fc4923_sertifikat.pdf" TargetMode="External"/><Relationship Id="rId176" Type="http://schemas.openxmlformats.org/officeDocument/2006/relationships/hyperlink" Target="https://employee.uc.ac.id/index.php/file/get/sis/t_competition/cd7b1bbd-6497-4246-8183-6c9c4ee781fa_sertifikat.png" TargetMode="External"/><Relationship Id="rId175" Type="http://schemas.openxmlformats.org/officeDocument/2006/relationships/hyperlink" Target="https://www.instagram.com/kcapfest/" TargetMode="External"/><Relationship Id="rId174" Type="http://schemas.openxmlformats.org/officeDocument/2006/relationships/hyperlink" Target="https://employee.uc.ac.id/index.php/file/get/sis/t_competition/f55279bf-4ed3-4e7c-9d95-b0cb1c95a534_dokumentasi.jpg" TargetMode="External"/><Relationship Id="rId173" Type="http://schemas.openxmlformats.org/officeDocument/2006/relationships/hyperlink" Target="https://employee.uc.ac.id/index.php/file/get/sis/t_competition/f55279bf-4ed3-4e7c-9d95-b0cb1c95a534_surat_tugas.pdf" TargetMode="External"/><Relationship Id="rId179" Type="http://schemas.openxmlformats.org/officeDocument/2006/relationships/hyperlink" Target="https://www.instagram.com/skcoffeelab/?hl=en" TargetMode="External"/><Relationship Id="rId178" Type="http://schemas.openxmlformats.org/officeDocument/2006/relationships/hyperlink" Target="https://employee.uc.ac.id/index.php/file/get/sis/t_competition/cd7b1bbd-6497-4246-8183-6c9c4ee781fa_dokumentasi.pdf" TargetMode="External"/><Relationship Id="rId177" Type="http://schemas.openxmlformats.org/officeDocument/2006/relationships/hyperlink" Target="https://employee.uc.ac.id/index.php/file/get/sis/t_competition/cd7b1bbd-6497-4246-8183-6c9c4ee781fa_surat_tugas.pdf" TargetMode="External"/><Relationship Id="rId198" Type="http://schemas.openxmlformats.org/officeDocument/2006/relationships/hyperlink" Target="https://employee.uc.ac.id/index.php/file/get/sis/t_competition/b67c9bd1-6424-49bc-bb6a-1746301f6436_dokumentasi.pdf" TargetMode="External"/><Relationship Id="rId197" Type="http://schemas.openxmlformats.org/officeDocument/2006/relationships/hyperlink" Target="https://employee.uc.ac.id/index.php/file/get/sis/t_competition/b67c9bd1-6424-49bc-bb6a-1746301f6436_surat_tugas.pdf" TargetMode="External"/><Relationship Id="rId196" Type="http://schemas.openxmlformats.org/officeDocument/2006/relationships/hyperlink" Target="https://employee.uc.ac.id/index.php/file/get/sis/t_competition/b67c9bd1-6424-49bc-bb6a-1746301f6436_sertifikat.pdf" TargetMode="External"/><Relationship Id="rId195" Type="http://schemas.openxmlformats.org/officeDocument/2006/relationships/hyperlink" Target="https://www.instagram.com/dic.undip/profilecard/?igsh=bXdwaGgxMmFvOG0y" TargetMode="External"/><Relationship Id="rId199" Type="http://schemas.openxmlformats.org/officeDocument/2006/relationships/hyperlink" Target="https://www.instagram.com/dic.undip/profilecard/?igsh=bXdwaGgxMmFvOG0y" TargetMode="External"/><Relationship Id="rId150" Type="http://schemas.openxmlformats.org/officeDocument/2006/relationships/hyperlink" Target="https://employee.uc.ac.id/index.php/file/get/sis/t_competition/1b363f50-814b-4da2-b81d-68093343da34_sertifikat.pdf" TargetMode="External"/><Relationship Id="rId392" Type="http://schemas.openxmlformats.org/officeDocument/2006/relationships/hyperlink" Target="https://employee.uc.ac.id/index.php/file/get/sis/t_competition/23179e95-8a29-47fe-9342-c8fe6dd879c2_sertifikat.pdf" TargetMode="External"/><Relationship Id="rId391" Type="http://schemas.openxmlformats.org/officeDocument/2006/relationships/hyperlink" Target="https://linktr.ee/batikfestival?fbclid=PAY2xjawGsOW5leHRuA2FlbQIxMQABppE6i-" TargetMode="External"/><Relationship Id="rId390" Type="http://schemas.openxmlformats.org/officeDocument/2006/relationships/hyperlink" Target="https://employee.uc.ac.id/index.php/file/get/sis/t_competition/d60c7bb9-f459-4330-b4d1-94ef6095a47f_dokumentasi.pdf" TargetMode="External"/><Relationship Id="rId1" Type="http://schemas.openxmlformats.org/officeDocument/2006/relationships/hyperlink" Target="https://www.instagram.com/official.ggprize/p/C_Zh23sCugM/" TargetMode="External"/><Relationship Id="rId2" Type="http://schemas.openxmlformats.org/officeDocument/2006/relationships/hyperlink" Target="https://employee.uc.ac.id/index.php/file/get/sis/t_competition/058120a8-fab4-4632-9af4-43db3deed905_sertifikat.pdf" TargetMode="External"/><Relationship Id="rId3" Type="http://schemas.openxmlformats.org/officeDocument/2006/relationships/hyperlink" Target="https://employee.uc.ac.id/index.php/file/get/sis/t_competition/058120a8-fab4-4632-9af4-43db3deed905_surat_tugas.pdf" TargetMode="External"/><Relationship Id="rId149" Type="http://schemas.openxmlformats.org/officeDocument/2006/relationships/hyperlink" Target="https://www.instagram.com/p/DAstRFpzavZ/?utm_source=ig_web_copy_link&amp;igsh=M" TargetMode="External"/><Relationship Id="rId4" Type="http://schemas.openxmlformats.org/officeDocument/2006/relationships/hyperlink" Target="https://employee.uc.ac.id/index.php/file/get/sis/t_competition/058120a8-fab4-4632-9af4-43db3deed905_dokumentasi.png" TargetMode="External"/><Relationship Id="rId148" Type="http://schemas.openxmlformats.org/officeDocument/2006/relationships/hyperlink" Target="https://employee.uc.ac.id/index.php/file/get/sis/t_competition/6fce00e7-c7b1-4aff-a984-97904e1793f7_dokumentasi.pdf" TargetMode="External"/><Relationship Id="rId9" Type="http://schemas.openxmlformats.org/officeDocument/2006/relationships/hyperlink" Target="https://www.instagram.com/eds.polsri?igsh=ZDNuc2N0cmhueHpj" TargetMode="External"/><Relationship Id="rId143" Type="http://schemas.openxmlformats.org/officeDocument/2006/relationships/hyperlink" Target="https://employee.uc.ac.id/index.php/file/get/sis/t_competition/2705c472-7711-44a3-a8a6-244550a712c6_surat_tugas.pdf" TargetMode="External"/><Relationship Id="rId385" Type="http://schemas.openxmlformats.org/officeDocument/2006/relationships/hyperlink" Target="https://employee.uc.ac.id/index.php/file/get/sis/t_competition/26aee90a-fe09-4286-a913-d32bb6cddafc_surat_tugas.pdf" TargetMode="External"/><Relationship Id="rId142" Type="http://schemas.openxmlformats.org/officeDocument/2006/relationships/hyperlink" Target="https://employee.uc.ac.id/index.php/file/get/sis/t_competition/2705c472-7711-44a3-a8a6-244550a712c6_sertifikat.png" TargetMode="External"/><Relationship Id="rId384" Type="http://schemas.openxmlformats.org/officeDocument/2006/relationships/hyperlink" Target="https://employee.uc.ac.id/index.php/file/get/sis/t_competition/26aee90a-fe09-4286-a913-d32bb6cddafc_sertifikat.jpg" TargetMode="External"/><Relationship Id="rId141" Type="http://schemas.openxmlformats.org/officeDocument/2006/relationships/hyperlink" Target="https://www.instagram.com/p/DA7jZc0T4Ul/?igsh=MWVkN3gyOXQ4bjRrYw==" TargetMode="External"/><Relationship Id="rId383" Type="http://schemas.openxmlformats.org/officeDocument/2006/relationships/hyperlink" Target="https://www.instagram.com/p/C-z4qbJTHki/?img_index=1&amp;igsh=Y3d5NWcyaWtmZG1v" TargetMode="External"/><Relationship Id="rId140" Type="http://schemas.openxmlformats.org/officeDocument/2006/relationships/hyperlink" Target="https://employee.uc.ac.id/index.php/file/get/sis/t_competition/3dbf2f9e-31e4-4758-b18c-aec494771207_dokumentasi.pdf" TargetMode="External"/><Relationship Id="rId382" Type="http://schemas.openxmlformats.org/officeDocument/2006/relationships/hyperlink" Target="https://employee.uc.ac.id/index.php/file/get/sis/t_competition/d8394266-1323-469c-bea7-70cfac355be2_dokumentasi.pdf" TargetMode="External"/><Relationship Id="rId5" Type="http://schemas.openxmlformats.org/officeDocument/2006/relationships/hyperlink" Target="https://www.instagram.com/p/C_NPtKOR97u/?utm_source=ig_web_copy_link" TargetMode="External"/><Relationship Id="rId147" Type="http://schemas.openxmlformats.org/officeDocument/2006/relationships/hyperlink" Target="https://employee.uc.ac.id/index.php/file/get/sis/t_competition/e7af72b7-dd22-4be2-b3a5-34f594d11ea2_surat_tugas.pdf" TargetMode="External"/><Relationship Id="rId389" Type="http://schemas.openxmlformats.org/officeDocument/2006/relationships/hyperlink" Target="https://employee.uc.ac.id/index.php/file/get/sis/t_competition/52bf1c01-c9e6-47c9-bb52-5416c7d04e81_surat_tugas.pdf" TargetMode="External"/><Relationship Id="rId6" Type="http://schemas.openxmlformats.org/officeDocument/2006/relationships/hyperlink" Target="https://employee.uc.ac.id/index.php/file/get/sis/t_competition/702fd474-5d5c-46bb-9862-9436e392cd81_sertifikat.png" TargetMode="External"/><Relationship Id="rId146" Type="http://schemas.openxmlformats.org/officeDocument/2006/relationships/hyperlink" Target="https://employee.uc.ac.id/index.php/file/get/sis/t_competition/e7af72b7-dd22-4be2-b3a5-34f594d11ea2_sertifikat.pdf" TargetMode="External"/><Relationship Id="rId388" Type="http://schemas.openxmlformats.org/officeDocument/2006/relationships/hyperlink" Target="https://employee.uc.ac.id/index.php/file/get/sis/t_competition/52bf1c01-c9e6-47c9-bb52-5416c7d04e81_sertifikat.pdf" TargetMode="External"/><Relationship Id="rId7" Type="http://schemas.openxmlformats.org/officeDocument/2006/relationships/hyperlink" Target="https://employee.uc.ac.id/index.php/file/get/sis/t_competition/702fd474-5d5c-46bb-9862-9436e392cd81_surat_tugas.pdf" TargetMode="External"/><Relationship Id="rId145" Type="http://schemas.openxmlformats.org/officeDocument/2006/relationships/hyperlink" Target="https://www.instagram.com/idexix_/" TargetMode="External"/><Relationship Id="rId387" Type="http://schemas.openxmlformats.org/officeDocument/2006/relationships/hyperlink" Target="https://www.instagram.com/pcmf_2024/" TargetMode="External"/><Relationship Id="rId8" Type="http://schemas.openxmlformats.org/officeDocument/2006/relationships/hyperlink" Target="https://employee.uc.ac.id/index.php/file/get/sis/t_competition/9598f12c-8e46-45f2-b5c8-2f4dca7c0fe3_dokumentasi.png" TargetMode="External"/><Relationship Id="rId144" Type="http://schemas.openxmlformats.org/officeDocument/2006/relationships/hyperlink" Target="https://employee.uc.ac.id/index.php/file/get/sis/t_competition/2705c472-7711-44a3-a8a6-244550a712c6_dokumentasi.png" TargetMode="External"/><Relationship Id="rId386" Type="http://schemas.openxmlformats.org/officeDocument/2006/relationships/hyperlink" Target="https://employee.uc.ac.id/index.php/file/get/sis/t_competition/26aee90a-fe09-4286-a913-d32bb6cddafc_dokumentasi.jpg" TargetMode="External"/><Relationship Id="rId381" Type="http://schemas.openxmlformats.org/officeDocument/2006/relationships/hyperlink" Target="https://employee.uc.ac.id/index.php/file/get/sis/t_competition/d8394266-1323-469c-bea7-70cfac355be2_surat_tugas.pdf" TargetMode="External"/><Relationship Id="rId380" Type="http://schemas.openxmlformats.org/officeDocument/2006/relationships/hyperlink" Target="https://employee.uc.ac.id/index.php/file/get/sis/t_competition/d8394266-1323-469c-bea7-70cfac355be2_sertifikat.pdf" TargetMode="External"/><Relationship Id="rId139" Type="http://schemas.openxmlformats.org/officeDocument/2006/relationships/hyperlink" Target="https://employee.uc.ac.id/index.php/file/get/sis/t_competition/3dbf2f9e-31e4-4758-b18c-aec494771207_surat_tugas.pdf" TargetMode="External"/><Relationship Id="rId138" Type="http://schemas.openxmlformats.org/officeDocument/2006/relationships/hyperlink" Target="https://employee.uc.ac.id/index.php/file/get/sis/t_competition/3dbf2f9e-31e4-4758-b18c-aec494771207_sertifikat.pdf" TargetMode="External"/><Relationship Id="rId137" Type="http://schemas.openxmlformats.org/officeDocument/2006/relationships/hyperlink" Target="https://www.instagram.com/idsc_febunair/" TargetMode="External"/><Relationship Id="rId379" Type="http://schemas.openxmlformats.org/officeDocument/2006/relationships/hyperlink" Target="https://linktr.ee/batikfestival?fbclid=PAY2xjawGsOW5leHRuA2FlbQIxMQABppE6i-" TargetMode="External"/><Relationship Id="rId132" Type="http://schemas.openxmlformats.org/officeDocument/2006/relationships/hyperlink" Target="https://employee.uc.ac.id/index.php/file/get/sis/t_competition/3dbf2f9e-31e4-4758-b18c-aec494771207_dokumentasi.pdf" TargetMode="External"/><Relationship Id="rId374" Type="http://schemas.openxmlformats.org/officeDocument/2006/relationships/hyperlink" Target="https://employee.uc.ac.id/index.php/file/get/sis/t_competition/e1c9b8df-5eea-4cb8-85f8-32ac2cdb059c_dokumentasi.jpeg" TargetMode="External"/><Relationship Id="rId131" Type="http://schemas.openxmlformats.org/officeDocument/2006/relationships/hyperlink" Target="https://employee.uc.ac.id/index.php/file/get/sis/t_competition/3dbf2f9e-31e4-4758-b18c-aec494771207_surat_tugas.pdf" TargetMode="External"/><Relationship Id="rId373" Type="http://schemas.openxmlformats.org/officeDocument/2006/relationships/hyperlink" Target="https://employee.uc.ac.id/index.php/file/get/sis/t_competition/0188cef8-7c53-49ed-be4d-77e1504a0242_surat_tugas.pdf" TargetMode="External"/><Relationship Id="rId130" Type="http://schemas.openxmlformats.org/officeDocument/2006/relationships/hyperlink" Target="https://employee.uc.ac.id/index.php/file/get/sis/t_competition/3dbf2f9e-31e4-4758-b18c-aec494771207_sertifikat.pdf" TargetMode="External"/><Relationship Id="rId372" Type="http://schemas.openxmlformats.org/officeDocument/2006/relationships/hyperlink" Target="https://employee.uc.ac.id/index.php/file/get/sis/t_competition/0188cef8-7c53-49ed-be4d-77e1504a0242_sertifikat.pdf" TargetMode="External"/><Relationship Id="rId371" Type="http://schemas.openxmlformats.org/officeDocument/2006/relationships/hyperlink" Target="https://linktr.ee/aection60" TargetMode="External"/><Relationship Id="rId136" Type="http://schemas.openxmlformats.org/officeDocument/2006/relationships/hyperlink" Target="https://employee.uc.ac.id/index.php/file/get/sis/t_competition/3dbf2f9e-31e4-4758-b18c-aec494771207_dokumentasi.pdf" TargetMode="External"/><Relationship Id="rId378" Type="http://schemas.openxmlformats.org/officeDocument/2006/relationships/hyperlink" Target="https://employee.uc.ac.id/index.php/file/get/sis/t_competition/e1c9b8df-5eea-4cb8-85f8-32ac2cdb059c_dokumentasi.jpeg" TargetMode="External"/><Relationship Id="rId135" Type="http://schemas.openxmlformats.org/officeDocument/2006/relationships/hyperlink" Target="https://employee.uc.ac.id/index.php/file/get/sis/t_competition/3dbf2f9e-31e4-4758-b18c-aec494771207_surat_tugas.pdf" TargetMode="External"/><Relationship Id="rId377" Type="http://schemas.openxmlformats.org/officeDocument/2006/relationships/hyperlink" Target="https://employee.uc.ac.id/index.php/file/get/sis/t_competition/0188cef8-7c53-49ed-be4d-77e1504a0242_surat_tugas.pdf" TargetMode="External"/><Relationship Id="rId134" Type="http://schemas.openxmlformats.org/officeDocument/2006/relationships/hyperlink" Target="https://employee.uc.ac.id/index.php/file/get/sis/t_competition/3dbf2f9e-31e4-4758-b18c-aec494771207_sertifikat.pdf" TargetMode="External"/><Relationship Id="rId376" Type="http://schemas.openxmlformats.org/officeDocument/2006/relationships/hyperlink" Target="https://employee.uc.ac.id/index.php/file/get/sis/t_competition/0188cef8-7c53-49ed-be4d-77e1504a0242_sertifikat.pdf" TargetMode="External"/><Relationship Id="rId133" Type="http://schemas.openxmlformats.org/officeDocument/2006/relationships/hyperlink" Target="https://www.instagram.com/idsc_febunair/" TargetMode="External"/><Relationship Id="rId375" Type="http://schemas.openxmlformats.org/officeDocument/2006/relationships/hyperlink" Target="https://linktr.ee/aection60" TargetMode="External"/><Relationship Id="rId172" Type="http://schemas.openxmlformats.org/officeDocument/2006/relationships/hyperlink" Target="https://employee.uc.ac.id/index.php/file/get/sis/t_competition/f55279bf-4ed3-4e7c-9d95-b0cb1c95a534_sertifikat.pdf" TargetMode="External"/><Relationship Id="rId171" Type="http://schemas.openxmlformats.org/officeDocument/2006/relationships/hyperlink" Target="https://employee.uc.ac.id/index.php/file/get/sis/t_competition/f55279bf-4ed3-4e7c-9d95-b0cb1c95a534_dokumentasi.jpg" TargetMode="External"/><Relationship Id="rId170" Type="http://schemas.openxmlformats.org/officeDocument/2006/relationships/hyperlink" Target="https://employee.uc.ac.id/index.php/file/get/sis/t_competition/f55279bf-4ed3-4e7c-9d95-b0cb1c95a534_surat_tugas.pdf" TargetMode="External"/><Relationship Id="rId165" Type="http://schemas.openxmlformats.org/officeDocument/2006/relationships/hyperlink" Target="https://employee.uc.ac.id/index.php/file/get/sis/t_competition/f55279bf-4ed3-4e7c-9d95-b0cb1c95a534_dokumentasi.jpg" TargetMode="External"/><Relationship Id="rId164" Type="http://schemas.openxmlformats.org/officeDocument/2006/relationships/hyperlink" Target="https://employee.uc.ac.id/index.php/file/get/sis/t_competition/f55279bf-4ed3-4e7c-9d95-b0cb1c95a534_surat_tugas.pdf" TargetMode="External"/><Relationship Id="rId163" Type="http://schemas.openxmlformats.org/officeDocument/2006/relationships/hyperlink" Target="https://employee.uc.ac.id/index.php/file/get/sis/t_competition/f55279bf-4ed3-4e7c-9d95-b0cb1c95a534_sertifikat.pdf" TargetMode="External"/><Relationship Id="rId162" Type="http://schemas.openxmlformats.org/officeDocument/2006/relationships/hyperlink" Target="https://employee.uc.ac.id/index.php/file/get/sis/t_competition/f55279bf-4ed3-4e7c-9d95-b0cb1c95a534_dokumentasi.jpg" TargetMode="External"/><Relationship Id="rId169" Type="http://schemas.openxmlformats.org/officeDocument/2006/relationships/hyperlink" Target="https://employee.uc.ac.id/index.php/file/get/sis/t_competition/f55279bf-4ed3-4e7c-9d95-b0cb1c95a534_sertifikat.pdf" TargetMode="External"/><Relationship Id="rId168" Type="http://schemas.openxmlformats.org/officeDocument/2006/relationships/hyperlink" Target="https://employee.uc.ac.id/index.php/file/get/sis/t_competition/f55279bf-4ed3-4e7c-9d95-b0cb1c95a534_dokumentasi.jpg" TargetMode="External"/><Relationship Id="rId167" Type="http://schemas.openxmlformats.org/officeDocument/2006/relationships/hyperlink" Target="https://employee.uc.ac.id/index.php/file/get/sis/t_competition/f55279bf-4ed3-4e7c-9d95-b0cb1c95a534_surat_tugas.pdf" TargetMode="External"/><Relationship Id="rId166" Type="http://schemas.openxmlformats.org/officeDocument/2006/relationships/hyperlink" Target="https://employee.uc.ac.id/index.php/file/get/sis/t_competition/f55279bf-4ed3-4e7c-9d95-b0cb1c95a534_sertifikat.pdf" TargetMode="External"/><Relationship Id="rId161" Type="http://schemas.openxmlformats.org/officeDocument/2006/relationships/hyperlink" Target="https://employee.uc.ac.id/index.php/file/get/sis/t_competition/f55279bf-4ed3-4e7c-9d95-b0cb1c95a534_surat_tugas.pdf" TargetMode="External"/><Relationship Id="rId160" Type="http://schemas.openxmlformats.org/officeDocument/2006/relationships/hyperlink" Target="https://employee.uc.ac.id/index.php/file/get/sis/t_competition/f55279bf-4ed3-4e7c-9d95-b0cb1c95a534_sertifikat.pdf" TargetMode="External"/><Relationship Id="rId159" Type="http://schemas.openxmlformats.org/officeDocument/2006/relationships/hyperlink" Target="https://employee.uc.ac.id/index.php/file/get/sis/t_competition/f55279bf-4ed3-4e7c-9d95-b0cb1c95a534_dokumentasi.jpg" TargetMode="External"/><Relationship Id="rId154" Type="http://schemas.openxmlformats.org/officeDocument/2006/relationships/hyperlink" Target="https://employee.uc.ac.id/index.php/file/get/sis/t_competition/65654247-8fb6-4b9c-b3b2-6d5070ea959a_sertifikat.png" TargetMode="External"/><Relationship Id="rId396" Type="http://schemas.openxmlformats.org/officeDocument/2006/relationships/hyperlink" Target="https://employee.uc.ac.id/index.php/file/get/sis/t_competition/0f725aae-7f64-4c63-aa8b-f58d361da6a8_sertifikat.pdf" TargetMode="External"/><Relationship Id="rId153" Type="http://schemas.openxmlformats.org/officeDocument/2006/relationships/hyperlink" Target="https://www.instagram.com/publicahealth?utm_source=ig_web_button_share_shee" TargetMode="External"/><Relationship Id="rId395" Type="http://schemas.openxmlformats.org/officeDocument/2006/relationships/hyperlink" Target="https://linktr.ee/batikfestival?fbclid=PAY2xjawGsOW5leHRuA2FlbQIxMQABppE6i-" TargetMode="External"/><Relationship Id="rId152" Type="http://schemas.openxmlformats.org/officeDocument/2006/relationships/hyperlink" Target="https://employee.uc.ac.id/index.php/file/get/sis/t_competition/a38c9320-c0c0-435e-b4a7-fef87d2d499d_dokumentasi.jpeg" TargetMode="External"/><Relationship Id="rId394" Type="http://schemas.openxmlformats.org/officeDocument/2006/relationships/hyperlink" Target="https://employee.uc.ac.id/index.php/file/get/sis/t_competition/23179e95-8a29-47fe-9342-c8fe6dd879c2_dokumentasi.png" TargetMode="External"/><Relationship Id="rId151" Type="http://schemas.openxmlformats.org/officeDocument/2006/relationships/hyperlink" Target="https://employee.uc.ac.id/index.php/file/get/sis/t_competition/a38c9320-c0c0-435e-b4a7-fef87d2d499d_surat_tugas.png" TargetMode="External"/><Relationship Id="rId393" Type="http://schemas.openxmlformats.org/officeDocument/2006/relationships/hyperlink" Target="https://employee.uc.ac.id/index.php/file/get/sis/t_competition/23179e95-8a29-47fe-9342-c8fe6dd879c2_surat_tugas.pdf" TargetMode="External"/><Relationship Id="rId158" Type="http://schemas.openxmlformats.org/officeDocument/2006/relationships/hyperlink" Target="https://employee.uc.ac.id/index.php/file/get/sis/t_competition/f55279bf-4ed3-4e7c-9d95-b0cb1c95a534_surat_tugas.pdf" TargetMode="External"/><Relationship Id="rId157" Type="http://schemas.openxmlformats.org/officeDocument/2006/relationships/hyperlink" Target="https://employee.uc.ac.id/index.php/file/get/sis/t_competition/f55279bf-4ed3-4e7c-9d95-b0cb1c95a534_sertifikat.pdf" TargetMode="External"/><Relationship Id="rId399" Type="http://schemas.openxmlformats.org/officeDocument/2006/relationships/hyperlink" Target="https://www.instagram.com/p/DCIFmK4JKXl/?img_index=1&amp;igsh=MTRuaGtmeTNvN2Qyd" TargetMode="External"/><Relationship Id="rId156" Type="http://schemas.openxmlformats.org/officeDocument/2006/relationships/hyperlink" Target="https://employee.uc.ac.id/index.php/file/get/sis/t_competition/65654247-8fb6-4b9c-b3b2-6d5070ea959a_dokumentasi.jpg" TargetMode="External"/><Relationship Id="rId398" Type="http://schemas.openxmlformats.org/officeDocument/2006/relationships/hyperlink" Target="https://employee.uc.ac.id/index.php/file/get/sis/t_competition/0f725aae-7f64-4c63-aa8b-f58d361da6a8_dokumentasi.png" TargetMode="External"/><Relationship Id="rId155" Type="http://schemas.openxmlformats.org/officeDocument/2006/relationships/hyperlink" Target="https://employee.uc.ac.id/index.php/file/get/sis/t_competition/65654247-8fb6-4b9c-b3b2-6d5070ea959a_surat_tugas.pdf" TargetMode="External"/><Relationship Id="rId397" Type="http://schemas.openxmlformats.org/officeDocument/2006/relationships/hyperlink" Target="https://employee.uc.ac.id/index.php/file/get/sis/t_competition/0f725aae-7f64-4c63-aa8b-f58d361da6a8_surat_tugas.pdf" TargetMode="External"/><Relationship Id="rId808" Type="http://schemas.openxmlformats.org/officeDocument/2006/relationships/hyperlink" Target="https://employee.uc.ac.id/index.php/file/get/sis/t_competition/f0eeabb7-b107-4e9c-976a-ce01e98fbe2d_sertifikat.pdf" TargetMode="External"/><Relationship Id="rId807" Type="http://schemas.openxmlformats.org/officeDocument/2006/relationships/hyperlink" Target="https://www.instagram.com/ael.accounting?igsh=b210Y2txbmZwMG9m" TargetMode="External"/><Relationship Id="rId806" Type="http://schemas.openxmlformats.org/officeDocument/2006/relationships/hyperlink" Target="https://employee.uc.ac.id/index.php/file/get/sis/t_competition/ba4a45c3-faff-4770-b9dc-085dd4d6f1b0_dokumentasi.pdf" TargetMode="External"/><Relationship Id="rId805" Type="http://schemas.openxmlformats.org/officeDocument/2006/relationships/hyperlink" Target="https://employee.uc.ac.id/index.php/file/get/sis/t_competition/ba4a45c3-faff-4770-b9dc-085dd4d6f1b0_surat_tugas.pdf" TargetMode="External"/><Relationship Id="rId809" Type="http://schemas.openxmlformats.org/officeDocument/2006/relationships/hyperlink" Target="https://employee.uc.ac.id/index.php/file/get/sis/t_competition/f0eeabb7-b107-4e9c-976a-ce01e98fbe2d_surat_tugas.pdf" TargetMode="External"/><Relationship Id="rId800" Type="http://schemas.openxmlformats.org/officeDocument/2006/relationships/hyperlink" Target="https://employee.uc.ac.id/index.php/file/get/sis/t_competition/dc2bcbd3-6743-4ab2-889e-b7eaf83cf5cb_sertifikat.pdf" TargetMode="External"/><Relationship Id="rId804" Type="http://schemas.openxmlformats.org/officeDocument/2006/relationships/hyperlink" Target="https://employee.uc.ac.id/index.php/file/get/sis/t_competition/ba4a45c3-faff-4770-b9dc-085dd4d6f1b0_sertifikat.pdf" TargetMode="External"/><Relationship Id="rId803" Type="http://schemas.openxmlformats.org/officeDocument/2006/relationships/hyperlink" Target="https://www.instagram.com/ael.accounting?igsh=b210Y2txbmZwMG9m" TargetMode="External"/><Relationship Id="rId802" Type="http://schemas.openxmlformats.org/officeDocument/2006/relationships/hyperlink" Target="https://employee.uc.ac.id/index.php/file/get/sis/t_competition/dc2bcbd3-6743-4ab2-889e-b7eaf83cf5cb_dokumentasi.pdf" TargetMode="External"/><Relationship Id="rId801" Type="http://schemas.openxmlformats.org/officeDocument/2006/relationships/hyperlink" Target="https://employee.uc.ac.id/index.php/file/get/sis/t_competition/dc2bcbd3-6743-4ab2-889e-b7eaf83cf5cb_surat_tugas.pdf" TargetMode="External"/><Relationship Id="rId40" Type="http://schemas.openxmlformats.org/officeDocument/2006/relationships/hyperlink" Target="https://employee.uc.ac.id/index.php/file/get/sis/t_competition/28891043-f499-4a27-94f6-565b1dac79bf_dokumentasi.pdf" TargetMode="External"/><Relationship Id="rId42" Type="http://schemas.openxmlformats.org/officeDocument/2006/relationships/hyperlink" Target="https://employee.uc.ac.id/index.php/file/get/sis/t_competition/6ba693ba-a494-4831-9633-82dc4a3cc3cc_sertifikat.pdf" TargetMode="External"/><Relationship Id="rId41" Type="http://schemas.openxmlformats.org/officeDocument/2006/relationships/hyperlink" Target="https://www.instagram.com/p/C_1sUFqT6Rb/?igsh=dTU1MjJxdmRhbjVi" TargetMode="External"/><Relationship Id="rId44" Type="http://schemas.openxmlformats.org/officeDocument/2006/relationships/hyperlink" Target="https://employee.uc.ac.id/index.php/file/get/sis/t_competition/6ba693ba-a494-4831-9633-82dc4a3cc3cc_dokumentasi.pdf" TargetMode="External"/><Relationship Id="rId43" Type="http://schemas.openxmlformats.org/officeDocument/2006/relationships/hyperlink" Target="https://employee.uc.ac.id/index.php/file/get/sis/t_competition/6ba693ba-a494-4831-9633-82dc4a3cc3cc_surat_tugas.pdf" TargetMode="External"/><Relationship Id="rId46" Type="http://schemas.openxmlformats.org/officeDocument/2006/relationships/hyperlink" Target="https://employee.uc.ac.id/index.php/file/get/sis/t_competition/c1612ffe-edec-4d10-b1ac-ee002d1eb5a8_sertifikat.pdf" TargetMode="External"/><Relationship Id="rId45" Type="http://schemas.openxmlformats.org/officeDocument/2006/relationships/hyperlink" Target="https://cl2u.net/tournament-details/2m8qgyd/cardfight-vanguard-bahasa-gp-se" TargetMode="External"/><Relationship Id="rId509" Type="http://schemas.openxmlformats.org/officeDocument/2006/relationships/hyperlink" Target="https://employee.uc.ac.id/index.php/file/get/sis/t_competition/cde2e307-833d-4bd7-8a73-d896c377d221_surat_tugas.pdf" TargetMode="External"/><Relationship Id="rId508" Type="http://schemas.openxmlformats.org/officeDocument/2006/relationships/hyperlink" Target="https://employee.uc.ac.id/index.php/file/get/sis/t_competition/cde2e307-833d-4bd7-8a73-d896c377d221_sertifikat.jpg" TargetMode="External"/><Relationship Id="rId503" Type="http://schemas.openxmlformats.org/officeDocument/2006/relationships/hyperlink" Target="https://www.instagram.com/tzy_organizer?igsh=cGM4Mng0aTViNTRn" TargetMode="External"/><Relationship Id="rId745" Type="http://schemas.openxmlformats.org/officeDocument/2006/relationships/hyperlink" Target="https://employee.uc.ac.id/index.php/file/get/sis/t_competition/ff3bd2dc-0940-4238-ae15-d5f70cbd050c_surat_tugas.pdf" TargetMode="External"/><Relationship Id="rId502" Type="http://schemas.openxmlformats.org/officeDocument/2006/relationships/hyperlink" Target="https://employee.uc.ac.id/index.php/file/get/sis/t_competition/48a5d78a-c08f-456b-8f72-fda1ef90100c_dokumentasi.jpg" TargetMode="External"/><Relationship Id="rId744" Type="http://schemas.openxmlformats.org/officeDocument/2006/relationships/hyperlink" Target="https://employee.uc.ac.id/index.php/file/get/sis/t_competition/9fa83b25-3a63-44f1-bc7b-c1a4678f837a_sertifikat.pdf" TargetMode="External"/><Relationship Id="rId501" Type="http://schemas.openxmlformats.org/officeDocument/2006/relationships/hyperlink" Target="https://employee.uc.ac.id/index.php/file/get/sis/t_competition/48a5d78a-c08f-456b-8f72-fda1ef90100c_surat_tugas.pdf" TargetMode="External"/><Relationship Id="rId743" Type="http://schemas.openxmlformats.org/officeDocument/2006/relationships/hyperlink" Target="https://www.instagram.com/ael.accounting?igsh=b210Y2txbmZwMG9m" TargetMode="External"/><Relationship Id="rId500" Type="http://schemas.openxmlformats.org/officeDocument/2006/relationships/hyperlink" Target="https://employee.uc.ac.id/index.php/file/get/sis/t_competition/48a5d78a-c08f-456b-8f72-fda1ef90100c_sertifikat.jpg" TargetMode="External"/><Relationship Id="rId742" Type="http://schemas.openxmlformats.org/officeDocument/2006/relationships/hyperlink" Target="https://employee.uc.ac.id/index.php/file/get/sis/t_competition/34500fbb-f447-4d53-b065-8796bb8be1cb_dokumentasi.pdf" TargetMode="External"/><Relationship Id="rId507" Type="http://schemas.openxmlformats.org/officeDocument/2006/relationships/hyperlink" Target="https://www.instagram.com/draa.organizer?igsh=cWZrMHltcXF0OW9z" TargetMode="External"/><Relationship Id="rId749" Type="http://schemas.openxmlformats.org/officeDocument/2006/relationships/hyperlink" Target="https://employee.uc.ac.id/index.php/file/get/sis/t_competition/5a05c33e-ecfe-4bde-ae14-abc251df9543_surat_tugas.pdf" TargetMode="External"/><Relationship Id="rId506" Type="http://schemas.openxmlformats.org/officeDocument/2006/relationships/hyperlink" Target="https://employee.uc.ac.id/index.php/file/get/sis/t_competition/48a5d78a-c08f-456b-8f72-fda1ef90100c_dokumentasi.jpg" TargetMode="External"/><Relationship Id="rId748" Type="http://schemas.openxmlformats.org/officeDocument/2006/relationships/hyperlink" Target="https://employee.uc.ac.id/index.php/file/get/sis/t_competition/46e1cdc7-8329-4ab1-a6a0-8067a19c9220_sertifikat.jpeg" TargetMode="External"/><Relationship Id="rId505" Type="http://schemas.openxmlformats.org/officeDocument/2006/relationships/hyperlink" Target="https://employee.uc.ac.id/index.php/file/get/sis/t_competition/48a5d78a-c08f-456b-8f72-fda1ef90100c_surat_tugas.pdf" TargetMode="External"/><Relationship Id="rId747" Type="http://schemas.openxmlformats.org/officeDocument/2006/relationships/hyperlink" Target="https://www.instagram.com/ael.accounting?igsh=b210Y2txbmZwMG9m" TargetMode="External"/><Relationship Id="rId504" Type="http://schemas.openxmlformats.org/officeDocument/2006/relationships/hyperlink" Target="https://employee.uc.ac.id/index.php/file/get/sis/t_competition/48a5d78a-c08f-456b-8f72-fda1ef90100c_sertifikat.jpg" TargetMode="External"/><Relationship Id="rId746" Type="http://schemas.openxmlformats.org/officeDocument/2006/relationships/hyperlink" Target="https://employee.uc.ac.id/index.php/file/get/sis/t_competition/9fa83b25-3a63-44f1-bc7b-c1a4678f837a_dokumentasi.pdf" TargetMode="External"/><Relationship Id="rId48" Type="http://schemas.openxmlformats.org/officeDocument/2006/relationships/hyperlink" Target="https://employee.uc.ac.id/index.php/file/get/sis/t_competition/c1612ffe-edec-4d10-b1ac-ee002d1eb5a8_dokumentasi.jpg" TargetMode="External"/><Relationship Id="rId47" Type="http://schemas.openxmlformats.org/officeDocument/2006/relationships/hyperlink" Target="https://employee.uc.ac.id/index.php/file/get/sis/t_competition/c1612ffe-edec-4d10-b1ac-ee002d1eb5a8_surat_tugas.pdf" TargetMode="External"/><Relationship Id="rId49" Type="http://schemas.openxmlformats.org/officeDocument/2006/relationships/hyperlink" Target="https://cl2u.net/tournament-details/2m8qgyd/cardfight-vanguard-bahasa-gp-se" TargetMode="External"/><Relationship Id="rId741" Type="http://schemas.openxmlformats.org/officeDocument/2006/relationships/hyperlink" Target="https://employee.uc.ac.id/index.php/file/get/sis/t_competition/ce93d847-9655-4fb6-9e73-6fbd6fa269a0_surat_tugas.pdf" TargetMode="External"/><Relationship Id="rId740" Type="http://schemas.openxmlformats.org/officeDocument/2006/relationships/hyperlink" Target="https://employee.uc.ac.id/index.php/file/get/sis/t_competition/34500fbb-f447-4d53-b065-8796bb8be1cb_sertifikat.pdf" TargetMode="External"/><Relationship Id="rId31" Type="http://schemas.openxmlformats.org/officeDocument/2006/relationships/hyperlink" Target="https://employee.uc.ac.id/index.php/file/get/sis/t_competition/5206b980-72fa-4b97-88fa-161f2c160221_surat_tugas.pdf" TargetMode="External"/><Relationship Id="rId30" Type="http://schemas.openxmlformats.org/officeDocument/2006/relationships/hyperlink" Target="https://employee.uc.ac.id/index.php/file/get/sis/t_competition/9061fb9c-c332-46a7-9825-c7a93d0b7778_sertifikat.pdf" TargetMode="External"/><Relationship Id="rId33" Type="http://schemas.openxmlformats.org/officeDocument/2006/relationships/hyperlink" Target="https://www.instagram.com/p/C86wMqmPB6n/?igsh=eXJzb3M1Ym94MmJt" TargetMode="External"/><Relationship Id="rId32" Type="http://schemas.openxmlformats.org/officeDocument/2006/relationships/hyperlink" Target="https://employee.uc.ac.id/index.php/file/get/sis/t_competition/28891043-f499-4a27-94f6-565b1dac79bf_dokumentasi.pdf" TargetMode="External"/><Relationship Id="rId35" Type="http://schemas.openxmlformats.org/officeDocument/2006/relationships/hyperlink" Target="https://employee.uc.ac.id/index.php/file/get/sis/t_competition/5206b980-72fa-4b97-88fa-161f2c160221_surat_tugas.pdf" TargetMode="External"/><Relationship Id="rId34" Type="http://schemas.openxmlformats.org/officeDocument/2006/relationships/hyperlink" Target="https://employee.uc.ac.id/index.php/file/get/sis/t_competition/9061fb9c-c332-46a7-9825-c7a93d0b7778_sertifikat.pdf" TargetMode="External"/><Relationship Id="rId739" Type="http://schemas.openxmlformats.org/officeDocument/2006/relationships/hyperlink" Target="https://www.instagram.com/ael.accounting?igsh=b210Y2txbmZwMG9m" TargetMode="External"/><Relationship Id="rId734" Type="http://schemas.openxmlformats.org/officeDocument/2006/relationships/hyperlink" Target="https://employee.uc.ac.id/index.php/file/get/sis/t_competition/47e8842f-8cc8-438d-868b-c3565dcd7969_dokumentasi.pdf" TargetMode="External"/><Relationship Id="rId733" Type="http://schemas.openxmlformats.org/officeDocument/2006/relationships/hyperlink" Target="https://employee.uc.ac.id/index.php/file/get/sis/t_competition/47e8842f-8cc8-438d-868b-c3565dcd7969_surat_tugas.pdf" TargetMode="External"/><Relationship Id="rId732" Type="http://schemas.openxmlformats.org/officeDocument/2006/relationships/hyperlink" Target="https://employee.uc.ac.id/index.php/file/get/sis/t_competition/47e8842f-8cc8-438d-868b-c3565dcd7969_sertifikat.pdf" TargetMode="External"/><Relationship Id="rId731" Type="http://schemas.openxmlformats.org/officeDocument/2006/relationships/hyperlink" Target="https://www.instagram.com/ael.accounting?igsh=b210Y2txbmZwMG9m" TargetMode="External"/><Relationship Id="rId738" Type="http://schemas.openxmlformats.org/officeDocument/2006/relationships/hyperlink" Target="https://employee.uc.ac.id/index.php/file/get/sis/t_competition/3d77dc99-34f3-4f22-8d6c-663700ea2075_dokumentasi.pdf" TargetMode="External"/><Relationship Id="rId737" Type="http://schemas.openxmlformats.org/officeDocument/2006/relationships/hyperlink" Target="https://employee.uc.ac.id/index.php/file/get/sis/t_competition/3d77dc99-34f3-4f22-8d6c-663700ea2075_surat_tugas.pdf" TargetMode="External"/><Relationship Id="rId736" Type="http://schemas.openxmlformats.org/officeDocument/2006/relationships/hyperlink" Target="https://employee.uc.ac.id/index.php/file/get/sis/t_competition/3d77dc99-34f3-4f22-8d6c-663700ea2075_sertifikat.pdf" TargetMode="External"/><Relationship Id="rId735" Type="http://schemas.openxmlformats.org/officeDocument/2006/relationships/hyperlink" Target="https://www.instagram.com/ael.accounting?igsh=b210Y2txbmZwMG9m" TargetMode="External"/><Relationship Id="rId37" Type="http://schemas.openxmlformats.org/officeDocument/2006/relationships/hyperlink" Target="https://www.instagram.com/p/C86wMqmPB6n/?igsh=eXJzb3M1Ym94MmJt" TargetMode="External"/><Relationship Id="rId36" Type="http://schemas.openxmlformats.org/officeDocument/2006/relationships/hyperlink" Target="https://employee.uc.ac.id/index.php/file/get/sis/t_competition/28891043-f499-4a27-94f6-565b1dac79bf_dokumentasi.pdf" TargetMode="External"/><Relationship Id="rId39" Type="http://schemas.openxmlformats.org/officeDocument/2006/relationships/hyperlink" Target="https://employee.uc.ac.id/index.php/file/get/sis/t_competition/5206b980-72fa-4b97-88fa-161f2c160221_surat_tugas.pdf" TargetMode="External"/><Relationship Id="rId38" Type="http://schemas.openxmlformats.org/officeDocument/2006/relationships/hyperlink" Target="https://employee.uc.ac.id/index.php/file/get/sis/t_competition/9061fb9c-c332-46a7-9825-c7a93d0b7778_sertifikat.pdf" TargetMode="External"/><Relationship Id="rId730" Type="http://schemas.openxmlformats.org/officeDocument/2006/relationships/hyperlink" Target="https://employee.uc.ac.id/index.php/file/get/sis/t_competition/4b354382-0300-44dc-8e12-31365d81fd9f_dokumentasi.pdf" TargetMode="External"/><Relationship Id="rId20" Type="http://schemas.openxmlformats.org/officeDocument/2006/relationships/hyperlink" Target="https://employee.uc.ac.id/index.php/file/get/sis/t_competition/a036119c-db9e-4df6-bf98-2736a34b7c2c_dokumentasi.jpg" TargetMode="External"/><Relationship Id="rId22" Type="http://schemas.openxmlformats.org/officeDocument/2006/relationships/hyperlink" Target="https://employee.uc.ac.id/index.php/file/get/sis/t_competition/88c502f6-a7d6-4f3c-83ad-25f15712d2b4_sertifikat.pdf" TargetMode="External"/><Relationship Id="rId21" Type="http://schemas.openxmlformats.org/officeDocument/2006/relationships/hyperlink" Target="https://www.instagram.com/lo.kreatif/" TargetMode="External"/><Relationship Id="rId24" Type="http://schemas.openxmlformats.org/officeDocument/2006/relationships/hyperlink" Target="https://employee.uc.ac.id/index.php/file/get/sis/t_competition/88c502f6-a7d6-4f3c-83ad-25f15712d2b4_dokumentasi.jpg" TargetMode="External"/><Relationship Id="rId23" Type="http://schemas.openxmlformats.org/officeDocument/2006/relationships/hyperlink" Target="https://employee.uc.ac.id/index.php/file/get/sis/t_competition/88c502f6-a7d6-4f3c-83ad-25f15712d2b4_surat_tugas.pdf" TargetMode="External"/><Relationship Id="rId525" Type="http://schemas.openxmlformats.org/officeDocument/2006/relationships/hyperlink" Target="https://employee.uc.ac.id/index.php/file/get/sis/t_competition/3b4e2acc-2aa5-4310-b8de-73b712af2e8a_surat_tugas.pdf" TargetMode="External"/><Relationship Id="rId767" Type="http://schemas.openxmlformats.org/officeDocument/2006/relationships/hyperlink" Target="https://www.instagram.com/p/DCYSC_Kzz6Y/?igsh=dDZmOWlrZjQ0dWs5" TargetMode="External"/><Relationship Id="rId524" Type="http://schemas.openxmlformats.org/officeDocument/2006/relationships/hyperlink" Target="https://employee.uc.ac.id/index.php/file/get/sis/t_competition/3b4e2acc-2aa5-4310-b8de-73b712af2e8a_sertifikat.pdf" TargetMode="External"/><Relationship Id="rId766" Type="http://schemas.openxmlformats.org/officeDocument/2006/relationships/hyperlink" Target="https://employee.uc.ac.id/index.php/file/get/sis/t_competition/d7bb7fed-fa1d-4b45-a1b0-dedbdf7804da_dokumentasi.pdf" TargetMode="External"/><Relationship Id="rId523" Type="http://schemas.openxmlformats.org/officeDocument/2006/relationships/hyperlink" Target="https://linktr.ee/InovativeXplorasi" TargetMode="External"/><Relationship Id="rId765" Type="http://schemas.openxmlformats.org/officeDocument/2006/relationships/hyperlink" Target="https://employee.uc.ac.id/index.php/file/get/sis/t_competition/8e54a64d-b6d2-419e-9e5e-1dac7eef172a_surat_tugas.pdf" TargetMode="External"/><Relationship Id="rId522" Type="http://schemas.openxmlformats.org/officeDocument/2006/relationships/hyperlink" Target="https://employee.uc.ac.id/index.php/file/get/sis/t_competition/2b791aeb-34fc-4308-82b2-b01a58575383_dokumentasi.jpg" TargetMode="External"/><Relationship Id="rId764" Type="http://schemas.openxmlformats.org/officeDocument/2006/relationships/hyperlink" Target="https://employee.uc.ac.id/index.php/file/get/sis/t_competition/8e54a64d-b6d2-419e-9e5e-1dac7eef172a_sertifikat.pdf" TargetMode="External"/><Relationship Id="rId529" Type="http://schemas.openxmlformats.org/officeDocument/2006/relationships/hyperlink" Target="https://employee.uc.ac.id/index.php/file/get/sis/t_competition/3b4e2acc-2aa5-4310-b8de-73b712af2e8a_surat_tugas.pdf" TargetMode="External"/><Relationship Id="rId528" Type="http://schemas.openxmlformats.org/officeDocument/2006/relationships/hyperlink" Target="https://employee.uc.ac.id/index.php/file/get/sis/t_competition/3b4e2acc-2aa5-4310-b8de-73b712af2e8a_sertifikat.pdf" TargetMode="External"/><Relationship Id="rId527" Type="http://schemas.openxmlformats.org/officeDocument/2006/relationships/hyperlink" Target="https://linktr.ee/InovativeXplorasi" TargetMode="External"/><Relationship Id="rId769" Type="http://schemas.openxmlformats.org/officeDocument/2006/relationships/hyperlink" Target="https://employee.uc.ac.id/index.php/file/get/sis/t_competition/8e54a64d-b6d2-419e-9e5e-1dac7eef172a_surat_tugas.pdf" TargetMode="External"/><Relationship Id="rId526" Type="http://schemas.openxmlformats.org/officeDocument/2006/relationships/hyperlink" Target="https://employee.uc.ac.id/index.php/file/get/sis/t_competition/2b791aeb-34fc-4308-82b2-b01a58575383_dokumentasi.jpg" TargetMode="External"/><Relationship Id="rId768" Type="http://schemas.openxmlformats.org/officeDocument/2006/relationships/hyperlink" Target="https://employee.uc.ac.id/index.php/file/get/sis/t_competition/8e54a64d-b6d2-419e-9e5e-1dac7eef172a_sertifikat.pdf" TargetMode="External"/><Relationship Id="rId26" Type="http://schemas.openxmlformats.org/officeDocument/2006/relationships/hyperlink" Target="https://employee.uc.ac.id/index.php/file/get/sis/t_competition/95067139-1a98-439e-9673-d6c55e4fd548_sertifikat.pdf" TargetMode="External"/><Relationship Id="rId25" Type="http://schemas.openxmlformats.org/officeDocument/2006/relationships/hyperlink" Target="https://www.instagram.com/ecofair_ua?igsh=MWozeTEwbHUwMzJxeg==" TargetMode="External"/><Relationship Id="rId28" Type="http://schemas.openxmlformats.org/officeDocument/2006/relationships/hyperlink" Target="https://employee.uc.ac.id/index.php/file/get/sis/t_competition/95067139-1a98-439e-9673-d6c55e4fd548_dokumentasi.jpg" TargetMode="External"/><Relationship Id="rId27" Type="http://schemas.openxmlformats.org/officeDocument/2006/relationships/hyperlink" Target="https://employee.uc.ac.id/index.php/file/get/sis/t_competition/95067139-1a98-439e-9673-d6c55e4fd548_surat_tugas.pdf" TargetMode="External"/><Relationship Id="rId521" Type="http://schemas.openxmlformats.org/officeDocument/2006/relationships/hyperlink" Target="https://employee.uc.ac.id/index.php/file/get/sis/t_competition/3b4e2acc-2aa5-4310-b8de-73b712af2e8a_surat_tugas.pdf" TargetMode="External"/><Relationship Id="rId763" Type="http://schemas.openxmlformats.org/officeDocument/2006/relationships/hyperlink" Target="https://www.instagram.com/p/DCYSC_Kzz6Y/?igsh=dDZmOWlrZjQ0dWs5" TargetMode="External"/><Relationship Id="rId29" Type="http://schemas.openxmlformats.org/officeDocument/2006/relationships/hyperlink" Target="https://www.instagram.com/p/C86wMqmPB6n/?igsh=eXJzb3M1Ym94MmJt" TargetMode="External"/><Relationship Id="rId520" Type="http://schemas.openxmlformats.org/officeDocument/2006/relationships/hyperlink" Target="https://employee.uc.ac.id/index.php/file/get/sis/t_competition/3b4e2acc-2aa5-4310-b8de-73b712af2e8a_sertifikat.pdf" TargetMode="External"/><Relationship Id="rId762" Type="http://schemas.openxmlformats.org/officeDocument/2006/relationships/hyperlink" Target="https://employee.uc.ac.id/index.php/file/get/sis/t_competition/95d7b55c-ae41-48a8-9b3d-d3e2c2c4065d_dokumentasi.pdf" TargetMode="External"/><Relationship Id="rId761" Type="http://schemas.openxmlformats.org/officeDocument/2006/relationships/hyperlink" Target="https://employee.uc.ac.id/index.php/file/get/sis/t_competition/96f1e66e-7b94-44ee-9ac0-062756f75c22_surat_tugas.pdf" TargetMode="External"/><Relationship Id="rId760" Type="http://schemas.openxmlformats.org/officeDocument/2006/relationships/hyperlink" Target="https://employee.uc.ac.id/index.php/file/get/sis/t_competition/4ea7eadb-83c8-4a93-887d-7786ffa99775_sertifikat.pdf" TargetMode="External"/><Relationship Id="rId11" Type="http://schemas.openxmlformats.org/officeDocument/2006/relationships/hyperlink" Target="https://employee.uc.ac.id/index.php/file/get/sis/t_competition/40fe674d-dbb9-4e2f-ba82-b47292e33339_surat_tugas.pdf" TargetMode="External"/><Relationship Id="rId10" Type="http://schemas.openxmlformats.org/officeDocument/2006/relationships/hyperlink" Target="https://employee.uc.ac.id/index.php/file/get/sis/t_competition/40fe674d-dbb9-4e2f-ba82-b47292e33339_sertifikat.pdf" TargetMode="External"/><Relationship Id="rId13" Type="http://schemas.openxmlformats.org/officeDocument/2006/relationships/hyperlink" Target="https://www.instagram.com/kodeofficials?igsh=NXNzMWo1eDZ6cDZz" TargetMode="External"/><Relationship Id="rId12" Type="http://schemas.openxmlformats.org/officeDocument/2006/relationships/hyperlink" Target="https://employee.uc.ac.id/index.php/file/get/sis/t_competition/40fe674d-dbb9-4e2f-ba82-b47292e33339_dokumentasi.png" TargetMode="External"/><Relationship Id="rId519" Type="http://schemas.openxmlformats.org/officeDocument/2006/relationships/hyperlink" Target="https://linktr.ee/InovativeXplorasi" TargetMode="External"/><Relationship Id="rId514" Type="http://schemas.openxmlformats.org/officeDocument/2006/relationships/hyperlink" Target="https://employee.uc.ac.id/index.php/file/get/sis/t_competition/d0adf7d9-d788-4816-b212-ab05223a7d64_dokumentasi.pdf" TargetMode="External"/><Relationship Id="rId756" Type="http://schemas.openxmlformats.org/officeDocument/2006/relationships/hyperlink" Target="https://employee.uc.ac.id/index.php/file/get/sis/t_competition/162832ee-5d86-481a-820a-c2996f8c8e9b_sertifikat.pdf" TargetMode="External"/><Relationship Id="rId513" Type="http://schemas.openxmlformats.org/officeDocument/2006/relationships/hyperlink" Target="https://employee.uc.ac.id/index.php/file/get/sis/t_competition/d0adf7d9-d788-4816-b212-ab05223a7d64_surat_tugas.pdf" TargetMode="External"/><Relationship Id="rId755" Type="http://schemas.openxmlformats.org/officeDocument/2006/relationships/hyperlink" Target="https://www.instagram.com/ael.accounting?igsh=b210Y2txbmZwMG9m" TargetMode="External"/><Relationship Id="rId512" Type="http://schemas.openxmlformats.org/officeDocument/2006/relationships/hyperlink" Target="https://employee.uc.ac.id/index.php/file/get/sis/t_competition/d0adf7d9-d788-4816-b212-ab05223a7d64_sertifikat.pdf" TargetMode="External"/><Relationship Id="rId754" Type="http://schemas.openxmlformats.org/officeDocument/2006/relationships/hyperlink" Target="https://employee.uc.ac.id/index.php/file/get/sis/t_competition/04b18f08-0387-471a-aa96-2ce509816528_dokumentasi.pdf" TargetMode="External"/><Relationship Id="rId511" Type="http://schemas.openxmlformats.org/officeDocument/2006/relationships/hyperlink" Target="https://www.instagram.com/p/DB_jZN5z2iy/?igsh=MXJ0YnhmYWk3amQ2Yg==" TargetMode="External"/><Relationship Id="rId753" Type="http://schemas.openxmlformats.org/officeDocument/2006/relationships/hyperlink" Target="https://employee.uc.ac.id/index.php/file/get/sis/t_competition/3f2cbfee-881b-4bd6-b8af-e9ea4c0488a6_surat_tugas.pdf" TargetMode="External"/><Relationship Id="rId518" Type="http://schemas.openxmlformats.org/officeDocument/2006/relationships/hyperlink" Target="https://employee.uc.ac.id/index.php/file/get/sis/t_competition/ee0d485d-6ccc-4720-ace6-cd2af3990cd1_dokumentasi.png" TargetMode="External"/><Relationship Id="rId517" Type="http://schemas.openxmlformats.org/officeDocument/2006/relationships/hyperlink" Target="https://employee.uc.ac.id/index.php/file/get/sis/t_competition/ee0d485d-6ccc-4720-ace6-cd2af3990cd1_surat_tugas.pdf" TargetMode="External"/><Relationship Id="rId759" Type="http://schemas.openxmlformats.org/officeDocument/2006/relationships/hyperlink" Target="https://www.instagram.com/ael.accounting?igsh=b210Y2txbmZwMG9m" TargetMode="External"/><Relationship Id="rId516" Type="http://schemas.openxmlformats.org/officeDocument/2006/relationships/hyperlink" Target="https://employee.uc.ac.id/index.php/file/get/sis/t_competition/ee0d485d-6ccc-4720-ace6-cd2af3990cd1_sertifikat.pdf" TargetMode="External"/><Relationship Id="rId758" Type="http://schemas.openxmlformats.org/officeDocument/2006/relationships/hyperlink" Target="https://employee.uc.ac.id/index.php/file/get/sis/t_competition/162832ee-5d86-481a-820a-c2996f8c8e9b_dokumentasi.pdf" TargetMode="External"/><Relationship Id="rId515" Type="http://schemas.openxmlformats.org/officeDocument/2006/relationships/hyperlink" Target="https://www.instagram.com/p/DB_jZN5z2iy/?igsh=MXJ0YnhmYWk3amQ2Yg==" TargetMode="External"/><Relationship Id="rId757" Type="http://schemas.openxmlformats.org/officeDocument/2006/relationships/hyperlink" Target="https://employee.uc.ac.id/index.php/file/get/sis/t_competition/162832ee-5d86-481a-820a-c2996f8c8e9b_surat_tugas.pdf" TargetMode="External"/><Relationship Id="rId15" Type="http://schemas.openxmlformats.org/officeDocument/2006/relationships/hyperlink" Target="https://employee.uc.ac.id/index.php/file/get/sis/t_competition/92f7e299-51c9-401a-a3ed-2af7da342212_surat_tugas.pdf" TargetMode="External"/><Relationship Id="rId14" Type="http://schemas.openxmlformats.org/officeDocument/2006/relationships/hyperlink" Target="https://employee.uc.ac.id/index.php/file/get/sis/t_competition/92f7e299-51c9-401a-a3ed-2af7da342212_sertifikat.pdf" TargetMode="External"/><Relationship Id="rId17" Type="http://schemas.openxmlformats.org/officeDocument/2006/relationships/hyperlink" Target="https://www.instagram.com/unasfest?igsh=dTR0OHRpeHA1bGhp" TargetMode="External"/><Relationship Id="rId16" Type="http://schemas.openxmlformats.org/officeDocument/2006/relationships/hyperlink" Target="https://employee.uc.ac.id/index.php/file/get/sis/t_competition/92f7e299-51c9-401a-a3ed-2af7da342212_dokumentasi.png" TargetMode="External"/><Relationship Id="rId19" Type="http://schemas.openxmlformats.org/officeDocument/2006/relationships/hyperlink" Target="https://employee.uc.ac.id/index.php/file/get/sis/t_competition/a036119c-db9e-4df6-bf98-2736a34b7c2c_surat_tugas.pdf" TargetMode="External"/><Relationship Id="rId510" Type="http://schemas.openxmlformats.org/officeDocument/2006/relationships/hyperlink" Target="https://employee.uc.ac.id/index.php/file/get/sis/t_competition/cde2e307-833d-4bd7-8a73-d896c377d221_dokumentasi.jpg" TargetMode="External"/><Relationship Id="rId752" Type="http://schemas.openxmlformats.org/officeDocument/2006/relationships/hyperlink" Target="https://employee.uc.ac.id/index.php/file/get/sis/t_competition/3f2cbfee-881b-4bd6-b8af-e9ea4c0488a6_sertifikat.pdf" TargetMode="External"/><Relationship Id="rId18" Type="http://schemas.openxmlformats.org/officeDocument/2006/relationships/hyperlink" Target="https://employee.uc.ac.id/index.php/file/get/sis/t_competition/63167462-986a-4ea7-a8a1-c1e84bc1799c_sertifikat.pdf" TargetMode="External"/><Relationship Id="rId751" Type="http://schemas.openxmlformats.org/officeDocument/2006/relationships/hyperlink" Target="https://www.instagram.com/ael.accounting?igsh=b210Y2txbmZwMG9m" TargetMode="External"/><Relationship Id="rId750" Type="http://schemas.openxmlformats.org/officeDocument/2006/relationships/hyperlink" Target="https://employee.uc.ac.id/index.php/file/get/sis/t_competition/5a05c33e-ecfe-4bde-ae14-abc251df9543_dokumentasi.pdf" TargetMode="External"/><Relationship Id="rId84" Type="http://schemas.openxmlformats.org/officeDocument/2006/relationships/hyperlink" Target="https://employee.uc.ac.id/index.php/file/get/sis/t_competition/5cfc581f-b739-4cb7-872f-0e39d7a21fb5_dokumentasi.jpg" TargetMode="External"/><Relationship Id="rId83" Type="http://schemas.openxmlformats.org/officeDocument/2006/relationships/hyperlink" Target="https://employee.uc.ac.id/index.php/file/get/sis/t_competition/54a36564-6277-442e-a574-59f15b5c6eb3_surat_tugas.pdf" TargetMode="External"/><Relationship Id="rId86" Type="http://schemas.openxmlformats.org/officeDocument/2006/relationships/hyperlink" Target="https://employee.uc.ac.id/index.php/file/get/sis/t_competition/5eb731ae-2908-46ca-8877-c880ba23fa56_sertifikat.pdf" TargetMode="External"/><Relationship Id="rId85" Type="http://schemas.openxmlformats.org/officeDocument/2006/relationships/hyperlink" Target="https://www.instagram.com/taikai.unp/" TargetMode="External"/><Relationship Id="rId88" Type="http://schemas.openxmlformats.org/officeDocument/2006/relationships/hyperlink" Target="https://employee.uc.ac.id/index.php/file/get/sis/t_competition/5eb731ae-2908-46ca-8877-c880ba23fa56_dokumentasi.png" TargetMode="External"/><Relationship Id="rId87" Type="http://schemas.openxmlformats.org/officeDocument/2006/relationships/hyperlink" Target="https://employee.uc.ac.id/index.php/file/get/sis/t_competition/5eb731ae-2908-46ca-8877-c880ba23fa56_surat_tugas.pdf" TargetMode="External"/><Relationship Id="rId89" Type="http://schemas.openxmlformats.org/officeDocument/2006/relationships/hyperlink" Target="https://www.instagram.com/noved.2024/" TargetMode="External"/><Relationship Id="rId709" Type="http://schemas.openxmlformats.org/officeDocument/2006/relationships/hyperlink" Target="https://employee.uc.ac.id/index.php/file/get/sis/t_competition/071fcc8b-0ddc-413d-bb54-1099611b4371_surat_tugas.pdf" TargetMode="External"/><Relationship Id="rId708" Type="http://schemas.openxmlformats.org/officeDocument/2006/relationships/hyperlink" Target="https://employee.uc.ac.id/index.php/file/get/sis/t_competition/071fcc8b-0ddc-413d-bb54-1099611b4371_sertifikat.jpg" TargetMode="External"/><Relationship Id="rId707" Type="http://schemas.openxmlformats.org/officeDocument/2006/relationships/hyperlink" Target="https://www.instagram.com/ael.accounting?igsh=b210Y2txbmZwMG9m" TargetMode="External"/><Relationship Id="rId706" Type="http://schemas.openxmlformats.org/officeDocument/2006/relationships/hyperlink" Target="https://employee.uc.ac.id/index.php/file/get/sis/t_competition/c766056f-90f4-426f-abe3-009293fd3bf8_dokumentasi.pdf" TargetMode="External"/><Relationship Id="rId80" Type="http://schemas.openxmlformats.org/officeDocument/2006/relationships/hyperlink" Target="https://employee.uc.ac.id/index.php/file/get/sis/t_competition/5cfc581f-b739-4cb7-872f-0e39d7a21fb5_dokumentasi.jpg" TargetMode="External"/><Relationship Id="rId82" Type="http://schemas.openxmlformats.org/officeDocument/2006/relationships/hyperlink" Target="https://employee.uc.ac.id/index.php/file/get/sis/t_competition/54a36564-6277-442e-a574-59f15b5c6eb3_sertifikat.pdf" TargetMode="External"/><Relationship Id="rId81" Type="http://schemas.openxmlformats.org/officeDocument/2006/relationships/hyperlink" Target="https://www.instagram.com/garsticent" TargetMode="External"/><Relationship Id="rId701" Type="http://schemas.openxmlformats.org/officeDocument/2006/relationships/hyperlink" Target="https://employee.uc.ac.id/index.php/file/get/sis/t_competition/61d77b92-e954-4e64-98ea-1e41535524ec_surat_tugas.jpeg" TargetMode="External"/><Relationship Id="rId700" Type="http://schemas.openxmlformats.org/officeDocument/2006/relationships/hyperlink" Target="https://employee.uc.ac.id/index.php/file/get/sis/t_competition/61d77b92-e954-4e64-98ea-1e41535524ec_sertifikat.jpeg" TargetMode="External"/><Relationship Id="rId705" Type="http://schemas.openxmlformats.org/officeDocument/2006/relationships/hyperlink" Target="https://employee.uc.ac.id/index.php/file/get/sis/t_competition/c766056f-90f4-426f-abe3-009293fd3bf8_surat_tugas.pdf" TargetMode="External"/><Relationship Id="rId704" Type="http://schemas.openxmlformats.org/officeDocument/2006/relationships/hyperlink" Target="https://employee.uc.ac.id/index.php/file/get/sis/t_competition/c766056f-90f4-426f-abe3-009293fd3bf8_sertifikat.pdf" TargetMode="External"/><Relationship Id="rId703" Type="http://schemas.openxmlformats.org/officeDocument/2006/relationships/hyperlink" Target="https://www.instagram.com/ael.accounting?igsh=b210Y2txbmZwMG9m" TargetMode="External"/><Relationship Id="rId702" Type="http://schemas.openxmlformats.org/officeDocument/2006/relationships/hyperlink" Target="https://employee.uc.ac.id/index.php/file/get/sis/t_competition/61d77b92-e954-4e64-98ea-1e41535524ec_dokumentasi.pdf" TargetMode="External"/><Relationship Id="rId73" Type="http://schemas.openxmlformats.org/officeDocument/2006/relationships/hyperlink" Target="https://www.instagram.com/lo.kreatif/" TargetMode="External"/><Relationship Id="rId72" Type="http://schemas.openxmlformats.org/officeDocument/2006/relationships/hyperlink" Target="https://employee.uc.ac.id/index.php/file/get/sis/t_competition/01917772-892d-41ed-8c8c-9efe660400a6_dokumentasi.jpg" TargetMode="External"/><Relationship Id="rId75" Type="http://schemas.openxmlformats.org/officeDocument/2006/relationships/hyperlink" Target="https://employee.uc.ac.id/index.php/file/get/sis/t_competition/01917772-892d-41ed-8c8c-9efe660400a6_surat_tugas.pdf" TargetMode="External"/><Relationship Id="rId74" Type="http://schemas.openxmlformats.org/officeDocument/2006/relationships/hyperlink" Target="https://employee.uc.ac.id/index.php/file/get/sis/t_competition/01917772-892d-41ed-8c8c-9efe660400a6_sertifikat.pdf" TargetMode="External"/><Relationship Id="rId77" Type="http://schemas.openxmlformats.org/officeDocument/2006/relationships/hyperlink" Target="https://www.instagram.com/garsticent" TargetMode="External"/><Relationship Id="rId76" Type="http://schemas.openxmlformats.org/officeDocument/2006/relationships/hyperlink" Target="https://employee.uc.ac.id/index.php/file/get/sis/t_competition/01917772-892d-41ed-8c8c-9efe660400a6_dokumentasi.jpg" TargetMode="External"/><Relationship Id="rId79" Type="http://schemas.openxmlformats.org/officeDocument/2006/relationships/hyperlink" Target="https://employee.uc.ac.id/index.php/file/get/sis/t_competition/54a36564-6277-442e-a574-59f15b5c6eb3_surat_tugas.pdf" TargetMode="External"/><Relationship Id="rId78" Type="http://schemas.openxmlformats.org/officeDocument/2006/relationships/hyperlink" Target="https://employee.uc.ac.id/index.php/file/get/sis/t_competition/54a36564-6277-442e-a574-59f15b5c6eb3_sertifikat.pdf" TargetMode="External"/><Relationship Id="rId71" Type="http://schemas.openxmlformats.org/officeDocument/2006/relationships/hyperlink" Target="https://employee.uc.ac.id/index.php/file/get/sis/t_competition/01917772-892d-41ed-8c8c-9efe660400a6_surat_tugas.pdf" TargetMode="External"/><Relationship Id="rId70" Type="http://schemas.openxmlformats.org/officeDocument/2006/relationships/hyperlink" Target="https://employee.uc.ac.id/index.php/file/get/sis/t_competition/01917772-892d-41ed-8c8c-9efe660400a6_sertifikat.pdf" TargetMode="External"/><Relationship Id="rId62" Type="http://schemas.openxmlformats.org/officeDocument/2006/relationships/hyperlink" Target="https://employee.uc.ac.id/index.php/file/get/sis/t_competition/01917772-892d-41ed-8c8c-9efe660400a6_sertifikat.pdf" TargetMode="External"/><Relationship Id="rId61" Type="http://schemas.openxmlformats.org/officeDocument/2006/relationships/hyperlink" Target="https://www.instagram.com/lo.kreatif/" TargetMode="External"/><Relationship Id="rId64" Type="http://schemas.openxmlformats.org/officeDocument/2006/relationships/hyperlink" Target="https://employee.uc.ac.id/index.php/file/get/sis/t_competition/01917772-892d-41ed-8c8c-9efe660400a6_dokumentasi.jpg" TargetMode="External"/><Relationship Id="rId63" Type="http://schemas.openxmlformats.org/officeDocument/2006/relationships/hyperlink" Target="https://employee.uc.ac.id/index.php/file/get/sis/t_competition/01917772-892d-41ed-8c8c-9efe660400a6_surat_tugas.pdf" TargetMode="External"/><Relationship Id="rId66" Type="http://schemas.openxmlformats.org/officeDocument/2006/relationships/hyperlink" Target="https://employee.uc.ac.id/index.php/file/get/sis/t_competition/01917772-892d-41ed-8c8c-9efe660400a6_sertifikat.pdf" TargetMode="External"/><Relationship Id="rId65" Type="http://schemas.openxmlformats.org/officeDocument/2006/relationships/hyperlink" Target="https://www.instagram.com/lo.kreatif/" TargetMode="External"/><Relationship Id="rId68" Type="http://schemas.openxmlformats.org/officeDocument/2006/relationships/hyperlink" Target="https://employee.uc.ac.id/index.php/file/get/sis/t_competition/01917772-892d-41ed-8c8c-9efe660400a6_dokumentasi.jpg" TargetMode="External"/><Relationship Id="rId67" Type="http://schemas.openxmlformats.org/officeDocument/2006/relationships/hyperlink" Target="https://employee.uc.ac.id/index.php/file/get/sis/t_competition/01917772-892d-41ed-8c8c-9efe660400a6_surat_tugas.pdf" TargetMode="External"/><Relationship Id="rId729" Type="http://schemas.openxmlformats.org/officeDocument/2006/relationships/hyperlink" Target="https://employee.uc.ac.id/index.php/file/get/sis/t_competition/5d6a0585-dd0e-4604-ab07-7c88701ba901_surat_tugas.pdf" TargetMode="External"/><Relationship Id="rId728" Type="http://schemas.openxmlformats.org/officeDocument/2006/relationships/hyperlink" Target="https://employee.uc.ac.id/index.php/file/get/sis/t_competition/5d6a0585-dd0e-4604-ab07-7c88701ba901_sertifikat.jpg" TargetMode="External"/><Relationship Id="rId60" Type="http://schemas.openxmlformats.org/officeDocument/2006/relationships/hyperlink" Target="https://employee.uc.ac.id/index.php/file/get/sis/t_competition/01917772-892d-41ed-8c8c-9efe660400a6_dokumentasi.jpg" TargetMode="External"/><Relationship Id="rId723" Type="http://schemas.openxmlformats.org/officeDocument/2006/relationships/hyperlink" Target="https://www.instagram.com/ael.accounting?igsh=b210Y2txbmZwMG9m" TargetMode="External"/><Relationship Id="rId722" Type="http://schemas.openxmlformats.org/officeDocument/2006/relationships/hyperlink" Target="https://employee.uc.ac.id/index.php/file/get/sis/t_competition/79ccb3bf-d07d-42dd-b577-fcd6db1b2dda_dokumentasi.pdf" TargetMode="External"/><Relationship Id="rId721" Type="http://schemas.openxmlformats.org/officeDocument/2006/relationships/hyperlink" Target="https://employee.uc.ac.id/index.php/file/get/sis/t_competition/79ccb3bf-d07d-42dd-b577-fcd6db1b2dda_surat_tugas.pdf" TargetMode="External"/><Relationship Id="rId720" Type="http://schemas.openxmlformats.org/officeDocument/2006/relationships/hyperlink" Target="https://employee.uc.ac.id/index.php/file/get/sis/t_competition/c6c92958-47f8-4e47-9006-987fe50f5b7c_sertifikat.pdf" TargetMode="External"/><Relationship Id="rId727" Type="http://schemas.openxmlformats.org/officeDocument/2006/relationships/hyperlink" Target="https://www.instagram.com/ael.accounting?igsh=b210Y2txbmZwMG9m" TargetMode="External"/><Relationship Id="rId726" Type="http://schemas.openxmlformats.org/officeDocument/2006/relationships/hyperlink" Target="https://employee.uc.ac.id/index.php/file/get/sis/t_competition/16406763-d7b2-4e49-b0aa-6e45b539e472_dokumentasi.jpeg" TargetMode="External"/><Relationship Id="rId725" Type="http://schemas.openxmlformats.org/officeDocument/2006/relationships/hyperlink" Target="https://employee.uc.ac.id/index.php/file/get/sis/t_competition/16406763-d7b2-4e49-b0aa-6e45b539e472_surat_tugas.pdf" TargetMode="External"/><Relationship Id="rId724" Type="http://schemas.openxmlformats.org/officeDocument/2006/relationships/hyperlink" Target="https://employee.uc.ac.id/index.php/file/get/sis/t_competition/16406763-d7b2-4e49-b0aa-6e45b539e472_sertifikat.pdf" TargetMode="External"/><Relationship Id="rId69" Type="http://schemas.openxmlformats.org/officeDocument/2006/relationships/hyperlink" Target="https://www.instagram.com/lo.kreatif/" TargetMode="External"/><Relationship Id="rId51" Type="http://schemas.openxmlformats.org/officeDocument/2006/relationships/hyperlink" Target="https://employee.uc.ac.id/index.php/file/get/sis/t_competition/ccffc560-2187-46cd-ac57-ff8bfbe4c150_surat_tugas.pdf" TargetMode="External"/><Relationship Id="rId50" Type="http://schemas.openxmlformats.org/officeDocument/2006/relationships/hyperlink" Target="https://employee.uc.ac.id/index.php/file/get/sis/t_competition/ccffc560-2187-46cd-ac57-ff8bfbe4c150_sertifikat.jpg" TargetMode="External"/><Relationship Id="rId53" Type="http://schemas.openxmlformats.org/officeDocument/2006/relationships/hyperlink" Target="https://www.instagram.com/lo.kreatif/" TargetMode="External"/><Relationship Id="rId52" Type="http://schemas.openxmlformats.org/officeDocument/2006/relationships/hyperlink" Target="https://employee.uc.ac.id/index.php/file/get/sis/t_competition/ccffc560-2187-46cd-ac57-ff8bfbe4c150_dokumentasi.jpg" TargetMode="External"/><Relationship Id="rId55" Type="http://schemas.openxmlformats.org/officeDocument/2006/relationships/hyperlink" Target="https://employee.uc.ac.id/index.php/file/get/sis/t_competition/01917772-892d-41ed-8c8c-9efe660400a6_surat_tugas.pdf" TargetMode="External"/><Relationship Id="rId54" Type="http://schemas.openxmlformats.org/officeDocument/2006/relationships/hyperlink" Target="https://employee.uc.ac.id/index.php/file/get/sis/t_competition/01917772-892d-41ed-8c8c-9efe660400a6_sertifikat.pdf" TargetMode="External"/><Relationship Id="rId57" Type="http://schemas.openxmlformats.org/officeDocument/2006/relationships/hyperlink" Target="https://www.instagram.com/lo.kreatif/" TargetMode="External"/><Relationship Id="rId56" Type="http://schemas.openxmlformats.org/officeDocument/2006/relationships/hyperlink" Target="https://employee.uc.ac.id/index.php/file/get/sis/t_competition/01917772-892d-41ed-8c8c-9efe660400a6_dokumentasi.jpg" TargetMode="External"/><Relationship Id="rId719" Type="http://schemas.openxmlformats.org/officeDocument/2006/relationships/hyperlink" Target="https://www.instagram.com/ael.accounting?igsh=b210Y2txbmZwMG9m" TargetMode="External"/><Relationship Id="rId718" Type="http://schemas.openxmlformats.org/officeDocument/2006/relationships/hyperlink" Target="https://employee.uc.ac.id/index.php/file/get/sis/t_competition/87a53a46-6187-4bcf-b2cb-52759775e7bb_dokumentasi.pdf" TargetMode="External"/><Relationship Id="rId717" Type="http://schemas.openxmlformats.org/officeDocument/2006/relationships/hyperlink" Target="https://employee.uc.ac.id/index.php/file/get/sis/t_competition/fbae4bf4-7152-44d7-9ce3-2321d069cebf_surat_tugas.pdf" TargetMode="External"/><Relationship Id="rId712" Type="http://schemas.openxmlformats.org/officeDocument/2006/relationships/hyperlink" Target="https://employee.uc.ac.id/index.php/file/get/sis/t_competition/d2e6024b-0b9d-4f98-85e1-385153fdd1d2_sertifikat.jpeg" TargetMode="External"/><Relationship Id="rId711" Type="http://schemas.openxmlformats.org/officeDocument/2006/relationships/hyperlink" Target="https://www.instagram.com/ael.accounting?igsh=b210Y2txbmZwMG9m" TargetMode="External"/><Relationship Id="rId710" Type="http://schemas.openxmlformats.org/officeDocument/2006/relationships/hyperlink" Target="https://employee.uc.ac.id/index.php/file/get/sis/t_competition/52542b6d-755c-4e57-9a4e-7a7cb0e051c5_dokumentasi.jpg" TargetMode="External"/><Relationship Id="rId716" Type="http://schemas.openxmlformats.org/officeDocument/2006/relationships/hyperlink" Target="https://employee.uc.ac.id/index.php/file/get/sis/t_competition/fbae4bf4-7152-44d7-9ce3-2321d069cebf_sertifikat.pdf" TargetMode="External"/><Relationship Id="rId715" Type="http://schemas.openxmlformats.org/officeDocument/2006/relationships/hyperlink" Target="https://www.instagram.com/ael.accounting?igsh=b210Y2txbmZwMG9m" TargetMode="External"/><Relationship Id="rId714" Type="http://schemas.openxmlformats.org/officeDocument/2006/relationships/hyperlink" Target="https://employee.uc.ac.id/index.php/file/get/sis/t_competition/911620f2-d1b9-4677-899b-86ec127425bb_dokumentasi.pdf" TargetMode="External"/><Relationship Id="rId713" Type="http://schemas.openxmlformats.org/officeDocument/2006/relationships/hyperlink" Target="https://employee.uc.ac.id/index.php/file/get/sis/t_competition/d2e6024b-0b9d-4f98-85e1-385153fdd1d2_surat_tugas.jpeg" TargetMode="External"/><Relationship Id="rId59" Type="http://schemas.openxmlformats.org/officeDocument/2006/relationships/hyperlink" Target="https://employee.uc.ac.id/index.php/file/get/sis/t_competition/01917772-892d-41ed-8c8c-9efe660400a6_surat_tugas.pdf" TargetMode="External"/><Relationship Id="rId58" Type="http://schemas.openxmlformats.org/officeDocument/2006/relationships/hyperlink" Target="https://employee.uc.ac.id/index.php/file/get/sis/t_competition/01917772-892d-41ed-8c8c-9efe660400a6_sertifikat.pdf" TargetMode="External"/><Relationship Id="rId590" Type="http://schemas.openxmlformats.org/officeDocument/2006/relationships/hyperlink" Target="https://employee.uc.ac.id/index.php/file/get/sis/t_competition/12b3ca70-66db-4fb3-9153-478f5f662d82_dokumentasi.jpg" TargetMode="External"/><Relationship Id="rId107" Type="http://schemas.openxmlformats.org/officeDocument/2006/relationships/hyperlink" Target="https://employee.uc.ac.id/index.php/file/get/sis/t_competition/e8c6edd1-f75f-436e-82f2-52256a3d8c65_surat_tugas.pdf" TargetMode="External"/><Relationship Id="rId349" Type="http://schemas.openxmlformats.org/officeDocument/2006/relationships/hyperlink" Target="https://employee.uc.ac.id/index.php/file/get/sis/t_competition/126df6f3-18ab-459e-b65d-24dab110cc2a_surat_tugas.pdf" TargetMode="External"/><Relationship Id="rId106" Type="http://schemas.openxmlformats.org/officeDocument/2006/relationships/hyperlink" Target="https://employee.uc.ac.id/index.php/file/get/sis/t_competition/e8c6edd1-f75f-436e-82f2-52256a3d8c65_sertifikat.pdf" TargetMode="External"/><Relationship Id="rId348" Type="http://schemas.openxmlformats.org/officeDocument/2006/relationships/hyperlink" Target="https://employee.uc.ac.id/index.php/file/get/sis/t_competition/11295c04-6850-4938-bcb2-f909250c3c32_sertifikat.pdf" TargetMode="External"/><Relationship Id="rId105" Type="http://schemas.openxmlformats.org/officeDocument/2006/relationships/hyperlink" Target="https://www.instagram.com/lo.kreatif/" TargetMode="External"/><Relationship Id="rId347" Type="http://schemas.openxmlformats.org/officeDocument/2006/relationships/hyperlink" Target="https://mangrovejakarta.id/?fbclid=PAZXh0bgNhZW0CMTEAAaZeQko0dF5MqGupaeGuiD" TargetMode="External"/><Relationship Id="rId589" Type="http://schemas.openxmlformats.org/officeDocument/2006/relationships/hyperlink" Target="https://employee.uc.ac.id/index.php/file/get/sis/t_competition/60910a08-9f18-4117-9e89-c9f11522c6bf_surat_tugas.pdf" TargetMode="External"/><Relationship Id="rId104" Type="http://schemas.openxmlformats.org/officeDocument/2006/relationships/hyperlink" Target="https://employee.uc.ac.id/index.php/file/get/sis/t_competition/131c14ab-8adc-44c9-b4de-9f0720e2aab1_dokumentasi.png" TargetMode="External"/><Relationship Id="rId346" Type="http://schemas.openxmlformats.org/officeDocument/2006/relationships/hyperlink" Target="https://employee.uc.ac.id/index.php/file/get/sis/t_competition/e69ec1a1-cf26-4d90-9cff-df2ec5aa4a27_dokumentasi.jpg" TargetMode="External"/><Relationship Id="rId588" Type="http://schemas.openxmlformats.org/officeDocument/2006/relationships/hyperlink" Target="https://employee.uc.ac.id/index.php/file/get/sis/t_competition/12b3ca70-66db-4fb3-9153-478f5f662d82_sertifikat.jpg" TargetMode="External"/><Relationship Id="rId109" Type="http://schemas.openxmlformats.org/officeDocument/2006/relationships/hyperlink" Target="https://www.instagram.com/lo.kreatif/" TargetMode="External"/><Relationship Id="rId108" Type="http://schemas.openxmlformats.org/officeDocument/2006/relationships/hyperlink" Target="https://employee.uc.ac.id/index.php/file/get/sis/t_competition/e8c6edd1-f75f-436e-82f2-52256a3d8c65_dokumentasi.pdf" TargetMode="External"/><Relationship Id="rId341" Type="http://schemas.openxmlformats.org/officeDocument/2006/relationships/hyperlink" Target="https://employee.uc.ac.id/index.php/file/get/sis/t_competition/77d5269a-137b-486f-9c48-46bbb5924325_surat_tugas.pdf" TargetMode="External"/><Relationship Id="rId583" Type="http://schemas.openxmlformats.org/officeDocument/2006/relationships/hyperlink" Target="https://goers.co/youthconferenceaoc" TargetMode="External"/><Relationship Id="rId340" Type="http://schemas.openxmlformats.org/officeDocument/2006/relationships/hyperlink" Target="https://employee.uc.ac.id/index.php/file/get/sis/t_competition/77d5269a-137b-486f-9c48-46bbb5924325_sertifikat.pdf" TargetMode="External"/><Relationship Id="rId582" Type="http://schemas.openxmlformats.org/officeDocument/2006/relationships/hyperlink" Target="https://employee.uc.ac.id/index.php/file/get/sis/t_competition/d0c17628-1162-4b5a-97c5-de6576510bfc_dokumentasi.png" TargetMode="External"/><Relationship Id="rId581" Type="http://schemas.openxmlformats.org/officeDocument/2006/relationships/hyperlink" Target="https://employee.uc.ac.id/index.php/file/get/sis/t_competition/d0c17628-1162-4b5a-97c5-de6576510bfc_surat_tugas.pdf" TargetMode="External"/><Relationship Id="rId580" Type="http://schemas.openxmlformats.org/officeDocument/2006/relationships/hyperlink" Target="https://employee.uc.ac.id/index.php/file/get/sis/t_competition/d0c17628-1162-4b5a-97c5-de6576510bfc_sertifikat.pdf" TargetMode="External"/><Relationship Id="rId103" Type="http://schemas.openxmlformats.org/officeDocument/2006/relationships/hyperlink" Target="https://employee.uc.ac.id/index.php/file/get/sis/t_competition/131c14ab-8adc-44c9-b4de-9f0720e2aab1_surat_tugas.pdf" TargetMode="External"/><Relationship Id="rId345" Type="http://schemas.openxmlformats.org/officeDocument/2006/relationships/hyperlink" Target="https://employee.uc.ac.id/index.php/file/get/sis/t_competition/3c40b8e1-9ecb-4457-bee6-b198ef85d7ac_surat_tugas.pdf" TargetMode="External"/><Relationship Id="rId587" Type="http://schemas.openxmlformats.org/officeDocument/2006/relationships/hyperlink" Target="https://goers.co/youthconferenceaoc" TargetMode="External"/><Relationship Id="rId102" Type="http://schemas.openxmlformats.org/officeDocument/2006/relationships/hyperlink" Target="https://employee.uc.ac.id/index.php/file/get/sis/t_competition/b6b54590-197d-4397-a03a-874e2e536366_sertifikat.pdf" TargetMode="External"/><Relationship Id="rId344" Type="http://schemas.openxmlformats.org/officeDocument/2006/relationships/hyperlink" Target="https://employee.uc.ac.id/index.php/file/get/sis/t_competition/e69ec1a1-cf26-4d90-9cff-df2ec5aa4a27_sertifikat.pdf" TargetMode="External"/><Relationship Id="rId586" Type="http://schemas.openxmlformats.org/officeDocument/2006/relationships/hyperlink" Target="https://employee.uc.ac.id/index.php/file/get/sis/t_competition/12b3ca70-66db-4fb3-9153-478f5f662d82_dokumentasi.jpg" TargetMode="External"/><Relationship Id="rId101" Type="http://schemas.openxmlformats.org/officeDocument/2006/relationships/hyperlink" Target="https://www.instagram.com/mecofair2024?igsh=Z3pveWN0MXFrYXM2" TargetMode="External"/><Relationship Id="rId343" Type="http://schemas.openxmlformats.org/officeDocument/2006/relationships/hyperlink" Target="https://www.instagram.com/p/DCS-2kcTzoC/?img_index=8&amp;igsh=MXZmcGpuMmVyZjBxZ" TargetMode="External"/><Relationship Id="rId585" Type="http://schemas.openxmlformats.org/officeDocument/2006/relationships/hyperlink" Target="https://employee.uc.ac.id/index.php/file/get/sis/t_competition/60910a08-9f18-4117-9e89-c9f11522c6bf_surat_tugas.pdf" TargetMode="External"/><Relationship Id="rId100" Type="http://schemas.openxmlformats.org/officeDocument/2006/relationships/hyperlink" Target="https://employee.uc.ac.id/index.php/file/get/sis/t_competition/f3bbd750-a1b7-48a1-8795-82aa643b5fb8_dokumentasi.pdf" TargetMode="External"/><Relationship Id="rId342" Type="http://schemas.openxmlformats.org/officeDocument/2006/relationships/hyperlink" Target="https://employee.uc.ac.id/index.php/file/get/sis/t_competition/77d5269a-137b-486f-9c48-46bbb5924325_dokumentasi.jpg" TargetMode="External"/><Relationship Id="rId584" Type="http://schemas.openxmlformats.org/officeDocument/2006/relationships/hyperlink" Target="https://employee.uc.ac.id/index.php/file/get/sis/t_competition/12b3ca70-66db-4fb3-9153-478f5f662d82_sertifikat.jpg" TargetMode="External"/><Relationship Id="rId338" Type="http://schemas.openxmlformats.org/officeDocument/2006/relationships/hyperlink" Target="https://employee.uc.ac.id/index.php/file/get/sis/t_competition/77d5269a-137b-486f-9c48-46bbb5924325_dokumentasi.jpg" TargetMode="External"/><Relationship Id="rId337" Type="http://schemas.openxmlformats.org/officeDocument/2006/relationships/hyperlink" Target="https://employee.uc.ac.id/index.php/file/get/sis/t_competition/77d5269a-137b-486f-9c48-46bbb5924325_surat_tugas.pdf" TargetMode="External"/><Relationship Id="rId579" Type="http://schemas.openxmlformats.org/officeDocument/2006/relationships/hyperlink" Target="https://www.instagram.com/itb.indragiri/" TargetMode="External"/><Relationship Id="rId336" Type="http://schemas.openxmlformats.org/officeDocument/2006/relationships/hyperlink" Target="https://employee.uc.ac.id/index.php/file/get/sis/t_competition/77d5269a-137b-486f-9c48-46bbb5924325_sertifikat.pdf" TargetMode="External"/><Relationship Id="rId578" Type="http://schemas.openxmlformats.org/officeDocument/2006/relationships/hyperlink" Target="https://employee.uc.ac.id/index.php/file/get/sis/t_competition/d0c17628-1162-4b5a-97c5-de6576510bfc_dokumentasi.png" TargetMode="External"/><Relationship Id="rId335" Type="http://schemas.openxmlformats.org/officeDocument/2006/relationships/hyperlink" Target="https://www.instagram.com/ligamahasiswaofficial?igsh=MWVjdTRvaWtvdXg1dg==" TargetMode="External"/><Relationship Id="rId577" Type="http://schemas.openxmlformats.org/officeDocument/2006/relationships/hyperlink" Target="https://employee.uc.ac.id/index.php/file/get/sis/t_competition/d0c17628-1162-4b5a-97c5-de6576510bfc_surat_tugas.pdf" TargetMode="External"/><Relationship Id="rId339" Type="http://schemas.openxmlformats.org/officeDocument/2006/relationships/hyperlink" Target="https://www.instagram.com/ligamahasiswaofficial?igsh=MWVjdTRvaWtvdXg1dg==" TargetMode="External"/><Relationship Id="rId330" Type="http://schemas.openxmlformats.org/officeDocument/2006/relationships/hyperlink" Target="https://employee.uc.ac.id/index.php/file/get/sis/t_competition/77d5269a-137b-486f-9c48-46bbb5924325_dokumentasi.jpg" TargetMode="External"/><Relationship Id="rId572" Type="http://schemas.openxmlformats.org/officeDocument/2006/relationships/hyperlink" Target="https://employee.uc.ac.id/index.php/file/get/sis/t_competition/3bd89944-f97c-42ff-bf42-b0722ce4f776_sertifikat.pdf" TargetMode="External"/><Relationship Id="rId571" Type="http://schemas.openxmlformats.org/officeDocument/2006/relationships/hyperlink" Target="https://www.instagram.com/komfilasi?utm_source=ig_web_button_share_sheet&amp;ig" TargetMode="External"/><Relationship Id="rId570" Type="http://schemas.openxmlformats.org/officeDocument/2006/relationships/hyperlink" Target="https://employee.uc.ac.id/index.php/file/get/sis/t_competition/6dc18152-0110-486f-9b66-67274a61d662_dokumentasi.docx" TargetMode="External"/><Relationship Id="rId334" Type="http://schemas.openxmlformats.org/officeDocument/2006/relationships/hyperlink" Target="https://employee.uc.ac.id/index.php/file/get/sis/t_competition/77d5269a-137b-486f-9c48-46bbb5924325_dokumentasi.jpg" TargetMode="External"/><Relationship Id="rId576" Type="http://schemas.openxmlformats.org/officeDocument/2006/relationships/hyperlink" Target="https://employee.uc.ac.id/index.php/file/get/sis/t_competition/d0c17628-1162-4b5a-97c5-de6576510bfc_sertifikat.pdf" TargetMode="External"/><Relationship Id="rId333" Type="http://schemas.openxmlformats.org/officeDocument/2006/relationships/hyperlink" Target="https://employee.uc.ac.id/index.php/file/get/sis/t_competition/77d5269a-137b-486f-9c48-46bbb5924325_surat_tugas.pdf" TargetMode="External"/><Relationship Id="rId575" Type="http://schemas.openxmlformats.org/officeDocument/2006/relationships/hyperlink" Target="https://www.instagram.com/itb.indragiri/" TargetMode="External"/><Relationship Id="rId332" Type="http://schemas.openxmlformats.org/officeDocument/2006/relationships/hyperlink" Target="https://employee.uc.ac.id/index.php/file/get/sis/t_competition/77d5269a-137b-486f-9c48-46bbb5924325_sertifikat.pdf" TargetMode="External"/><Relationship Id="rId574" Type="http://schemas.openxmlformats.org/officeDocument/2006/relationships/hyperlink" Target="https://employee.uc.ac.id/index.php/file/get/sis/t_competition/3c12cf30-4907-43ed-b24b-febb3b67e4a6_dokumentasi.pdf" TargetMode="External"/><Relationship Id="rId331" Type="http://schemas.openxmlformats.org/officeDocument/2006/relationships/hyperlink" Target="https://www.instagram.com/ligamahasiswaofficial?igsh=MWVjdTRvaWtvdXg1dg==" TargetMode="External"/><Relationship Id="rId573" Type="http://schemas.openxmlformats.org/officeDocument/2006/relationships/hyperlink" Target="https://employee.uc.ac.id/index.php/file/get/sis/t_competition/3bd89944-f97c-42ff-bf42-b0722ce4f776_surat_tugas.pdf" TargetMode="External"/><Relationship Id="rId370" Type="http://schemas.openxmlformats.org/officeDocument/2006/relationships/hyperlink" Target="https://employee.uc.ac.id/index.php/file/get/sis/t_competition/e1c9b8df-5eea-4cb8-85f8-32ac2cdb059c_dokumentasi.jpeg" TargetMode="External"/><Relationship Id="rId129" Type="http://schemas.openxmlformats.org/officeDocument/2006/relationships/hyperlink" Target="https://www.instagram.com/idsc_febunair/" TargetMode="External"/><Relationship Id="rId128" Type="http://schemas.openxmlformats.org/officeDocument/2006/relationships/hyperlink" Target="https://employee.uc.ac.id/index.php/file/get/sis/t_competition/bcade61d-a55d-4a25-b803-f526c335456e_dokumentasi.jpeg" TargetMode="External"/><Relationship Id="rId127" Type="http://schemas.openxmlformats.org/officeDocument/2006/relationships/hyperlink" Target="https://employee.uc.ac.id/index.php/file/get/sis/t_competition/bcade61d-a55d-4a25-b803-f526c335456e_surat_tugas.pdf" TargetMode="External"/><Relationship Id="rId369" Type="http://schemas.openxmlformats.org/officeDocument/2006/relationships/hyperlink" Target="https://employee.uc.ac.id/index.php/file/get/sis/t_competition/0188cef8-7c53-49ed-be4d-77e1504a0242_surat_tugas.pdf" TargetMode="External"/><Relationship Id="rId126" Type="http://schemas.openxmlformats.org/officeDocument/2006/relationships/hyperlink" Target="https://employee.uc.ac.id/index.php/file/get/sis/t_competition/bcade61d-a55d-4a25-b803-f526c335456e_sertifikat.pdf" TargetMode="External"/><Relationship Id="rId368" Type="http://schemas.openxmlformats.org/officeDocument/2006/relationships/hyperlink" Target="https://employee.uc.ac.id/index.php/file/get/sis/t_competition/0188cef8-7c53-49ed-be4d-77e1504a0242_sertifikat.pdf" TargetMode="External"/><Relationship Id="rId121" Type="http://schemas.openxmlformats.org/officeDocument/2006/relationships/hyperlink" Target="https://www.instagram.com/lo.kreatif/" TargetMode="External"/><Relationship Id="rId363" Type="http://schemas.openxmlformats.org/officeDocument/2006/relationships/hyperlink" Target="https://linktr.ee/aection60" TargetMode="External"/><Relationship Id="rId120" Type="http://schemas.openxmlformats.org/officeDocument/2006/relationships/hyperlink" Target="https://employee.uc.ac.id/index.php/file/get/sis/t_competition/e8c6edd1-f75f-436e-82f2-52256a3d8c65_dokumentasi.pdf" TargetMode="External"/><Relationship Id="rId362" Type="http://schemas.openxmlformats.org/officeDocument/2006/relationships/hyperlink" Target="https://employee.uc.ac.id/index.php/file/get/sis/t_competition/e1c9b8df-5eea-4cb8-85f8-32ac2cdb059c_dokumentasi.jpeg" TargetMode="External"/><Relationship Id="rId361" Type="http://schemas.openxmlformats.org/officeDocument/2006/relationships/hyperlink" Target="https://employee.uc.ac.id/index.php/file/get/sis/t_competition/0188cef8-7c53-49ed-be4d-77e1504a0242_surat_tugas.pdf" TargetMode="External"/><Relationship Id="rId360" Type="http://schemas.openxmlformats.org/officeDocument/2006/relationships/hyperlink" Target="https://employee.uc.ac.id/index.php/file/get/sis/t_competition/0188cef8-7c53-49ed-be4d-77e1504a0242_sertifikat.pdf" TargetMode="External"/><Relationship Id="rId125" Type="http://schemas.openxmlformats.org/officeDocument/2006/relationships/hyperlink" Target="https://www.instagram.com/lo.kreatif/" TargetMode="External"/><Relationship Id="rId367" Type="http://schemas.openxmlformats.org/officeDocument/2006/relationships/hyperlink" Target="https://linktr.ee/aection60" TargetMode="External"/><Relationship Id="rId124" Type="http://schemas.openxmlformats.org/officeDocument/2006/relationships/hyperlink" Target="https://employee.uc.ac.id/index.php/file/get/sis/t_competition/e8c6edd1-f75f-436e-82f2-52256a3d8c65_dokumentasi.pdf" TargetMode="External"/><Relationship Id="rId366" Type="http://schemas.openxmlformats.org/officeDocument/2006/relationships/hyperlink" Target="https://employee.uc.ac.id/index.php/file/get/sis/t_competition/e1c9b8df-5eea-4cb8-85f8-32ac2cdb059c_dokumentasi.jpeg" TargetMode="External"/><Relationship Id="rId123" Type="http://schemas.openxmlformats.org/officeDocument/2006/relationships/hyperlink" Target="https://employee.uc.ac.id/index.php/file/get/sis/t_competition/e8c6edd1-f75f-436e-82f2-52256a3d8c65_surat_tugas.pdf" TargetMode="External"/><Relationship Id="rId365" Type="http://schemas.openxmlformats.org/officeDocument/2006/relationships/hyperlink" Target="https://employee.uc.ac.id/index.php/file/get/sis/t_competition/0188cef8-7c53-49ed-be4d-77e1504a0242_surat_tugas.pdf" TargetMode="External"/><Relationship Id="rId122" Type="http://schemas.openxmlformats.org/officeDocument/2006/relationships/hyperlink" Target="https://employee.uc.ac.id/index.php/file/get/sis/t_competition/e8c6edd1-f75f-436e-82f2-52256a3d8c65_sertifikat.pdf" TargetMode="External"/><Relationship Id="rId364" Type="http://schemas.openxmlformats.org/officeDocument/2006/relationships/hyperlink" Target="https://employee.uc.ac.id/index.php/file/get/sis/t_competition/0188cef8-7c53-49ed-be4d-77e1504a0242_sertifikat.pdf" TargetMode="External"/><Relationship Id="rId95" Type="http://schemas.openxmlformats.org/officeDocument/2006/relationships/hyperlink" Target="https://employee.uc.ac.id/index.php/file/get/sis/t_competition/82aa1da3-aa9e-4612-a14e-56c30b29bb34_surat_tugas.pdf" TargetMode="External"/><Relationship Id="rId94" Type="http://schemas.openxmlformats.org/officeDocument/2006/relationships/hyperlink" Target="https://employee.uc.ac.id/index.php/file/get/sis/t_competition/82aa1da3-aa9e-4612-a14e-56c30b29bb34_sertifikat.jpg" TargetMode="External"/><Relationship Id="rId97" Type="http://schemas.openxmlformats.org/officeDocument/2006/relationships/hyperlink" Target="https://www.instagram.com/chemistryfest.undip?igsh=MWgxOWdwaG9vdTB4Mw==" TargetMode="External"/><Relationship Id="rId96" Type="http://schemas.openxmlformats.org/officeDocument/2006/relationships/hyperlink" Target="https://employee.uc.ac.id/index.php/file/get/sis/t_competition/82aa1da3-aa9e-4612-a14e-56c30b29bb34_dokumentasi.jpg" TargetMode="External"/><Relationship Id="rId99" Type="http://schemas.openxmlformats.org/officeDocument/2006/relationships/hyperlink" Target="https://employee.uc.ac.id/index.php/file/get/sis/t_competition/ec92f365-49be-4a0e-a9cf-9097ae204526_surat_tugas.pdf" TargetMode="External"/><Relationship Id="rId98" Type="http://schemas.openxmlformats.org/officeDocument/2006/relationships/hyperlink" Target="https://employee.uc.ac.id/index.php/file/get/sis/t_competition/ec92f365-49be-4a0e-a9cf-9097ae204526_sertifikat.pdf" TargetMode="External"/><Relationship Id="rId91" Type="http://schemas.openxmlformats.org/officeDocument/2006/relationships/hyperlink" Target="https://employee.uc.ac.id/index.php/file/get/sis/t_competition/526aa13a-6389-4310-90c8-0bf6b0ec3d49_surat_tugas.pdf" TargetMode="External"/><Relationship Id="rId90" Type="http://schemas.openxmlformats.org/officeDocument/2006/relationships/hyperlink" Target="https://employee.uc.ac.id/index.php/file/get/sis/t_competition/526aa13a-6389-4310-90c8-0bf6b0ec3d49_sertifikat.pdf" TargetMode="External"/><Relationship Id="rId93" Type="http://schemas.openxmlformats.org/officeDocument/2006/relationships/hyperlink" Target="https://www.instagram.com/p/C-Wi2QxTPaA/?igsh=MXV3ajM4OHcwYnRudQ==" TargetMode="External"/><Relationship Id="rId92" Type="http://schemas.openxmlformats.org/officeDocument/2006/relationships/hyperlink" Target="https://employee.uc.ac.id/index.php/file/get/sis/t_competition/526aa13a-6389-4310-90c8-0bf6b0ec3d49_dokumentasi.png" TargetMode="External"/><Relationship Id="rId118" Type="http://schemas.openxmlformats.org/officeDocument/2006/relationships/hyperlink" Target="https://employee.uc.ac.id/index.php/file/get/sis/t_competition/e8c6edd1-f75f-436e-82f2-52256a3d8c65_sertifikat.pdf" TargetMode="External"/><Relationship Id="rId117" Type="http://schemas.openxmlformats.org/officeDocument/2006/relationships/hyperlink" Target="https://www.instagram.com/lo.kreatif/" TargetMode="External"/><Relationship Id="rId359" Type="http://schemas.openxmlformats.org/officeDocument/2006/relationships/hyperlink" Target="https://linktr.ee/aection60" TargetMode="External"/><Relationship Id="rId116" Type="http://schemas.openxmlformats.org/officeDocument/2006/relationships/hyperlink" Target="https://employee.uc.ac.id/index.php/file/get/sis/t_competition/e8c6edd1-f75f-436e-82f2-52256a3d8c65_dokumentasi.pdf" TargetMode="External"/><Relationship Id="rId358" Type="http://schemas.openxmlformats.org/officeDocument/2006/relationships/hyperlink" Target="https://employee.uc.ac.id/index.php/file/get/sis/t_competition/112bb9f6-e160-4b60-b94b-3e652a946d8d_dokumentasi.jpg" TargetMode="External"/><Relationship Id="rId115" Type="http://schemas.openxmlformats.org/officeDocument/2006/relationships/hyperlink" Target="https://employee.uc.ac.id/index.php/file/get/sis/t_competition/e8c6edd1-f75f-436e-82f2-52256a3d8c65_surat_tugas.pdf" TargetMode="External"/><Relationship Id="rId357" Type="http://schemas.openxmlformats.org/officeDocument/2006/relationships/hyperlink" Target="https://employee.uc.ac.id/index.php/file/get/sis/t_competition/112bb9f6-e160-4b60-b94b-3e652a946d8d_surat_tugas.pdf" TargetMode="External"/><Relationship Id="rId599" Type="http://schemas.openxmlformats.org/officeDocument/2006/relationships/hyperlink" Target="https://goers.co/youthconferenceaoc" TargetMode="External"/><Relationship Id="rId119" Type="http://schemas.openxmlformats.org/officeDocument/2006/relationships/hyperlink" Target="https://employee.uc.ac.id/index.php/file/get/sis/t_competition/e8c6edd1-f75f-436e-82f2-52256a3d8c65_surat_tugas.pdf" TargetMode="External"/><Relationship Id="rId110" Type="http://schemas.openxmlformats.org/officeDocument/2006/relationships/hyperlink" Target="https://employee.uc.ac.id/index.php/file/get/sis/t_competition/e8c6edd1-f75f-436e-82f2-52256a3d8c65_sertifikat.pdf" TargetMode="External"/><Relationship Id="rId352" Type="http://schemas.openxmlformats.org/officeDocument/2006/relationships/hyperlink" Target="https://employee.uc.ac.id/index.php/file/get/sis/t_competition/6eab5ea8-4065-491b-9beb-09cc468d6f4c_sertifikat.png" TargetMode="External"/><Relationship Id="rId594" Type="http://schemas.openxmlformats.org/officeDocument/2006/relationships/hyperlink" Target="https://employee.uc.ac.id/index.php/file/get/sis/t_competition/12b3ca70-66db-4fb3-9153-478f5f662d82_dokumentasi.jpg" TargetMode="External"/><Relationship Id="rId351" Type="http://schemas.openxmlformats.org/officeDocument/2006/relationships/hyperlink" Target="https://www.instagram.com/p/C_7M50-Sz-9/?igsh=cDc1cm0wMzhpYnA2" TargetMode="External"/><Relationship Id="rId593" Type="http://schemas.openxmlformats.org/officeDocument/2006/relationships/hyperlink" Target="https://employee.uc.ac.id/index.php/file/get/sis/t_competition/60910a08-9f18-4117-9e89-c9f11522c6bf_surat_tugas.pdf" TargetMode="External"/><Relationship Id="rId350" Type="http://schemas.openxmlformats.org/officeDocument/2006/relationships/hyperlink" Target="https://employee.uc.ac.id/index.php/file/get/sis/t_competition/126df6f3-18ab-459e-b65d-24dab110cc2a_dokumentasi.png" TargetMode="External"/><Relationship Id="rId592" Type="http://schemas.openxmlformats.org/officeDocument/2006/relationships/hyperlink" Target="https://employee.uc.ac.id/index.php/file/get/sis/t_competition/12b3ca70-66db-4fb3-9153-478f5f662d82_sertifikat.jpg" TargetMode="External"/><Relationship Id="rId591" Type="http://schemas.openxmlformats.org/officeDocument/2006/relationships/hyperlink" Target="https://goers.co/youthconferenceaoc" TargetMode="External"/><Relationship Id="rId114" Type="http://schemas.openxmlformats.org/officeDocument/2006/relationships/hyperlink" Target="https://employee.uc.ac.id/index.php/file/get/sis/t_competition/e8c6edd1-f75f-436e-82f2-52256a3d8c65_sertifikat.pdf" TargetMode="External"/><Relationship Id="rId356" Type="http://schemas.openxmlformats.org/officeDocument/2006/relationships/hyperlink" Target="https://employee.uc.ac.id/index.php/file/get/sis/t_competition/112bb9f6-e160-4b60-b94b-3e652a946d8d_sertifikat.pdf" TargetMode="External"/><Relationship Id="rId598" Type="http://schemas.openxmlformats.org/officeDocument/2006/relationships/hyperlink" Target="https://employee.uc.ac.id/index.php/file/get/sis/t_competition/12b3ca70-66db-4fb3-9153-478f5f662d82_dokumentasi.jpg" TargetMode="External"/><Relationship Id="rId113" Type="http://schemas.openxmlformats.org/officeDocument/2006/relationships/hyperlink" Target="https://www.instagram.com/lo.kreatif/" TargetMode="External"/><Relationship Id="rId355" Type="http://schemas.openxmlformats.org/officeDocument/2006/relationships/hyperlink" Target="http://pusham.ubaya.ac.id" TargetMode="External"/><Relationship Id="rId597" Type="http://schemas.openxmlformats.org/officeDocument/2006/relationships/hyperlink" Target="https://employee.uc.ac.id/index.php/file/get/sis/t_competition/60910a08-9f18-4117-9e89-c9f11522c6bf_surat_tugas.pdf" TargetMode="External"/><Relationship Id="rId112" Type="http://schemas.openxmlformats.org/officeDocument/2006/relationships/hyperlink" Target="https://employee.uc.ac.id/index.php/file/get/sis/t_competition/e8c6edd1-f75f-436e-82f2-52256a3d8c65_dokumentasi.pdf" TargetMode="External"/><Relationship Id="rId354" Type="http://schemas.openxmlformats.org/officeDocument/2006/relationships/hyperlink" Target="https://employee.uc.ac.id/index.php/file/get/sis/t_competition/6eab5ea8-4065-491b-9beb-09cc468d6f4c_dokumentasi.jpg" TargetMode="External"/><Relationship Id="rId596" Type="http://schemas.openxmlformats.org/officeDocument/2006/relationships/hyperlink" Target="https://employee.uc.ac.id/index.php/file/get/sis/t_competition/12b3ca70-66db-4fb3-9153-478f5f662d82_sertifikat.jpg" TargetMode="External"/><Relationship Id="rId111" Type="http://schemas.openxmlformats.org/officeDocument/2006/relationships/hyperlink" Target="https://employee.uc.ac.id/index.php/file/get/sis/t_competition/e8c6edd1-f75f-436e-82f2-52256a3d8c65_surat_tugas.pdf" TargetMode="External"/><Relationship Id="rId353" Type="http://schemas.openxmlformats.org/officeDocument/2006/relationships/hyperlink" Target="https://employee.uc.ac.id/index.php/file/get/sis/t_competition/6eab5ea8-4065-491b-9beb-09cc468d6f4c_surat_tugas.pdf" TargetMode="External"/><Relationship Id="rId595" Type="http://schemas.openxmlformats.org/officeDocument/2006/relationships/hyperlink" Target="https://goers.co/youthconferenceaoc" TargetMode="External"/><Relationship Id="rId305" Type="http://schemas.openxmlformats.org/officeDocument/2006/relationships/hyperlink" Target="https://employee.uc.ac.id/index.php/file/get/sis/t_competition/89e9fc20-8a4f-450f-afa3-bcdb0351c748_surat_tugas.pdf" TargetMode="External"/><Relationship Id="rId547" Type="http://schemas.openxmlformats.org/officeDocument/2006/relationships/hyperlink" Target="https://www.instagram.com/uc_fikomweek/" TargetMode="External"/><Relationship Id="rId789" Type="http://schemas.openxmlformats.org/officeDocument/2006/relationships/hyperlink" Target="https://employee.uc.ac.id/index.php/file/get/sis/t_competition/53ee191b-64e7-4546-bc83-f123b306e66a_surat_tugas.pdf" TargetMode="External"/><Relationship Id="rId304" Type="http://schemas.openxmlformats.org/officeDocument/2006/relationships/hyperlink" Target="https://employee.uc.ac.id/index.php/file/get/sis/t_competition/dbe6a4c1-94bf-45a2-ab94-b871bf0040e2_sertifikat.pdf" TargetMode="External"/><Relationship Id="rId546" Type="http://schemas.openxmlformats.org/officeDocument/2006/relationships/hyperlink" Target="https://employee.uc.ac.id/index.php/file/get/sis/t_competition/3829d518-c4ea-4de0-b9a5-9a702c5b123c_dokumentasi.pdf" TargetMode="External"/><Relationship Id="rId788" Type="http://schemas.openxmlformats.org/officeDocument/2006/relationships/hyperlink" Target="https://employee.uc.ac.id/index.php/file/get/sis/t_competition/53ee191b-64e7-4546-bc83-f123b306e66a_sertifikat.pdf" TargetMode="External"/><Relationship Id="rId303" Type="http://schemas.openxmlformats.org/officeDocument/2006/relationships/hyperlink" Target="https://www.instagram.com/p/DBDGoe-v4sV/?utm_source=ig_web_copy_link&amp;igsh=M" TargetMode="External"/><Relationship Id="rId545" Type="http://schemas.openxmlformats.org/officeDocument/2006/relationships/hyperlink" Target="https://employee.uc.ac.id/index.php/file/get/sis/t_competition/3829d518-c4ea-4de0-b9a5-9a702c5b123c_surat_tugas.pdf" TargetMode="External"/><Relationship Id="rId787" Type="http://schemas.openxmlformats.org/officeDocument/2006/relationships/hyperlink" Target="https://www.instagram.com/ael.accounting?igsh=b210Y2txbmZwMG9m" TargetMode="External"/><Relationship Id="rId302" Type="http://schemas.openxmlformats.org/officeDocument/2006/relationships/hyperlink" Target="https://employee.uc.ac.id/index.php/file/get/sis/t_competition/e94895dc-1b79-4c65-9a03-582a78ec81a0_dokumentasi.png" TargetMode="External"/><Relationship Id="rId544" Type="http://schemas.openxmlformats.org/officeDocument/2006/relationships/hyperlink" Target="https://employee.uc.ac.id/index.php/file/get/sis/t_competition/5265de43-cac3-4b28-a8ce-a2de105f1fba_sertifikat.pdf" TargetMode="External"/><Relationship Id="rId786" Type="http://schemas.openxmlformats.org/officeDocument/2006/relationships/hyperlink" Target="https://employee.uc.ac.id/index.php/file/get/sis/t_competition/8c47c37f-f712-43a7-a3b8-26f8459a27d3_dokumentasi.jpg" TargetMode="External"/><Relationship Id="rId309" Type="http://schemas.openxmlformats.org/officeDocument/2006/relationships/hyperlink" Target="https://employee.uc.ac.id/index.php/file/get/sis/t_competition/77d5269a-137b-486f-9c48-46bbb5924325_surat_tugas.pdf" TargetMode="External"/><Relationship Id="rId308" Type="http://schemas.openxmlformats.org/officeDocument/2006/relationships/hyperlink" Target="https://employee.uc.ac.id/index.php/file/get/sis/t_competition/77d5269a-137b-486f-9c48-46bbb5924325_sertifikat.pdf" TargetMode="External"/><Relationship Id="rId307" Type="http://schemas.openxmlformats.org/officeDocument/2006/relationships/hyperlink" Target="https://www.instagram.com/ligamahasiswaofficial?igsh=MWVjdTRvaWtvdXg1dg==" TargetMode="External"/><Relationship Id="rId549" Type="http://schemas.openxmlformats.org/officeDocument/2006/relationships/hyperlink" Target="https://employee.uc.ac.id/index.php/file/get/sis/t_competition/423adaa0-bce7-4231-a604-791497a5d05f_surat_tugas.pdf" TargetMode="External"/><Relationship Id="rId306" Type="http://schemas.openxmlformats.org/officeDocument/2006/relationships/hyperlink" Target="https://employee.uc.ac.id/index.php/file/get/sis/t_competition/89e9fc20-8a4f-450f-afa3-bcdb0351c748_dokumentasi.pdf" TargetMode="External"/><Relationship Id="rId548" Type="http://schemas.openxmlformats.org/officeDocument/2006/relationships/hyperlink" Target="https://employee.uc.ac.id/index.php/file/get/sis/t_competition/10a2c3a9-51e8-4f6d-892d-71e7325a00c3_sertifikat.pdf" TargetMode="External"/><Relationship Id="rId781" Type="http://schemas.openxmlformats.org/officeDocument/2006/relationships/hyperlink" Target="https://employee.uc.ac.id/index.php/file/get/sis/t_competition/8e54a64d-b6d2-419e-9e5e-1dac7eef172a_surat_tugas.pdf" TargetMode="External"/><Relationship Id="rId780" Type="http://schemas.openxmlformats.org/officeDocument/2006/relationships/hyperlink" Target="https://employee.uc.ac.id/index.php/file/get/sis/t_competition/8e54a64d-b6d2-419e-9e5e-1dac7eef172a_sertifikat.pdf" TargetMode="External"/><Relationship Id="rId301" Type="http://schemas.openxmlformats.org/officeDocument/2006/relationships/hyperlink" Target="https://employee.uc.ac.id/index.php/file/get/sis/t_competition/e94895dc-1b79-4c65-9a03-582a78ec81a0_surat_tugas.pdf" TargetMode="External"/><Relationship Id="rId543" Type="http://schemas.openxmlformats.org/officeDocument/2006/relationships/hyperlink" Target="https://linktr.ee/bpcpresident2024" TargetMode="External"/><Relationship Id="rId785" Type="http://schemas.openxmlformats.org/officeDocument/2006/relationships/hyperlink" Target="https://employee.uc.ac.id/index.php/file/get/sis/t_competition/a04c6f82-7858-4457-9d18-b6f83cc801fb_surat_tugas.pdf" TargetMode="External"/><Relationship Id="rId300" Type="http://schemas.openxmlformats.org/officeDocument/2006/relationships/hyperlink" Target="https://employee.uc.ac.id/index.php/file/get/sis/t_competition/e94895dc-1b79-4c65-9a03-582a78ec81a0_sertifikat.pdf" TargetMode="External"/><Relationship Id="rId542" Type="http://schemas.openxmlformats.org/officeDocument/2006/relationships/hyperlink" Target="https://employee.uc.ac.id/index.php/file/get/sis/t_competition/2e5fa7cd-ae2a-4902-b980-68da254c592d_dokumentasi.jpeg" TargetMode="External"/><Relationship Id="rId784" Type="http://schemas.openxmlformats.org/officeDocument/2006/relationships/hyperlink" Target="https://employee.uc.ac.id/index.php/file/get/sis/t_competition/00577699-24b1-4b0b-adda-a23dbc9ce428_sertifikat.pdf" TargetMode="External"/><Relationship Id="rId541" Type="http://schemas.openxmlformats.org/officeDocument/2006/relationships/hyperlink" Target="https://employee.uc.ac.id/index.php/file/get/sis/t_competition/2e5fa7cd-ae2a-4902-b980-68da254c592d_surat_tugas.png" TargetMode="External"/><Relationship Id="rId783" Type="http://schemas.openxmlformats.org/officeDocument/2006/relationships/hyperlink" Target="https://www.instagram.com/ael.accounting?igsh=b210Y2txbmZwMG9m" TargetMode="External"/><Relationship Id="rId540" Type="http://schemas.openxmlformats.org/officeDocument/2006/relationships/hyperlink" Target="https://employee.uc.ac.id/index.php/file/get/sis/t_competition/2e5fa7cd-ae2a-4902-b980-68da254c592d_sertifikat.jpeg" TargetMode="External"/><Relationship Id="rId782" Type="http://schemas.openxmlformats.org/officeDocument/2006/relationships/hyperlink" Target="https://employee.uc.ac.id/index.php/file/get/sis/t_competition/d7bb7fed-fa1d-4b45-a1b0-dedbdf7804da_dokumentasi.pdf" TargetMode="External"/><Relationship Id="rId536" Type="http://schemas.openxmlformats.org/officeDocument/2006/relationships/hyperlink" Target="https://employee.uc.ac.id/index.php/file/get/sis/t_competition/3b4e2acc-2aa5-4310-b8de-73b712af2e8a_sertifikat.pdf" TargetMode="External"/><Relationship Id="rId778" Type="http://schemas.openxmlformats.org/officeDocument/2006/relationships/hyperlink" Target="https://employee.uc.ac.id/index.php/file/get/sis/t_competition/d7bb7fed-fa1d-4b45-a1b0-dedbdf7804da_dokumentasi.pdf" TargetMode="External"/><Relationship Id="rId535" Type="http://schemas.openxmlformats.org/officeDocument/2006/relationships/hyperlink" Target="https://linktr.ee/InovativeXplorasi" TargetMode="External"/><Relationship Id="rId777" Type="http://schemas.openxmlformats.org/officeDocument/2006/relationships/hyperlink" Target="https://employee.uc.ac.id/index.php/file/get/sis/t_competition/8e54a64d-b6d2-419e-9e5e-1dac7eef172a_surat_tugas.pdf" TargetMode="External"/><Relationship Id="rId534" Type="http://schemas.openxmlformats.org/officeDocument/2006/relationships/hyperlink" Target="https://employee.uc.ac.id/index.php/file/get/sis/t_competition/2b791aeb-34fc-4308-82b2-b01a58575383_dokumentasi.jpg" TargetMode="External"/><Relationship Id="rId776" Type="http://schemas.openxmlformats.org/officeDocument/2006/relationships/hyperlink" Target="https://employee.uc.ac.id/index.php/file/get/sis/t_competition/8e54a64d-b6d2-419e-9e5e-1dac7eef172a_sertifikat.pdf" TargetMode="External"/><Relationship Id="rId533" Type="http://schemas.openxmlformats.org/officeDocument/2006/relationships/hyperlink" Target="https://employee.uc.ac.id/index.php/file/get/sis/t_competition/3b4e2acc-2aa5-4310-b8de-73b712af2e8a_surat_tugas.pdf" TargetMode="External"/><Relationship Id="rId775" Type="http://schemas.openxmlformats.org/officeDocument/2006/relationships/hyperlink" Target="https://www.instagram.com/p/DCYSC_Kzz6Y/?igsh=dDZmOWlrZjQ0dWs5" TargetMode="External"/><Relationship Id="rId539" Type="http://schemas.openxmlformats.org/officeDocument/2006/relationships/hyperlink" Target="https://bit.ly/GuidebooklombaMHW?r=qr" TargetMode="External"/><Relationship Id="rId538" Type="http://schemas.openxmlformats.org/officeDocument/2006/relationships/hyperlink" Target="https://employee.uc.ac.id/index.php/file/get/sis/t_competition/2b791aeb-34fc-4308-82b2-b01a58575383_dokumentasi.jpg" TargetMode="External"/><Relationship Id="rId537" Type="http://schemas.openxmlformats.org/officeDocument/2006/relationships/hyperlink" Target="https://employee.uc.ac.id/index.php/file/get/sis/t_competition/3b4e2acc-2aa5-4310-b8de-73b712af2e8a_surat_tugas.pdf" TargetMode="External"/><Relationship Id="rId779" Type="http://schemas.openxmlformats.org/officeDocument/2006/relationships/hyperlink" Target="https://www.instagram.com/p/DCYSC_Kzz6Y/?igsh=dDZmOWlrZjQ0dWs5" TargetMode="External"/><Relationship Id="rId770" Type="http://schemas.openxmlformats.org/officeDocument/2006/relationships/hyperlink" Target="https://employee.uc.ac.id/index.php/file/get/sis/t_competition/d7bb7fed-fa1d-4b45-a1b0-dedbdf7804da_dokumentasi.pdf" TargetMode="External"/><Relationship Id="rId532" Type="http://schemas.openxmlformats.org/officeDocument/2006/relationships/hyperlink" Target="https://employee.uc.ac.id/index.php/file/get/sis/t_competition/3b4e2acc-2aa5-4310-b8de-73b712af2e8a_sertifikat.pdf" TargetMode="External"/><Relationship Id="rId774" Type="http://schemas.openxmlformats.org/officeDocument/2006/relationships/hyperlink" Target="https://employee.uc.ac.id/index.php/file/get/sis/t_competition/d7bb7fed-fa1d-4b45-a1b0-dedbdf7804da_dokumentasi.pdf" TargetMode="External"/><Relationship Id="rId531" Type="http://schemas.openxmlformats.org/officeDocument/2006/relationships/hyperlink" Target="https://linktr.ee/InovativeXplorasi" TargetMode="External"/><Relationship Id="rId773" Type="http://schemas.openxmlformats.org/officeDocument/2006/relationships/hyperlink" Target="https://employee.uc.ac.id/index.php/file/get/sis/t_competition/8e54a64d-b6d2-419e-9e5e-1dac7eef172a_surat_tugas.pdf" TargetMode="External"/><Relationship Id="rId530" Type="http://schemas.openxmlformats.org/officeDocument/2006/relationships/hyperlink" Target="https://employee.uc.ac.id/index.php/file/get/sis/t_competition/2b791aeb-34fc-4308-82b2-b01a58575383_dokumentasi.jpg" TargetMode="External"/><Relationship Id="rId772" Type="http://schemas.openxmlformats.org/officeDocument/2006/relationships/hyperlink" Target="https://employee.uc.ac.id/index.php/file/get/sis/t_competition/8e54a64d-b6d2-419e-9e5e-1dac7eef172a_sertifikat.pdf" TargetMode="External"/><Relationship Id="rId771" Type="http://schemas.openxmlformats.org/officeDocument/2006/relationships/hyperlink" Target="https://www.instagram.com/p/DCYSC_Kzz6Y/?igsh=dDZmOWlrZjQ0dWs5" TargetMode="External"/><Relationship Id="rId327" Type="http://schemas.openxmlformats.org/officeDocument/2006/relationships/hyperlink" Target="https://www.instagram.com/ligamahasiswaofficial?igsh=MWVjdTRvaWtvdXg1dg==" TargetMode="External"/><Relationship Id="rId569" Type="http://schemas.openxmlformats.org/officeDocument/2006/relationships/hyperlink" Target="https://employee.uc.ac.id/index.php/file/get/sis/t_competition/c0f7ac17-d3df-4aaf-a738-c5f728f73112_surat_tugas.pdf" TargetMode="External"/><Relationship Id="rId326" Type="http://schemas.openxmlformats.org/officeDocument/2006/relationships/hyperlink" Target="https://employee.uc.ac.id/index.php/file/get/sis/t_competition/77d5269a-137b-486f-9c48-46bbb5924325_dokumentasi.jpg" TargetMode="External"/><Relationship Id="rId568" Type="http://schemas.openxmlformats.org/officeDocument/2006/relationships/hyperlink" Target="https://employee.uc.ac.id/index.php/file/get/sis/t_competition/c0f7ac17-d3df-4aaf-a738-c5f728f73112_sertifikat.png" TargetMode="External"/><Relationship Id="rId325" Type="http://schemas.openxmlformats.org/officeDocument/2006/relationships/hyperlink" Target="https://employee.uc.ac.id/index.php/file/get/sis/t_competition/77d5269a-137b-486f-9c48-46bbb5924325_surat_tugas.pdf" TargetMode="External"/><Relationship Id="rId567" Type="http://schemas.openxmlformats.org/officeDocument/2006/relationships/hyperlink" Target="https://www.instagram.com/hu.fest?utm_source=ig_web_button_share_sheet&amp;igsh" TargetMode="External"/><Relationship Id="rId324" Type="http://schemas.openxmlformats.org/officeDocument/2006/relationships/hyperlink" Target="https://employee.uc.ac.id/index.php/file/get/sis/t_competition/77d5269a-137b-486f-9c48-46bbb5924325_sertifikat.pdf" TargetMode="External"/><Relationship Id="rId566" Type="http://schemas.openxmlformats.org/officeDocument/2006/relationships/hyperlink" Target="https://employee.uc.ac.id/index.php/file/get/sis/t_competition/8122c47e-6665-4481-8e52-55a2fc801c9c_dokumentasi.pdf" TargetMode="External"/><Relationship Id="rId329" Type="http://schemas.openxmlformats.org/officeDocument/2006/relationships/hyperlink" Target="https://employee.uc.ac.id/index.php/file/get/sis/t_competition/77d5269a-137b-486f-9c48-46bbb5924325_surat_tugas.pdf" TargetMode="External"/><Relationship Id="rId328" Type="http://schemas.openxmlformats.org/officeDocument/2006/relationships/hyperlink" Target="https://employee.uc.ac.id/index.php/file/get/sis/t_competition/77d5269a-137b-486f-9c48-46bbb5924325_sertifikat.pdf" TargetMode="External"/><Relationship Id="rId561" Type="http://schemas.openxmlformats.org/officeDocument/2006/relationships/hyperlink" Target="https://employee.uc.ac.id/index.php/file/get/sis/t_competition/d7d9eb48-b9e3-4bfc-8deb-0a3bbef11a84_surat_tugas.pdf" TargetMode="External"/><Relationship Id="rId560" Type="http://schemas.openxmlformats.org/officeDocument/2006/relationships/hyperlink" Target="https://employee.uc.ac.id/index.php/file/get/sis/t_competition/cb02ee8e-0a68-4ba3-8e68-44180f59d00c_sertifikat.jpeg" TargetMode="External"/><Relationship Id="rId323" Type="http://schemas.openxmlformats.org/officeDocument/2006/relationships/hyperlink" Target="https://www.instagram.com/ligamahasiswaofficial?igsh=MWVjdTRvaWtvdXg1dg==" TargetMode="External"/><Relationship Id="rId565" Type="http://schemas.openxmlformats.org/officeDocument/2006/relationships/hyperlink" Target="https://employee.uc.ac.id/index.php/file/get/sis/t_competition/204fc25f-0d21-407b-a7e9-e3c51e026e63_surat_tugas.pdf" TargetMode="External"/><Relationship Id="rId322" Type="http://schemas.openxmlformats.org/officeDocument/2006/relationships/hyperlink" Target="https://employee.uc.ac.id/index.php/file/get/sis/t_competition/77d5269a-137b-486f-9c48-46bbb5924325_dokumentasi.jpg" TargetMode="External"/><Relationship Id="rId564" Type="http://schemas.openxmlformats.org/officeDocument/2006/relationships/hyperlink" Target="https://employee.uc.ac.id/index.php/file/get/sis/t_competition/d985624c-050e-4fd6-9924-902ff1ccb02e_sertifikat.jpeg" TargetMode="External"/><Relationship Id="rId321" Type="http://schemas.openxmlformats.org/officeDocument/2006/relationships/hyperlink" Target="https://employee.uc.ac.id/index.php/file/get/sis/t_competition/77d5269a-137b-486f-9c48-46bbb5924325_surat_tugas.pdf" TargetMode="External"/><Relationship Id="rId563" Type="http://schemas.openxmlformats.org/officeDocument/2006/relationships/hyperlink" Target="https://www.instagram.com/reel/DBiJBRIP4QP/?igsh=enZxOGk4YTdiZjV2" TargetMode="External"/><Relationship Id="rId320" Type="http://schemas.openxmlformats.org/officeDocument/2006/relationships/hyperlink" Target="https://employee.uc.ac.id/index.php/file/get/sis/t_competition/77d5269a-137b-486f-9c48-46bbb5924325_sertifikat.pdf" TargetMode="External"/><Relationship Id="rId562" Type="http://schemas.openxmlformats.org/officeDocument/2006/relationships/hyperlink" Target="https://employee.uc.ac.id/index.php/file/get/sis/t_competition/cb02ee8e-0a68-4ba3-8e68-44180f59d00c_dokumentasi.jpeg" TargetMode="External"/><Relationship Id="rId316" Type="http://schemas.openxmlformats.org/officeDocument/2006/relationships/hyperlink" Target="https://employee.uc.ac.id/index.php/file/get/sis/t_competition/77d5269a-137b-486f-9c48-46bbb5924325_sertifikat.pdf" TargetMode="External"/><Relationship Id="rId558" Type="http://schemas.openxmlformats.org/officeDocument/2006/relationships/hyperlink" Target="https://employee.uc.ac.id/index.php/file/get/sis/t_competition/423adaa0-bce7-4231-a604-791497a5d05f_dokumentasi.jpg" TargetMode="External"/><Relationship Id="rId315" Type="http://schemas.openxmlformats.org/officeDocument/2006/relationships/hyperlink" Target="https://www.instagram.com/ligamahasiswaofficial?igsh=MWVjdTRvaWtvdXg1dg==" TargetMode="External"/><Relationship Id="rId557" Type="http://schemas.openxmlformats.org/officeDocument/2006/relationships/hyperlink" Target="https://employee.uc.ac.id/index.php/file/get/sis/t_competition/423adaa0-bce7-4231-a604-791497a5d05f_surat_tugas.pdf" TargetMode="External"/><Relationship Id="rId799" Type="http://schemas.openxmlformats.org/officeDocument/2006/relationships/hyperlink" Target="https://www.instagram.com/ael.accounting?igsh=b210Y2txbmZwMG9m" TargetMode="External"/><Relationship Id="rId314" Type="http://schemas.openxmlformats.org/officeDocument/2006/relationships/hyperlink" Target="https://employee.uc.ac.id/index.php/file/get/sis/t_competition/77d5269a-137b-486f-9c48-46bbb5924325_dokumentasi.jpg" TargetMode="External"/><Relationship Id="rId556" Type="http://schemas.openxmlformats.org/officeDocument/2006/relationships/hyperlink" Target="https://employee.uc.ac.id/index.php/file/get/sis/t_competition/10a2c3a9-51e8-4f6d-892d-71e7325a00c3_sertifikat.pdf" TargetMode="External"/><Relationship Id="rId798" Type="http://schemas.openxmlformats.org/officeDocument/2006/relationships/hyperlink" Target="https://employee.uc.ac.id/index.php/file/get/sis/t_competition/72ab50df-9fb0-447c-8485-dfc612c6b1b3_dokumentasi.pdf" TargetMode="External"/><Relationship Id="rId313" Type="http://schemas.openxmlformats.org/officeDocument/2006/relationships/hyperlink" Target="https://employee.uc.ac.id/index.php/file/get/sis/t_competition/77d5269a-137b-486f-9c48-46bbb5924325_surat_tugas.pdf" TargetMode="External"/><Relationship Id="rId555" Type="http://schemas.openxmlformats.org/officeDocument/2006/relationships/hyperlink" Target="https://www.instagram.com/uc_fikomweek/" TargetMode="External"/><Relationship Id="rId797" Type="http://schemas.openxmlformats.org/officeDocument/2006/relationships/hyperlink" Target="https://employee.uc.ac.id/index.php/file/get/sis/t_competition/ca078548-c87f-4c2b-837f-f844961e4851_surat_tugas.pdf" TargetMode="External"/><Relationship Id="rId319" Type="http://schemas.openxmlformats.org/officeDocument/2006/relationships/hyperlink" Target="https://www.instagram.com/ligamahasiswaofficial?igsh=MWVjdTRvaWtvdXg1dg==" TargetMode="External"/><Relationship Id="rId318" Type="http://schemas.openxmlformats.org/officeDocument/2006/relationships/hyperlink" Target="https://employee.uc.ac.id/index.php/file/get/sis/t_competition/77d5269a-137b-486f-9c48-46bbb5924325_dokumentasi.jpg" TargetMode="External"/><Relationship Id="rId317" Type="http://schemas.openxmlformats.org/officeDocument/2006/relationships/hyperlink" Target="https://employee.uc.ac.id/index.php/file/get/sis/t_competition/77d5269a-137b-486f-9c48-46bbb5924325_surat_tugas.pdf" TargetMode="External"/><Relationship Id="rId559" Type="http://schemas.openxmlformats.org/officeDocument/2006/relationships/hyperlink" Target="https://www.instagram.com/p/DCbGPe-z1ET/?igsh=ZnpnNW9qNGFodGVh" TargetMode="External"/><Relationship Id="rId550" Type="http://schemas.openxmlformats.org/officeDocument/2006/relationships/hyperlink" Target="https://employee.uc.ac.id/index.php/file/get/sis/t_competition/423adaa0-bce7-4231-a604-791497a5d05f_dokumentasi.jpg" TargetMode="External"/><Relationship Id="rId792" Type="http://schemas.openxmlformats.org/officeDocument/2006/relationships/hyperlink" Target="https://employee.uc.ac.id/index.php/file/get/sis/t_competition/ebf02390-ffe9-480c-82bf-2837f19eb2d8_sertifikat.pdf" TargetMode="External"/><Relationship Id="rId791" Type="http://schemas.openxmlformats.org/officeDocument/2006/relationships/hyperlink" Target="https://www.instagram.com/ael.accounting?igsh=b210Y2txbmZwMG9m" TargetMode="External"/><Relationship Id="rId790" Type="http://schemas.openxmlformats.org/officeDocument/2006/relationships/hyperlink" Target="https://employee.uc.ac.id/index.php/file/get/sis/t_competition/53ee191b-64e7-4546-bc83-f123b306e66a_dokumentasi.pdf" TargetMode="External"/><Relationship Id="rId312" Type="http://schemas.openxmlformats.org/officeDocument/2006/relationships/hyperlink" Target="https://employee.uc.ac.id/index.php/file/get/sis/t_competition/77d5269a-137b-486f-9c48-46bbb5924325_sertifikat.pdf" TargetMode="External"/><Relationship Id="rId554" Type="http://schemas.openxmlformats.org/officeDocument/2006/relationships/hyperlink" Target="https://employee.uc.ac.id/index.php/file/get/sis/t_competition/423adaa0-bce7-4231-a604-791497a5d05f_dokumentasi.jpg" TargetMode="External"/><Relationship Id="rId796" Type="http://schemas.openxmlformats.org/officeDocument/2006/relationships/hyperlink" Target="https://employee.uc.ac.id/index.php/file/get/sis/t_competition/72d76e9b-bd67-4c15-a2ab-cc703e66b50a_sertifikat.pdf" TargetMode="External"/><Relationship Id="rId311" Type="http://schemas.openxmlformats.org/officeDocument/2006/relationships/hyperlink" Target="https://www.instagram.com/ligamahasiswaofficial?igsh=MWVjdTRvaWtvdXg1dg==" TargetMode="External"/><Relationship Id="rId553" Type="http://schemas.openxmlformats.org/officeDocument/2006/relationships/hyperlink" Target="https://employee.uc.ac.id/index.php/file/get/sis/t_competition/423adaa0-bce7-4231-a604-791497a5d05f_surat_tugas.pdf" TargetMode="External"/><Relationship Id="rId795" Type="http://schemas.openxmlformats.org/officeDocument/2006/relationships/hyperlink" Target="https://www.instagram.com/ael.accounting?igsh=b210Y2txbmZwMG9m" TargetMode="External"/><Relationship Id="rId310" Type="http://schemas.openxmlformats.org/officeDocument/2006/relationships/hyperlink" Target="https://employee.uc.ac.id/index.php/file/get/sis/t_competition/77d5269a-137b-486f-9c48-46bbb5924325_dokumentasi.jpg" TargetMode="External"/><Relationship Id="rId552" Type="http://schemas.openxmlformats.org/officeDocument/2006/relationships/hyperlink" Target="https://employee.uc.ac.id/index.php/file/get/sis/t_competition/10a2c3a9-51e8-4f6d-892d-71e7325a00c3_sertifikat.pdf" TargetMode="External"/><Relationship Id="rId794" Type="http://schemas.openxmlformats.org/officeDocument/2006/relationships/hyperlink" Target="https://employee.uc.ac.id/index.php/file/get/sis/t_competition/b6150b5b-4648-45f7-b397-48b454224e82_dokumentasi.pdf" TargetMode="External"/><Relationship Id="rId551" Type="http://schemas.openxmlformats.org/officeDocument/2006/relationships/hyperlink" Target="https://www.instagram.com/uc_fikomweek/" TargetMode="External"/><Relationship Id="rId793" Type="http://schemas.openxmlformats.org/officeDocument/2006/relationships/hyperlink" Target="https://employee.uc.ac.id/index.php/file/get/sis/t_competition/ebf02390-ffe9-480c-82bf-2837f19eb2d8_surat_tugas.jpeg" TargetMode="External"/><Relationship Id="rId297" Type="http://schemas.openxmlformats.org/officeDocument/2006/relationships/hyperlink" Target="https://employee.uc.ac.id/index.php/file/get/sis/t_competition/e94895dc-1b79-4c65-9a03-582a78ec81a0_surat_tugas.pdf" TargetMode="External"/><Relationship Id="rId296" Type="http://schemas.openxmlformats.org/officeDocument/2006/relationships/hyperlink" Target="https://employee.uc.ac.id/index.php/file/get/sis/t_competition/e94895dc-1b79-4c65-9a03-582a78ec81a0_sertifikat.pdf" TargetMode="External"/><Relationship Id="rId295" Type="http://schemas.openxmlformats.org/officeDocument/2006/relationships/hyperlink" Target="https://lynk.id/penmasfest2024" TargetMode="External"/><Relationship Id="rId294" Type="http://schemas.openxmlformats.org/officeDocument/2006/relationships/hyperlink" Target="https://employee.uc.ac.id/index.php/file/get/sis/t_competition/e94895dc-1b79-4c65-9a03-582a78ec81a0_dokumentasi.png" TargetMode="External"/><Relationship Id="rId299" Type="http://schemas.openxmlformats.org/officeDocument/2006/relationships/hyperlink" Target="https://lynk.id/penmasfest2024" TargetMode="External"/><Relationship Id="rId298" Type="http://schemas.openxmlformats.org/officeDocument/2006/relationships/hyperlink" Target="https://employee.uc.ac.id/index.php/file/get/sis/t_competition/e94895dc-1b79-4c65-9a03-582a78ec81a0_dokumentasi.png" TargetMode="External"/><Relationship Id="rId271" Type="http://schemas.openxmlformats.org/officeDocument/2006/relationships/hyperlink" Target="https://www.instagram.com/lo.kreatif/" TargetMode="External"/><Relationship Id="rId270" Type="http://schemas.openxmlformats.org/officeDocument/2006/relationships/hyperlink" Target="https://employee.uc.ac.id/index.php/file/get/sis/t_competition/cd477745-adc6-43e9-b3a2-84ae431a066d_dokumentasi.pdf" TargetMode="External"/><Relationship Id="rId269" Type="http://schemas.openxmlformats.org/officeDocument/2006/relationships/hyperlink" Target="https://employee.uc.ac.id/index.php/file/get/sis/t_competition/cd477745-adc6-43e9-b3a2-84ae431a066d_surat_tugas.pdf" TargetMode="External"/><Relationship Id="rId264" Type="http://schemas.openxmlformats.org/officeDocument/2006/relationships/hyperlink" Target="https://employee.uc.ac.id/index.php/file/get/sis/t_competition/cd477745-adc6-43e9-b3a2-84ae431a066d_sertifikat.pdf" TargetMode="External"/><Relationship Id="rId263" Type="http://schemas.openxmlformats.org/officeDocument/2006/relationships/hyperlink" Target="https://www.instagram.com/lo.kreatif/" TargetMode="External"/><Relationship Id="rId262" Type="http://schemas.openxmlformats.org/officeDocument/2006/relationships/hyperlink" Target="https://employee.uc.ac.id/index.php/file/get/sis/t_competition/6568e698-5c90-475a-a5e7-c01e60ce2c9b_dokumentasi.pdf" TargetMode="External"/><Relationship Id="rId261" Type="http://schemas.openxmlformats.org/officeDocument/2006/relationships/hyperlink" Target="https://employee.uc.ac.id/index.php/file/get/sis/t_competition/6568e698-5c90-475a-a5e7-c01e60ce2c9b_surat_tugas.png" TargetMode="External"/><Relationship Id="rId268" Type="http://schemas.openxmlformats.org/officeDocument/2006/relationships/hyperlink" Target="https://employee.uc.ac.id/index.php/file/get/sis/t_competition/cd477745-adc6-43e9-b3a2-84ae431a066d_sertifikat.pdf" TargetMode="External"/><Relationship Id="rId267" Type="http://schemas.openxmlformats.org/officeDocument/2006/relationships/hyperlink" Target="https://www.instagram.com/lo.kreatif/" TargetMode="External"/><Relationship Id="rId266" Type="http://schemas.openxmlformats.org/officeDocument/2006/relationships/hyperlink" Target="https://employee.uc.ac.id/index.php/file/get/sis/t_competition/cd477745-adc6-43e9-b3a2-84ae431a066d_dokumentasi.pdf" TargetMode="External"/><Relationship Id="rId265" Type="http://schemas.openxmlformats.org/officeDocument/2006/relationships/hyperlink" Target="https://employee.uc.ac.id/index.php/file/get/sis/t_competition/cd477745-adc6-43e9-b3a2-84ae431a066d_surat_tugas.pdf" TargetMode="External"/><Relationship Id="rId260" Type="http://schemas.openxmlformats.org/officeDocument/2006/relationships/hyperlink" Target="https://employee.uc.ac.id/index.php/file/get/sis/t_competition/6568e698-5c90-475a-a5e7-c01e60ce2c9b_sertifikat.png" TargetMode="External"/><Relationship Id="rId259" Type="http://schemas.openxmlformats.org/officeDocument/2006/relationships/hyperlink" Target="https://www.instagram.com/p/DBQB05LvK3o/?igsh=MXVzanFjdWszZmtlNg==" TargetMode="External"/><Relationship Id="rId258" Type="http://schemas.openxmlformats.org/officeDocument/2006/relationships/hyperlink" Target="https://employee.uc.ac.id/index.php/file/get/sis/t_competition/2937fe83-dd79-4349-b550-74cabb9e056a_dokumentasi.jpeg" TargetMode="External"/><Relationship Id="rId253" Type="http://schemas.openxmlformats.org/officeDocument/2006/relationships/hyperlink" Target="https://employee.uc.ac.id/index.php/file/get/sis/t_competition/8c52c603-8ceb-4204-a352-028b887c3f58_surat_tugas.pdf" TargetMode="External"/><Relationship Id="rId495" Type="http://schemas.openxmlformats.org/officeDocument/2006/relationships/hyperlink" Target="https://www.instagram.com/tzy_organizer?igsh=MWtwcjJpMWNldTlyNw==" TargetMode="External"/><Relationship Id="rId252" Type="http://schemas.openxmlformats.org/officeDocument/2006/relationships/hyperlink" Target="https://employee.uc.ac.id/index.php/file/get/sis/t_competition/2937fe83-dd79-4349-b550-74cabb9e056a_sertifikat.pdf" TargetMode="External"/><Relationship Id="rId494" Type="http://schemas.openxmlformats.org/officeDocument/2006/relationships/hyperlink" Target="https://employee.uc.ac.id/index.php/file/get/sis/t_competition/97d56f7b-2a1a-4197-a3af-a2513571ce85_dokumentasi.jpg" TargetMode="External"/><Relationship Id="rId251" Type="http://schemas.openxmlformats.org/officeDocument/2006/relationships/hyperlink" Target="https://www.instagram.com/lo.kreatif/" TargetMode="External"/><Relationship Id="rId493" Type="http://schemas.openxmlformats.org/officeDocument/2006/relationships/hyperlink" Target="https://employee.uc.ac.id/index.php/file/get/sis/t_competition/97d56f7b-2a1a-4197-a3af-a2513571ce85_surat_tugas.pdf" TargetMode="External"/><Relationship Id="rId250" Type="http://schemas.openxmlformats.org/officeDocument/2006/relationships/hyperlink" Target="https://employee.uc.ac.id/index.php/file/get/sis/t_competition/0a330bb9-f570-4618-8ea2-e25cb7717ea7_dokumentasi.jpeg" TargetMode="External"/><Relationship Id="rId492" Type="http://schemas.openxmlformats.org/officeDocument/2006/relationships/hyperlink" Target="https://employee.uc.ac.id/index.php/file/get/sis/t_competition/97d56f7b-2a1a-4197-a3af-a2513571ce85_sertifikat.jpg" TargetMode="External"/><Relationship Id="rId257" Type="http://schemas.openxmlformats.org/officeDocument/2006/relationships/hyperlink" Target="https://employee.uc.ac.id/index.php/file/get/sis/t_competition/8c52c603-8ceb-4204-a352-028b887c3f58_surat_tugas.pdf" TargetMode="External"/><Relationship Id="rId499" Type="http://schemas.openxmlformats.org/officeDocument/2006/relationships/hyperlink" Target="https://www.instagram.com/tzy_organizer?igsh=cGM4Mng0aTViNTRn" TargetMode="External"/><Relationship Id="rId256" Type="http://schemas.openxmlformats.org/officeDocument/2006/relationships/hyperlink" Target="https://employee.uc.ac.id/index.php/file/get/sis/t_competition/2937fe83-dd79-4349-b550-74cabb9e056a_sertifikat.pdf" TargetMode="External"/><Relationship Id="rId498" Type="http://schemas.openxmlformats.org/officeDocument/2006/relationships/hyperlink" Target="https://employee.uc.ac.id/index.php/file/get/sis/t_competition/d495dabf-a465-4e45-ba69-3ea204f920d3_dokumentasi.jpg" TargetMode="External"/><Relationship Id="rId255" Type="http://schemas.openxmlformats.org/officeDocument/2006/relationships/hyperlink" Target="https://www.instagram.com/lo.kreatif/" TargetMode="External"/><Relationship Id="rId497" Type="http://schemas.openxmlformats.org/officeDocument/2006/relationships/hyperlink" Target="https://employee.uc.ac.id/index.php/file/get/sis/t_competition/d495dabf-a465-4e45-ba69-3ea204f920d3_surat_tugas.pdf" TargetMode="External"/><Relationship Id="rId254" Type="http://schemas.openxmlformats.org/officeDocument/2006/relationships/hyperlink" Target="https://employee.uc.ac.id/index.php/file/get/sis/t_competition/2937fe83-dd79-4349-b550-74cabb9e056a_dokumentasi.jpeg" TargetMode="External"/><Relationship Id="rId496" Type="http://schemas.openxmlformats.org/officeDocument/2006/relationships/hyperlink" Target="https://employee.uc.ac.id/index.php/file/get/sis/t_competition/d495dabf-a465-4e45-ba69-3ea204f920d3_sertifikat.jpg" TargetMode="External"/><Relationship Id="rId293" Type="http://schemas.openxmlformats.org/officeDocument/2006/relationships/hyperlink" Target="https://employee.uc.ac.id/index.php/file/get/sis/t_competition/e94895dc-1b79-4c65-9a03-582a78ec81a0_surat_tugas.pdf" TargetMode="External"/><Relationship Id="rId292" Type="http://schemas.openxmlformats.org/officeDocument/2006/relationships/hyperlink" Target="https://employee.uc.ac.id/index.php/file/get/sis/t_competition/e94895dc-1b79-4c65-9a03-582a78ec81a0_sertifikat.pdf" TargetMode="External"/><Relationship Id="rId291" Type="http://schemas.openxmlformats.org/officeDocument/2006/relationships/hyperlink" Target="https://lynk.id/penmasfest2024" TargetMode="External"/><Relationship Id="rId290" Type="http://schemas.openxmlformats.org/officeDocument/2006/relationships/hyperlink" Target="https://employee.uc.ac.id/index.php/file/get/sis/t_competition/e94895dc-1b79-4c65-9a03-582a78ec81a0_dokumentasi.png" TargetMode="External"/><Relationship Id="rId286" Type="http://schemas.openxmlformats.org/officeDocument/2006/relationships/hyperlink" Target="https://employee.uc.ac.id/index.php/file/get/sis/t_competition/977553ad-feea-4688-8bab-00c5fa17975a_dokumentasi.pdf" TargetMode="External"/><Relationship Id="rId285" Type="http://schemas.openxmlformats.org/officeDocument/2006/relationships/hyperlink" Target="https://employee.uc.ac.id/index.php/file/get/sis/t_competition/405c0c1a-8440-4483-80c1-52de740f47c0_surat_tugas.pdf" TargetMode="External"/><Relationship Id="rId284" Type="http://schemas.openxmlformats.org/officeDocument/2006/relationships/hyperlink" Target="https://employee.uc.ac.id/index.php/file/get/sis/t_competition/977553ad-feea-4688-8bab-00c5fa17975a_sertifikat.pdf" TargetMode="External"/><Relationship Id="rId283" Type="http://schemas.openxmlformats.org/officeDocument/2006/relationships/hyperlink" Target="https://www.instagram.com/olimpiadeku/?hl=en" TargetMode="External"/><Relationship Id="rId289" Type="http://schemas.openxmlformats.org/officeDocument/2006/relationships/hyperlink" Target="https://employee.uc.ac.id/index.php/file/get/sis/t_competition/e94895dc-1b79-4c65-9a03-582a78ec81a0_surat_tugas.pdf" TargetMode="External"/><Relationship Id="rId288" Type="http://schemas.openxmlformats.org/officeDocument/2006/relationships/hyperlink" Target="https://employee.uc.ac.id/index.php/file/get/sis/t_competition/e94895dc-1b79-4c65-9a03-582a78ec81a0_sertifikat.pdf" TargetMode="External"/><Relationship Id="rId287" Type="http://schemas.openxmlformats.org/officeDocument/2006/relationships/hyperlink" Target="https://lynk.id/penmasfest2024" TargetMode="External"/><Relationship Id="rId282" Type="http://schemas.openxmlformats.org/officeDocument/2006/relationships/hyperlink" Target="https://employee.uc.ac.id/index.php/file/get/sis/t_competition/cd477745-adc6-43e9-b3a2-84ae431a066d_dokumentasi.pdf" TargetMode="External"/><Relationship Id="rId281" Type="http://schemas.openxmlformats.org/officeDocument/2006/relationships/hyperlink" Target="https://employee.uc.ac.id/index.php/file/get/sis/t_competition/cd477745-adc6-43e9-b3a2-84ae431a066d_surat_tugas.pdf" TargetMode="External"/><Relationship Id="rId280" Type="http://schemas.openxmlformats.org/officeDocument/2006/relationships/hyperlink" Target="https://employee.uc.ac.id/index.php/file/get/sis/t_competition/cd477745-adc6-43e9-b3a2-84ae431a066d_sertifikat.pdf" TargetMode="External"/><Relationship Id="rId275" Type="http://schemas.openxmlformats.org/officeDocument/2006/relationships/hyperlink" Target="https://www.instagram.com/lo.kreatif/" TargetMode="External"/><Relationship Id="rId274" Type="http://schemas.openxmlformats.org/officeDocument/2006/relationships/hyperlink" Target="https://employee.uc.ac.id/index.php/file/get/sis/t_competition/cd477745-adc6-43e9-b3a2-84ae431a066d_dokumentasi.pdf" TargetMode="External"/><Relationship Id="rId273" Type="http://schemas.openxmlformats.org/officeDocument/2006/relationships/hyperlink" Target="https://employee.uc.ac.id/index.php/file/get/sis/t_competition/cd477745-adc6-43e9-b3a2-84ae431a066d_surat_tugas.pdf" TargetMode="External"/><Relationship Id="rId272" Type="http://schemas.openxmlformats.org/officeDocument/2006/relationships/hyperlink" Target="https://employee.uc.ac.id/index.php/file/get/sis/t_competition/cd477745-adc6-43e9-b3a2-84ae431a066d_sertifikat.pdf" TargetMode="External"/><Relationship Id="rId279" Type="http://schemas.openxmlformats.org/officeDocument/2006/relationships/hyperlink" Target="https://www.instagram.com/lo.kreatif/" TargetMode="External"/><Relationship Id="rId278" Type="http://schemas.openxmlformats.org/officeDocument/2006/relationships/hyperlink" Target="https://employee.uc.ac.id/index.php/file/get/sis/t_competition/cd477745-adc6-43e9-b3a2-84ae431a066d_dokumentasi.pdf" TargetMode="External"/><Relationship Id="rId277" Type="http://schemas.openxmlformats.org/officeDocument/2006/relationships/hyperlink" Target="https://employee.uc.ac.id/index.php/file/get/sis/t_competition/cd477745-adc6-43e9-b3a2-84ae431a066d_surat_tugas.pdf" TargetMode="External"/><Relationship Id="rId276" Type="http://schemas.openxmlformats.org/officeDocument/2006/relationships/hyperlink" Target="https://employee.uc.ac.id/index.php/file/get/sis/t_competition/cd477745-adc6-43e9-b3a2-84ae431a066d_sertifikat.pdf" TargetMode="External"/><Relationship Id="rId629" Type="http://schemas.openxmlformats.org/officeDocument/2006/relationships/hyperlink" Target="https://employee.uc.ac.id/index.php/file/get/sis/t_competition/615de7f9-2eae-4021-869b-2062c6592d3e_surat_tugas.pdf" TargetMode="External"/><Relationship Id="rId624" Type="http://schemas.openxmlformats.org/officeDocument/2006/relationships/hyperlink" Target="https://employee.uc.ac.id/index.php/file/get/sis/t_competition/5ce158f3-8327-4935-9797-e42b98b87acc_sertifikat.jpg" TargetMode="External"/><Relationship Id="rId866" Type="http://schemas.openxmlformats.org/officeDocument/2006/relationships/hyperlink" Target="https://employee.uc.ac.id/index.php/file/get/sis/t_competition/59bc3c1c-32ab-4f75-b7ec-2b73f6e3669c_dokumentasi.jpeg" TargetMode="External"/><Relationship Id="rId623" Type="http://schemas.openxmlformats.org/officeDocument/2006/relationships/hyperlink" Target="https://www.instagram.com/tzy_organizer?utm_source=ig_web_button_share_shee" TargetMode="External"/><Relationship Id="rId865" Type="http://schemas.openxmlformats.org/officeDocument/2006/relationships/hyperlink" Target="https://employee.uc.ac.id/index.php/file/get/sis/t_competition/59bc3c1c-32ab-4f75-b7ec-2b73f6e3669c_surat_tugas.pdf" TargetMode="External"/><Relationship Id="rId622" Type="http://schemas.openxmlformats.org/officeDocument/2006/relationships/hyperlink" Target="https://employee.uc.ac.id/index.php/file/get/sis/t_competition/5ce158f3-8327-4935-9797-e42b98b87acc_dokumentasi.pdf" TargetMode="External"/><Relationship Id="rId864" Type="http://schemas.openxmlformats.org/officeDocument/2006/relationships/hyperlink" Target="https://employee.uc.ac.id/index.php/file/get/sis/t_competition/59bc3c1c-32ab-4f75-b7ec-2b73f6e3669c_sertifikat.pdf" TargetMode="External"/><Relationship Id="rId621" Type="http://schemas.openxmlformats.org/officeDocument/2006/relationships/hyperlink" Target="https://employee.uc.ac.id/index.php/file/get/sis/t_competition/5ce158f3-8327-4935-9797-e42b98b87acc_surat_tugas.pdf" TargetMode="External"/><Relationship Id="rId863" Type="http://schemas.openxmlformats.org/officeDocument/2006/relationships/hyperlink" Target="https://www.instagram.com/ael.accounting?igsh=b210Y2txbmZwMG9m" TargetMode="External"/><Relationship Id="rId628" Type="http://schemas.openxmlformats.org/officeDocument/2006/relationships/hyperlink" Target="https://employee.uc.ac.id/index.php/file/get/sis/t_competition/615de7f9-2eae-4021-869b-2062c6592d3e_sertifikat.pdf" TargetMode="External"/><Relationship Id="rId627" Type="http://schemas.openxmlformats.org/officeDocument/2006/relationships/hyperlink" Target="https://www.instagram.com/ael.accounting?igsh=b210Y2txbmZwMG9m" TargetMode="External"/><Relationship Id="rId869" Type="http://schemas.openxmlformats.org/officeDocument/2006/relationships/hyperlink" Target="https://employee.uc.ac.id/index.php/file/get/sis/t_competition/a078ce8d-fa01-4814-a871-c17a17b4db42_surat_tugas.pdf" TargetMode="External"/><Relationship Id="rId626" Type="http://schemas.openxmlformats.org/officeDocument/2006/relationships/hyperlink" Target="https://employee.uc.ac.id/index.php/file/get/sis/t_competition/5ce158f3-8327-4935-9797-e42b98b87acc_dokumentasi.pdf" TargetMode="External"/><Relationship Id="rId868" Type="http://schemas.openxmlformats.org/officeDocument/2006/relationships/hyperlink" Target="https://employee.uc.ac.id/index.php/file/get/sis/t_competition/5f210c1b-a9a8-4f4d-9d32-5dc5c3c9a6b4_sertifikat.png" TargetMode="External"/><Relationship Id="rId625" Type="http://schemas.openxmlformats.org/officeDocument/2006/relationships/hyperlink" Target="https://employee.uc.ac.id/index.php/file/get/sis/t_competition/5ce158f3-8327-4935-9797-e42b98b87acc_surat_tugas.pdf" TargetMode="External"/><Relationship Id="rId867" Type="http://schemas.openxmlformats.org/officeDocument/2006/relationships/hyperlink" Target="https://www.instagram.com/p/DE1L13OvSXi/" TargetMode="External"/><Relationship Id="rId620" Type="http://schemas.openxmlformats.org/officeDocument/2006/relationships/hyperlink" Target="https://employee.uc.ac.id/index.php/file/get/sis/t_competition/5ce158f3-8327-4935-9797-e42b98b87acc_sertifikat.jpg" TargetMode="External"/><Relationship Id="rId862" Type="http://schemas.openxmlformats.org/officeDocument/2006/relationships/hyperlink" Target="https://employee.uc.ac.id/index.php/file/get/sis/t_competition/a9248db9-f03c-4b7c-883d-d4e0d740a714_dokumentasi.jpg" TargetMode="External"/><Relationship Id="rId861" Type="http://schemas.openxmlformats.org/officeDocument/2006/relationships/hyperlink" Target="https://employee.uc.ac.id/index.php/file/get/sis/t_competition/a9248db9-f03c-4b7c-883d-d4e0d740a714_surat_tugas.pdf" TargetMode="External"/><Relationship Id="rId860" Type="http://schemas.openxmlformats.org/officeDocument/2006/relationships/hyperlink" Target="https://employee.uc.ac.id/index.php/file/get/sis/t_competition/99c005f9-fbc7-4eae-bf58-eeab6a4e9022_sertifikat.pdf" TargetMode="External"/><Relationship Id="rId619" Type="http://schemas.openxmlformats.org/officeDocument/2006/relationships/hyperlink" Target="https://www.instagram.com/tzy_organizer?utm_source=ig_web_button_share_shee" TargetMode="External"/><Relationship Id="rId618" Type="http://schemas.openxmlformats.org/officeDocument/2006/relationships/hyperlink" Target="https://employee.uc.ac.id/index.php/file/get/sis/t_competition/e7e9f926-f681-450a-9a41-564d8e62a098_dokumentasi.jpg" TargetMode="External"/><Relationship Id="rId613" Type="http://schemas.openxmlformats.org/officeDocument/2006/relationships/hyperlink" Target="https://employee.uc.ac.id/index.php/file/get/sis/t_competition/18aee6bf-6246-48ff-a079-70ceca39209b_surat_tugas.pdf" TargetMode="External"/><Relationship Id="rId855" Type="http://schemas.openxmlformats.org/officeDocument/2006/relationships/hyperlink" Target="https://www.instagram.com/ael.accounting?igsh=b210Y2txbmZwMG9m" TargetMode="External"/><Relationship Id="rId612" Type="http://schemas.openxmlformats.org/officeDocument/2006/relationships/hyperlink" Target="https://employee.uc.ac.id/index.php/file/get/sis/t_competition/18aee6bf-6246-48ff-a079-70ceca39209b_sertifikat.pdf" TargetMode="External"/><Relationship Id="rId854" Type="http://schemas.openxmlformats.org/officeDocument/2006/relationships/hyperlink" Target="https://employee.uc.ac.id/index.php/file/get/sis/t_competition/6727739d-0772-4f81-955f-42cd8c63b842_dokumentasi.pdf" TargetMode="External"/><Relationship Id="rId611" Type="http://schemas.openxmlformats.org/officeDocument/2006/relationships/hyperlink" Target="https://www.instagram.com/ael.accounting?igsh=b210Y2txbmZwMG9m" TargetMode="External"/><Relationship Id="rId853" Type="http://schemas.openxmlformats.org/officeDocument/2006/relationships/hyperlink" Target="https://employee.uc.ac.id/index.php/file/get/sis/t_competition/6727739d-0772-4f81-955f-42cd8c63b842_surat_tugas.pdf" TargetMode="External"/><Relationship Id="rId610" Type="http://schemas.openxmlformats.org/officeDocument/2006/relationships/hyperlink" Target="https://employee.uc.ac.id/index.php/file/get/sis/t_competition/89f28bd2-5a88-455d-97b4-56df824a2d3b_dokumentasi.pdf" TargetMode="External"/><Relationship Id="rId852" Type="http://schemas.openxmlformats.org/officeDocument/2006/relationships/hyperlink" Target="https://employee.uc.ac.id/index.php/file/get/sis/t_competition/6727739d-0772-4f81-955f-42cd8c63b842_sertifikat.pdf" TargetMode="External"/><Relationship Id="rId617" Type="http://schemas.openxmlformats.org/officeDocument/2006/relationships/hyperlink" Target="https://employee.uc.ac.id/index.php/file/get/sis/t_competition/e7e9f926-f681-450a-9a41-564d8e62a098_surat_tugas.pdf" TargetMode="External"/><Relationship Id="rId859" Type="http://schemas.openxmlformats.org/officeDocument/2006/relationships/hyperlink" Target="https://www.instagram.com/ael.accounting?igsh=b210Y2txbmZwMG9m" TargetMode="External"/><Relationship Id="rId616" Type="http://schemas.openxmlformats.org/officeDocument/2006/relationships/hyperlink" Target="https://employee.uc.ac.id/index.php/file/get/sis/t_competition/e7e9f926-f681-450a-9a41-564d8e62a098_sertifikat.jpg" TargetMode="External"/><Relationship Id="rId858" Type="http://schemas.openxmlformats.org/officeDocument/2006/relationships/hyperlink" Target="https://employee.uc.ac.id/index.php/file/get/sis/t_competition/dec4ed3f-6dd0-4214-88c0-5ac0a9e5c99b_dokumentasi.pdf" TargetMode="External"/><Relationship Id="rId615" Type="http://schemas.openxmlformats.org/officeDocument/2006/relationships/hyperlink" Target="https://www.instagram.com/tzy_organizer?utm_source=ig_web_button_share_shee" TargetMode="External"/><Relationship Id="rId857" Type="http://schemas.openxmlformats.org/officeDocument/2006/relationships/hyperlink" Target="https://employee.uc.ac.id/index.php/file/get/sis/t_competition/dec4ed3f-6dd0-4214-88c0-5ac0a9e5c99b_surat_tugas.pdf" TargetMode="External"/><Relationship Id="rId614" Type="http://schemas.openxmlformats.org/officeDocument/2006/relationships/hyperlink" Target="https://employee.uc.ac.id/index.php/file/get/sis/t_competition/18aee6bf-6246-48ff-a079-70ceca39209b_dokumentasi.pdf" TargetMode="External"/><Relationship Id="rId856" Type="http://schemas.openxmlformats.org/officeDocument/2006/relationships/hyperlink" Target="https://employee.uc.ac.id/index.php/file/get/sis/t_competition/dec4ed3f-6dd0-4214-88c0-5ac0a9e5c99b_sertifikat.pdf" TargetMode="External"/><Relationship Id="rId851" Type="http://schemas.openxmlformats.org/officeDocument/2006/relationships/hyperlink" Target="https://www.instagram.com/ael.accounting?igsh=b210Y2txbmZwMG9m" TargetMode="External"/><Relationship Id="rId850" Type="http://schemas.openxmlformats.org/officeDocument/2006/relationships/hyperlink" Target="https://employee.uc.ac.id/index.php/file/get/sis/t_competition/4e9e93ce-0b33-49ce-9cb6-c3ff0aa3ae71_dokumentasi.pdf" TargetMode="External"/><Relationship Id="rId409" Type="http://schemas.openxmlformats.org/officeDocument/2006/relationships/hyperlink" Target="https://employee.uc.ac.id/index.php/file/get/sis/t_competition/b2d87d0c-1b8d-482b-88af-ac85293c2148_surat_tugas.pdf" TargetMode="External"/><Relationship Id="rId404" Type="http://schemas.openxmlformats.org/officeDocument/2006/relationships/hyperlink" Target="https://employee.uc.ac.id/index.php/file/get/sis/t_competition/6a7cf73f-693a-4cf5-b7f6-f087cba3259b_sertifikat.pdf" TargetMode="External"/><Relationship Id="rId646" Type="http://schemas.openxmlformats.org/officeDocument/2006/relationships/hyperlink" Target="https://employee.uc.ac.id/index.php/file/get/sis/t_competition/7c71fc0c-f7ea-42e1-9ce8-7ea319d052a9_dokumentasi.pdf" TargetMode="External"/><Relationship Id="rId888" Type="http://schemas.openxmlformats.org/officeDocument/2006/relationships/hyperlink" Target="https://employee.uc.ac.id/index.php/file/get/sis/t_competition/7b256e27-c39a-40e0-b68a-16c594559767_sertifikat.pdf" TargetMode="External"/><Relationship Id="rId403" Type="http://schemas.openxmlformats.org/officeDocument/2006/relationships/hyperlink" Target="https://www.instagram.com/p/DB_jZN5z2iy/?igsh=azF6bDh5MHF4aGI4" TargetMode="External"/><Relationship Id="rId645" Type="http://schemas.openxmlformats.org/officeDocument/2006/relationships/hyperlink" Target="https://employee.uc.ac.id/index.php/file/get/sis/t_competition/c5010277-0f11-42f3-b8dc-d34673db0c4c_surat_tugas.pdf" TargetMode="External"/><Relationship Id="rId887" Type="http://schemas.openxmlformats.org/officeDocument/2006/relationships/hyperlink" Target="https://www.instagram.com/ael.accounting?igsh=b210Y2txbmZwMG9m" TargetMode="External"/><Relationship Id="rId402" Type="http://schemas.openxmlformats.org/officeDocument/2006/relationships/hyperlink" Target="https://employee.uc.ac.id/index.php/file/get/sis/t_competition/59aebfb7-0f7f-4b87-9660-5912a686164d_dokumentasi.pdf" TargetMode="External"/><Relationship Id="rId644" Type="http://schemas.openxmlformats.org/officeDocument/2006/relationships/hyperlink" Target="https://employee.uc.ac.id/index.php/file/get/sis/t_competition/c5010277-0f11-42f3-b8dc-d34673db0c4c_sertifikat.pdf" TargetMode="External"/><Relationship Id="rId886" Type="http://schemas.openxmlformats.org/officeDocument/2006/relationships/hyperlink" Target="https://employee.uc.ac.id/index.php/file/get/sis/t_competition/35f61034-a182-418f-b6eb-1ade4fd6ca6d_dokumentasi.pdf" TargetMode="External"/><Relationship Id="rId401" Type="http://schemas.openxmlformats.org/officeDocument/2006/relationships/hyperlink" Target="https://employee.uc.ac.id/index.php/file/get/sis/t_competition/d0e1e177-ab99-4e54-b234-42d074848b6e_surat_tugas.pdf" TargetMode="External"/><Relationship Id="rId643" Type="http://schemas.openxmlformats.org/officeDocument/2006/relationships/hyperlink" Target="https://www.instagram.com/p/DCX5dQTSWnT/?igsh=MWI4" TargetMode="External"/><Relationship Id="rId885" Type="http://schemas.openxmlformats.org/officeDocument/2006/relationships/hyperlink" Target="https://employee.uc.ac.id/index.php/file/get/sis/t_competition/35f61034-a182-418f-b6eb-1ade4fd6ca6d_surat_tugas.pdf" TargetMode="External"/><Relationship Id="rId408" Type="http://schemas.openxmlformats.org/officeDocument/2006/relationships/hyperlink" Target="https://employee.uc.ac.id/index.php/file/get/sis/t_competition/b2d87d0c-1b8d-482b-88af-ac85293c2148_sertifikat.pdf" TargetMode="External"/><Relationship Id="rId407" Type="http://schemas.openxmlformats.org/officeDocument/2006/relationships/hyperlink" Target="https://www.instagram.com/p/DB_jZN5z2iy/?igsh=azF6bDh5MHF4aGI4" TargetMode="External"/><Relationship Id="rId649" Type="http://schemas.openxmlformats.org/officeDocument/2006/relationships/hyperlink" Target="https://employee.uc.ac.id/index.php/file/get/sis/t_competition/e6992ae1-b66b-49c7-8e85-2e1b9034c664_surat_tugas.pdf" TargetMode="External"/><Relationship Id="rId406" Type="http://schemas.openxmlformats.org/officeDocument/2006/relationships/hyperlink" Target="https://employee.uc.ac.id/index.php/file/get/sis/t_competition/6a7cf73f-693a-4cf5-b7f6-f087cba3259b_dokumentasi.pdf" TargetMode="External"/><Relationship Id="rId648" Type="http://schemas.openxmlformats.org/officeDocument/2006/relationships/hyperlink" Target="https://employee.uc.ac.id/index.php/file/get/sis/t_competition/e6992ae1-b66b-49c7-8e85-2e1b9034c664_sertifikat.jpeg" TargetMode="External"/><Relationship Id="rId405" Type="http://schemas.openxmlformats.org/officeDocument/2006/relationships/hyperlink" Target="https://employee.uc.ac.id/index.php/file/get/sis/t_competition/6a7cf73f-693a-4cf5-b7f6-f087cba3259b_surat_tugas.pdf" TargetMode="External"/><Relationship Id="rId647" Type="http://schemas.openxmlformats.org/officeDocument/2006/relationships/hyperlink" Target="https://www.instagram.com/p/DD8NyTozujo/?igsh=ZHprYnY2Zzgyb2Vm" TargetMode="External"/><Relationship Id="rId889" Type="http://schemas.openxmlformats.org/officeDocument/2006/relationships/hyperlink" Target="https://employee.uc.ac.id/index.php/file/get/sis/t_competition/7b256e27-c39a-40e0-b68a-16c594559767_surat_tugas.pdf" TargetMode="External"/><Relationship Id="rId880" Type="http://schemas.openxmlformats.org/officeDocument/2006/relationships/hyperlink" Target="https://employee.uc.ac.id/index.php/file/get/sis/t_competition/4018811b-5ce2-44e2-820d-563974aea2ef_sertifikat.png" TargetMode="External"/><Relationship Id="rId400" Type="http://schemas.openxmlformats.org/officeDocument/2006/relationships/hyperlink" Target="https://employee.uc.ac.id/index.php/file/get/sis/t_competition/8964cc3e-374a-4a3a-bf4e-6106157727bd_sertifikat.png" TargetMode="External"/><Relationship Id="rId642" Type="http://schemas.openxmlformats.org/officeDocument/2006/relationships/hyperlink" Target="https://employee.uc.ac.id/index.php/file/get/sis/t_competition/7de0d88e-1584-44a3-b30c-1ee8df000382_dokumentasi.jpg" TargetMode="External"/><Relationship Id="rId884" Type="http://schemas.openxmlformats.org/officeDocument/2006/relationships/hyperlink" Target="https://employee.uc.ac.id/index.php/file/get/sis/t_competition/35f61034-a182-418f-b6eb-1ade4fd6ca6d_sertifikat.pdf" TargetMode="External"/><Relationship Id="rId641" Type="http://schemas.openxmlformats.org/officeDocument/2006/relationships/hyperlink" Target="https://employee.uc.ac.id/index.php/file/get/sis/t_competition/4e2165ec-1e80-4eb5-b35a-e9ca9bd17304_surat_tugas.pdf" TargetMode="External"/><Relationship Id="rId883" Type="http://schemas.openxmlformats.org/officeDocument/2006/relationships/hyperlink" Target="https://www.instagram.com/ael.accounting?igsh=b210Y2txbmZwMG9m" TargetMode="External"/><Relationship Id="rId640" Type="http://schemas.openxmlformats.org/officeDocument/2006/relationships/hyperlink" Target="https://employee.uc.ac.id/index.php/file/get/sis/t_competition/7de0d88e-1584-44a3-b30c-1ee8df000382_sertifikat.jpg" TargetMode="External"/><Relationship Id="rId882" Type="http://schemas.openxmlformats.org/officeDocument/2006/relationships/hyperlink" Target="https://employee.uc.ac.id/index.php/file/get/sis/t_competition/ccbbbfcd-d9cd-4d9c-9d3c-11d474dd5a12_dokumentasi.pdf" TargetMode="External"/><Relationship Id="rId881" Type="http://schemas.openxmlformats.org/officeDocument/2006/relationships/hyperlink" Target="https://employee.uc.ac.id/index.php/file/get/sis/t_competition/4018811b-5ce2-44e2-820d-563974aea2ef_surat_tugas.pdf" TargetMode="External"/><Relationship Id="rId635" Type="http://schemas.openxmlformats.org/officeDocument/2006/relationships/hyperlink" Target="https://www.instagram.com/dinoblue.organizer?utm_source=ig_web_button_share" TargetMode="External"/><Relationship Id="rId877" Type="http://schemas.openxmlformats.org/officeDocument/2006/relationships/hyperlink" Target="https://employee.uc.ac.id/index.php/file/get/sis/t_competition/704f060b-4ac7-4080-a35b-fec86156690c_surat_tugas.pdf" TargetMode="External"/><Relationship Id="rId634" Type="http://schemas.openxmlformats.org/officeDocument/2006/relationships/hyperlink" Target="https://employee.uc.ac.id/index.php/file/get/sis/t_competition/7de0d88e-1584-44a3-b30c-1ee8df000382_dokumentasi.jpg" TargetMode="External"/><Relationship Id="rId876" Type="http://schemas.openxmlformats.org/officeDocument/2006/relationships/hyperlink" Target="https://employee.uc.ac.id/index.php/file/get/sis/t_competition/704f060b-4ac7-4080-a35b-fec86156690c_sertifikat.pdf" TargetMode="External"/><Relationship Id="rId633" Type="http://schemas.openxmlformats.org/officeDocument/2006/relationships/hyperlink" Target="https://employee.uc.ac.id/index.php/file/get/sis/t_competition/4e2165ec-1e80-4eb5-b35a-e9ca9bd17304_surat_tugas.pdf" TargetMode="External"/><Relationship Id="rId875" Type="http://schemas.openxmlformats.org/officeDocument/2006/relationships/hyperlink" Target="https://www.instagram.com/ael.accounting?igsh=b210Y2txbmZwMG9m" TargetMode="External"/><Relationship Id="rId632" Type="http://schemas.openxmlformats.org/officeDocument/2006/relationships/hyperlink" Target="https://employee.uc.ac.id/index.php/file/get/sis/t_competition/7de0d88e-1584-44a3-b30c-1ee8df000382_sertifikat.jpg" TargetMode="External"/><Relationship Id="rId874" Type="http://schemas.openxmlformats.org/officeDocument/2006/relationships/hyperlink" Target="https://employee.uc.ac.id/index.php/file/get/sis/t_competition/28ed435a-c7b3-4b7c-86e7-c0f5d7606db4_dokumentasi.jpeg" TargetMode="External"/><Relationship Id="rId639" Type="http://schemas.openxmlformats.org/officeDocument/2006/relationships/hyperlink" Target="https://www.instagram.com/dinoblue.organizer?utm_source=ig_web_button_share" TargetMode="External"/><Relationship Id="rId638" Type="http://schemas.openxmlformats.org/officeDocument/2006/relationships/hyperlink" Target="https://employee.uc.ac.id/index.php/file/get/sis/t_competition/7de0d88e-1584-44a3-b30c-1ee8df000382_dokumentasi.jpg" TargetMode="External"/><Relationship Id="rId637" Type="http://schemas.openxmlformats.org/officeDocument/2006/relationships/hyperlink" Target="https://employee.uc.ac.id/index.php/file/get/sis/t_competition/4e2165ec-1e80-4eb5-b35a-e9ca9bd17304_surat_tugas.pdf" TargetMode="External"/><Relationship Id="rId879" Type="http://schemas.openxmlformats.org/officeDocument/2006/relationships/hyperlink" Target="https://www.instagram.com/p/DEFAt3UT9bz/?igsh=MWQ1MDN0cWExYWRiMA==" TargetMode="External"/><Relationship Id="rId636" Type="http://schemas.openxmlformats.org/officeDocument/2006/relationships/hyperlink" Target="https://employee.uc.ac.id/index.php/file/get/sis/t_competition/7de0d88e-1584-44a3-b30c-1ee8df000382_sertifikat.jpg" TargetMode="External"/><Relationship Id="rId878" Type="http://schemas.openxmlformats.org/officeDocument/2006/relationships/hyperlink" Target="https://employee.uc.ac.id/index.php/file/get/sis/t_competition/704f060b-4ac7-4080-a35b-fec86156690c_dokumentasi.jpeg" TargetMode="External"/><Relationship Id="rId631" Type="http://schemas.openxmlformats.org/officeDocument/2006/relationships/hyperlink" Target="https://www.instagram.com/dinoblue.organizer?utm_source=ig_web_button_share" TargetMode="External"/><Relationship Id="rId873" Type="http://schemas.openxmlformats.org/officeDocument/2006/relationships/hyperlink" Target="https://employee.uc.ac.id/index.php/file/get/sis/t_competition/28ed435a-c7b3-4b7c-86e7-c0f5d7606db4_surat_tugas.pdf" TargetMode="External"/><Relationship Id="rId630" Type="http://schemas.openxmlformats.org/officeDocument/2006/relationships/hyperlink" Target="https://employee.uc.ac.id/index.php/file/get/sis/t_competition/beb4c016-5173-446b-86fc-16ff6c888dc7_dokumentasi.jpg" TargetMode="External"/><Relationship Id="rId872" Type="http://schemas.openxmlformats.org/officeDocument/2006/relationships/hyperlink" Target="https://employee.uc.ac.id/index.php/file/get/sis/t_competition/28ed435a-c7b3-4b7c-86e7-c0f5d7606db4_sertifikat.pdf" TargetMode="External"/><Relationship Id="rId871" Type="http://schemas.openxmlformats.org/officeDocument/2006/relationships/hyperlink" Target="https://www.instagram.com/ael.accounting?igsh=b210Y2txbmZwMG9m" TargetMode="External"/><Relationship Id="rId870" Type="http://schemas.openxmlformats.org/officeDocument/2006/relationships/hyperlink" Target="https://employee.uc.ac.id/index.php/file/get/sis/t_competition/5f210c1b-a9a8-4f4d-9d32-5dc5c3c9a6b4_dokumentasi.pdf" TargetMode="External"/><Relationship Id="rId829" Type="http://schemas.openxmlformats.org/officeDocument/2006/relationships/hyperlink" Target="https://employee.uc.ac.id/index.php/file/get/sis/t_competition/b6b1f420-0412-4716-9162-032cd7355e2c_surat_tugas.pdf" TargetMode="External"/><Relationship Id="rId828" Type="http://schemas.openxmlformats.org/officeDocument/2006/relationships/hyperlink" Target="https://employee.uc.ac.id/index.php/file/get/sis/t_competition/b6b1f420-0412-4716-9162-032cd7355e2c_sertifikat.pdf" TargetMode="External"/><Relationship Id="rId827" Type="http://schemas.openxmlformats.org/officeDocument/2006/relationships/hyperlink" Target="https://www.instagram.com/ael.accounting?igsh=b210Y2txbmZwMG9m" TargetMode="External"/><Relationship Id="rId822" Type="http://schemas.openxmlformats.org/officeDocument/2006/relationships/hyperlink" Target="https://employee.uc.ac.id/index.php/file/get/sis/t_competition/d9b5b651-b81d-4c9d-915c-e296d508816f_dokumentasi.pdf" TargetMode="External"/><Relationship Id="rId821" Type="http://schemas.openxmlformats.org/officeDocument/2006/relationships/hyperlink" Target="https://employee.uc.ac.id/index.php/file/get/sis/t_competition/c3c1213f-0fd6-4e32-8512-a45ccd045813_surat_tugas.pdf" TargetMode="External"/><Relationship Id="rId820" Type="http://schemas.openxmlformats.org/officeDocument/2006/relationships/hyperlink" Target="https://employee.uc.ac.id/index.php/file/get/sis/t_competition/c3c1213f-0fd6-4e32-8512-a45ccd045813_sertifikat.pdf" TargetMode="External"/><Relationship Id="rId826" Type="http://schemas.openxmlformats.org/officeDocument/2006/relationships/hyperlink" Target="https://employee.uc.ac.id/index.php/file/get/sis/t_competition/6c140339-4c20-409c-8c05-51423318c88c_dokumentasi.png" TargetMode="External"/><Relationship Id="rId825" Type="http://schemas.openxmlformats.org/officeDocument/2006/relationships/hyperlink" Target="https://employee.uc.ac.id/index.php/file/get/sis/t_competition/6c140339-4c20-409c-8c05-51423318c88c_surat_tugas.jpeg" TargetMode="External"/><Relationship Id="rId824" Type="http://schemas.openxmlformats.org/officeDocument/2006/relationships/hyperlink" Target="https://employee.uc.ac.id/index.php/file/get/sis/t_competition/8d7af6b5-cedd-4947-8ed4-a176577102d8_sertifikat.pdf" TargetMode="External"/><Relationship Id="rId823" Type="http://schemas.openxmlformats.org/officeDocument/2006/relationships/hyperlink" Target="https://www.instagram.com/ael.accounting?igsh=b210Y2txbmZwMG9m" TargetMode="External"/><Relationship Id="rId819" Type="http://schemas.openxmlformats.org/officeDocument/2006/relationships/hyperlink" Target="https://www.instagram.com/ael.accounting?igsh=b210Y2txbmZwMG9m" TargetMode="External"/><Relationship Id="rId818" Type="http://schemas.openxmlformats.org/officeDocument/2006/relationships/hyperlink" Target="https://employee.uc.ac.id/index.php/file/get/sis/t_competition/b82de99a-9fc4-4bf1-91e4-25e356f67530_dokumentasi.pdf" TargetMode="External"/><Relationship Id="rId817" Type="http://schemas.openxmlformats.org/officeDocument/2006/relationships/hyperlink" Target="https://employee.uc.ac.id/index.php/file/get/sis/t_competition/b82de99a-9fc4-4bf1-91e4-25e356f67530_surat_tugas.pdf" TargetMode="External"/><Relationship Id="rId816" Type="http://schemas.openxmlformats.org/officeDocument/2006/relationships/hyperlink" Target="https://employee.uc.ac.id/index.php/file/get/sis/t_competition/b82de99a-9fc4-4bf1-91e4-25e356f67530_sertifikat.pdf" TargetMode="External"/><Relationship Id="rId811" Type="http://schemas.openxmlformats.org/officeDocument/2006/relationships/hyperlink" Target="https://www.instagram.com/ael.accounting?igsh=b210Y2txbmZwMG9m" TargetMode="External"/><Relationship Id="rId810" Type="http://schemas.openxmlformats.org/officeDocument/2006/relationships/hyperlink" Target="https://employee.uc.ac.id/index.php/file/get/sis/t_competition/f0eeabb7-b107-4e9c-976a-ce01e98fbe2d_dokumentasi.pdf" TargetMode="External"/><Relationship Id="rId815" Type="http://schemas.openxmlformats.org/officeDocument/2006/relationships/hyperlink" Target="https://www.instagram.com/ael.accounting?igsh=b210Y2txbmZwMG9m" TargetMode="External"/><Relationship Id="rId814" Type="http://schemas.openxmlformats.org/officeDocument/2006/relationships/hyperlink" Target="https://employee.uc.ac.id/index.php/file/get/sis/t_competition/6efdeb1c-a5fa-4036-989f-c13adc5b1596_dokumentasi.pdf" TargetMode="External"/><Relationship Id="rId813" Type="http://schemas.openxmlformats.org/officeDocument/2006/relationships/hyperlink" Target="https://employee.uc.ac.id/index.php/file/get/sis/t_competition/6efdeb1c-a5fa-4036-989f-c13adc5b1596_surat_tugas.pdf" TargetMode="External"/><Relationship Id="rId812" Type="http://schemas.openxmlformats.org/officeDocument/2006/relationships/hyperlink" Target="https://employee.uc.ac.id/index.php/file/get/sis/t_competition/6efdeb1c-a5fa-4036-989f-c13adc5b1596_sertifikat.pdf" TargetMode="External"/><Relationship Id="rId609" Type="http://schemas.openxmlformats.org/officeDocument/2006/relationships/hyperlink" Target="https://employee.uc.ac.id/index.php/file/get/sis/t_competition/d1e2c589-1308-49a3-8155-902debbcaa83_surat_tugas.jpg" TargetMode="External"/><Relationship Id="rId608" Type="http://schemas.openxmlformats.org/officeDocument/2006/relationships/hyperlink" Target="https://employee.uc.ac.id/index.php/file/get/sis/t_competition/d1e2c589-1308-49a3-8155-902debbcaa83_sertifikat.pdf" TargetMode="External"/><Relationship Id="rId607" Type="http://schemas.openxmlformats.org/officeDocument/2006/relationships/hyperlink" Target="https://www.instagram.com/ael.accounting?igsh=b210Y2txbmZwMG9m" TargetMode="External"/><Relationship Id="rId849" Type="http://schemas.openxmlformats.org/officeDocument/2006/relationships/hyperlink" Target="https://employee.uc.ac.id/index.php/file/get/sis/t_competition/4e9e93ce-0b33-49ce-9cb6-c3ff0aa3ae71_surat_tugas.pdf" TargetMode="External"/><Relationship Id="rId602" Type="http://schemas.openxmlformats.org/officeDocument/2006/relationships/hyperlink" Target="https://employee.uc.ac.id/index.php/file/get/sis/t_competition/12b3ca70-66db-4fb3-9153-478f5f662d82_dokumentasi.jpg" TargetMode="External"/><Relationship Id="rId844" Type="http://schemas.openxmlformats.org/officeDocument/2006/relationships/hyperlink" Target="https://employee.uc.ac.id/index.php/file/get/sis/t_competition/447adba7-4f37-4966-8ef9-5a7e070e3673_sertifikat.pdf" TargetMode="External"/><Relationship Id="rId601" Type="http://schemas.openxmlformats.org/officeDocument/2006/relationships/hyperlink" Target="https://employee.uc.ac.id/index.php/file/get/sis/t_competition/60910a08-9f18-4117-9e89-c9f11522c6bf_surat_tugas.pdf" TargetMode="External"/><Relationship Id="rId843" Type="http://schemas.openxmlformats.org/officeDocument/2006/relationships/hyperlink" Target="https://www.instagram.com/ael.accounting?igsh=b210Y2txbmZwMG9m" TargetMode="External"/><Relationship Id="rId600" Type="http://schemas.openxmlformats.org/officeDocument/2006/relationships/hyperlink" Target="https://employee.uc.ac.id/index.php/file/get/sis/t_competition/12b3ca70-66db-4fb3-9153-478f5f662d82_sertifikat.jpg" TargetMode="External"/><Relationship Id="rId842" Type="http://schemas.openxmlformats.org/officeDocument/2006/relationships/hyperlink" Target="https://employee.uc.ac.id/index.php/file/get/sis/t_competition/1a4d706e-5d55-4117-8041-26399673cd8f_dokumentasi.pdf" TargetMode="External"/><Relationship Id="rId841" Type="http://schemas.openxmlformats.org/officeDocument/2006/relationships/hyperlink" Target="https://employee.uc.ac.id/index.php/file/get/sis/t_competition/1a4d706e-5d55-4117-8041-26399673cd8f_surat_tugas.pdf" TargetMode="External"/><Relationship Id="rId606" Type="http://schemas.openxmlformats.org/officeDocument/2006/relationships/hyperlink" Target="https://employee.uc.ac.id/index.php/file/get/sis/t_competition/a12cb0b5-a548-43eb-89cd-7626f523f978_dokumentasi.pdf" TargetMode="External"/><Relationship Id="rId848" Type="http://schemas.openxmlformats.org/officeDocument/2006/relationships/hyperlink" Target="https://employee.uc.ac.id/index.php/file/get/sis/t_competition/4e9e93ce-0b33-49ce-9cb6-c3ff0aa3ae71_sertifikat.pdf" TargetMode="External"/><Relationship Id="rId605" Type="http://schemas.openxmlformats.org/officeDocument/2006/relationships/hyperlink" Target="https://employee.uc.ac.id/index.php/file/get/sis/t_competition/b15be3e8-a6e0-4c52-8fff-e11ae9b1886f_surat_tugas.pdf" TargetMode="External"/><Relationship Id="rId847" Type="http://schemas.openxmlformats.org/officeDocument/2006/relationships/hyperlink" Target="https://www.instagram.com/ael.accounting?igsh=b210Y2txbmZwMG9m" TargetMode="External"/><Relationship Id="rId604" Type="http://schemas.openxmlformats.org/officeDocument/2006/relationships/hyperlink" Target="https://employee.uc.ac.id/index.php/file/get/sis/t_competition/dc220886-f383-4e96-931a-36c1882d0be6_sertifikat.pdf" TargetMode="External"/><Relationship Id="rId846" Type="http://schemas.openxmlformats.org/officeDocument/2006/relationships/hyperlink" Target="https://employee.uc.ac.id/index.php/file/get/sis/t_competition/c50705b5-6b78-4d69-b119-4e5582765f4f_dokumentasi.png" TargetMode="External"/><Relationship Id="rId603" Type="http://schemas.openxmlformats.org/officeDocument/2006/relationships/hyperlink" Target="https://www.instagram.com/p/DBala8_BgLV/?igsh=MWM1aDJna2trMm1vbA==" TargetMode="External"/><Relationship Id="rId845" Type="http://schemas.openxmlformats.org/officeDocument/2006/relationships/hyperlink" Target="https://employee.uc.ac.id/index.php/file/get/sis/t_competition/c50705b5-6b78-4d69-b119-4e5582765f4f_surat_tugas.pdf" TargetMode="External"/><Relationship Id="rId840" Type="http://schemas.openxmlformats.org/officeDocument/2006/relationships/hyperlink" Target="https://employee.uc.ac.id/index.php/file/get/sis/t_competition/1a4d706e-5d55-4117-8041-26399673cd8f_sertifikat.pdf" TargetMode="External"/><Relationship Id="rId839" Type="http://schemas.openxmlformats.org/officeDocument/2006/relationships/hyperlink" Target="https://www.instagram.com/ael.accounting?igsh=b210Y2txbmZwMG9m" TargetMode="External"/><Relationship Id="rId838" Type="http://schemas.openxmlformats.org/officeDocument/2006/relationships/hyperlink" Target="https://employee.uc.ac.id/index.php/file/get/sis/t_competition/175d08a8-18fc-4313-8ff8-39f5f411379b_dokumentasi.pdf" TargetMode="External"/><Relationship Id="rId833" Type="http://schemas.openxmlformats.org/officeDocument/2006/relationships/hyperlink" Target="https://employee.uc.ac.id/index.php/file/get/sis/t_competition/5b6d062e-58f3-4555-b694-bda41ebd7789_surat_tugas.pdf" TargetMode="External"/><Relationship Id="rId832" Type="http://schemas.openxmlformats.org/officeDocument/2006/relationships/hyperlink" Target="https://employee.uc.ac.id/index.php/file/get/sis/t_competition/a19f7b90-eb62-4cc7-b7dd-34ede1ca6d3f_sertifikat.pdf" TargetMode="External"/><Relationship Id="rId831" Type="http://schemas.openxmlformats.org/officeDocument/2006/relationships/hyperlink" Target="https://www.instagram.com/ael.accounting?igsh=b210Y2txbmZwMG9m" TargetMode="External"/><Relationship Id="rId830" Type="http://schemas.openxmlformats.org/officeDocument/2006/relationships/hyperlink" Target="https://employee.uc.ac.id/index.php/file/get/sis/t_competition/b6b1f420-0412-4716-9162-032cd7355e2c_dokumentasi.jpg" TargetMode="External"/><Relationship Id="rId837" Type="http://schemas.openxmlformats.org/officeDocument/2006/relationships/hyperlink" Target="https://employee.uc.ac.id/index.php/file/get/sis/t_competition/6ccb2720-fec1-4d75-981a-fa4339b1f0a4_surat_tugas.pdf" TargetMode="External"/><Relationship Id="rId836" Type="http://schemas.openxmlformats.org/officeDocument/2006/relationships/hyperlink" Target="https://employee.uc.ac.id/index.php/file/get/sis/t_competition/6ccb2720-fec1-4d75-981a-fa4339b1f0a4_sertifikat.jpg" TargetMode="External"/><Relationship Id="rId835" Type="http://schemas.openxmlformats.org/officeDocument/2006/relationships/hyperlink" Target="https://www.instagram.com/ael.accounting?igsh=b210Y2txbmZwMG9m" TargetMode="External"/><Relationship Id="rId834" Type="http://schemas.openxmlformats.org/officeDocument/2006/relationships/hyperlink" Target="https://employee.uc.ac.id/index.php/file/get/sis/t_competition/47c54041-054c-4011-a16a-96d340d75a74_dokumentasi.pdf" TargetMode="External"/><Relationship Id="rId228" Type="http://schemas.openxmlformats.org/officeDocument/2006/relationships/hyperlink" Target="https://employee.uc.ac.id/index.php/file/get/sis/t_competition/37328cc0-7f5f-40da-9f28-7aefd19b554a_sertifikat.pdf" TargetMode="External"/><Relationship Id="rId227" Type="http://schemas.openxmlformats.org/officeDocument/2006/relationships/hyperlink" Target="https://www.instagram.com/lo.kreatif/" TargetMode="External"/><Relationship Id="rId469" Type="http://schemas.openxmlformats.org/officeDocument/2006/relationships/hyperlink" Target="https://employee.uc.ac.id/index.php/file/get/sis/t_competition/310c4359-4c8e-4442-ad60-f710f24ca72a_surat_tugas.pdf" TargetMode="External"/><Relationship Id="rId226" Type="http://schemas.openxmlformats.org/officeDocument/2006/relationships/hyperlink" Target="https://employee.uc.ac.id/index.php/file/get/sis/t_competition/d8d5bc9f-e027-410d-b47b-b5b6fc8c3448_dokumentasi.jpeg" TargetMode="External"/><Relationship Id="rId468" Type="http://schemas.openxmlformats.org/officeDocument/2006/relationships/hyperlink" Target="https://employee.uc.ac.id/index.php/file/get/sis/t_competition/310c4359-4c8e-4442-ad60-f710f24ca72a_sertifikat.png" TargetMode="External"/><Relationship Id="rId225" Type="http://schemas.openxmlformats.org/officeDocument/2006/relationships/hyperlink" Target="https://employee.uc.ac.id/index.php/file/get/sis/t_competition/fe99dc6f-80c2-4fb0-9157-c9352a9244db_surat_tugas.pdf" TargetMode="External"/><Relationship Id="rId467" Type="http://schemas.openxmlformats.org/officeDocument/2006/relationships/hyperlink" Target="https://www.instagram.com/p/DCyZQ3mzExC/?igsh=cGoyMmdyMTVlZG5u" TargetMode="External"/><Relationship Id="rId229" Type="http://schemas.openxmlformats.org/officeDocument/2006/relationships/hyperlink" Target="https://employee.uc.ac.id/index.php/file/get/sis/t_competition/37328cc0-7f5f-40da-9f28-7aefd19b554a_surat_tugas.pdf" TargetMode="External"/><Relationship Id="rId220" Type="http://schemas.openxmlformats.org/officeDocument/2006/relationships/hyperlink" Target="https://employee.uc.ac.id/index.php/file/get/sis/t_competition/d8d5bc9f-e027-410d-b47b-b5b6fc8c3448_sertifikat.pdf" TargetMode="External"/><Relationship Id="rId462" Type="http://schemas.openxmlformats.org/officeDocument/2006/relationships/hyperlink" Target="https://employee.uc.ac.id/index.php/file/get/sis/t_competition/9268d768-a21e-48be-a549-a1414702ec98_dokumentasi.pdf" TargetMode="External"/><Relationship Id="rId461" Type="http://schemas.openxmlformats.org/officeDocument/2006/relationships/hyperlink" Target="https://employee.uc.ac.id/index.php/file/get/sis/t_competition/9268d768-a21e-48be-a549-a1414702ec98_surat_tugas.pdf" TargetMode="External"/><Relationship Id="rId460" Type="http://schemas.openxmlformats.org/officeDocument/2006/relationships/hyperlink" Target="https://employee.uc.ac.id/index.php/file/get/sis/t_competition/9268d768-a21e-48be-a549-a1414702ec98_sertifikat.png" TargetMode="External"/><Relationship Id="rId224" Type="http://schemas.openxmlformats.org/officeDocument/2006/relationships/hyperlink" Target="https://employee.uc.ac.id/index.php/file/get/sis/t_competition/d8d5bc9f-e027-410d-b47b-b5b6fc8c3448_sertifikat.pdf" TargetMode="External"/><Relationship Id="rId466" Type="http://schemas.openxmlformats.org/officeDocument/2006/relationships/hyperlink" Target="https://employee.uc.ac.id/index.php/file/get/sis/t_competition/0de3326f-db9e-488a-b93d-0901fa7eb76d_dokumentasi.pdf" TargetMode="External"/><Relationship Id="rId223" Type="http://schemas.openxmlformats.org/officeDocument/2006/relationships/hyperlink" Target="https://www.instagram.com/lo.kreatif/" TargetMode="External"/><Relationship Id="rId465" Type="http://schemas.openxmlformats.org/officeDocument/2006/relationships/hyperlink" Target="https://employee.uc.ac.id/index.php/file/get/sis/t_competition/0de3326f-db9e-488a-b93d-0901fa7eb76d_surat_tugas.pdf" TargetMode="External"/><Relationship Id="rId222" Type="http://schemas.openxmlformats.org/officeDocument/2006/relationships/hyperlink" Target="https://employee.uc.ac.id/index.php/file/get/sis/t_competition/d8d5bc9f-e027-410d-b47b-b5b6fc8c3448_dokumentasi.jpeg" TargetMode="External"/><Relationship Id="rId464" Type="http://schemas.openxmlformats.org/officeDocument/2006/relationships/hyperlink" Target="https://employee.uc.ac.id/index.php/file/get/sis/t_competition/0de3326f-db9e-488a-b93d-0901fa7eb76d_sertifikat.png" TargetMode="External"/><Relationship Id="rId221" Type="http://schemas.openxmlformats.org/officeDocument/2006/relationships/hyperlink" Target="https://employee.uc.ac.id/index.php/file/get/sis/t_competition/fe99dc6f-80c2-4fb0-9157-c9352a9244db_surat_tugas.pdf" TargetMode="External"/><Relationship Id="rId463" Type="http://schemas.openxmlformats.org/officeDocument/2006/relationships/hyperlink" Target="https://www.instagram.com/p/DCbXtbnTBbU/?igsh=MWE2eG45Zzl3endsag==" TargetMode="External"/><Relationship Id="rId217" Type="http://schemas.openxmlformats.org/officeDocument/2006/relationships/hyperlink" Target="https://employee.uc.ac.id/index.php/file/get/sis/t_competition/fe99dc6f-80c2-4fb0-9157-c9352a9244db_surat_tugas.pdf" TargetMode="External"/><Relationship Id="rId459" Type="http://schemas.openxmlformats.org/officeDocument/2006/relationships/hyperlink" Target="https://www.instagram.com/p/DCwIs2WpKFp/?igsh=c2w4OHg5ajM0ZWs=" TargetMode="External"/><Relationship Id="rId216" Type="http://schemas.openxmlformats.org/officeDocument/2006/relationships/hyperlink" Target="https://employee.uc.ac.id/index.php/file/get/sis/t_competition/d8d5bc9f-e027-410d-b47b-b5b6fc8c3448_sertifikat.pdf" TargetMode="External"/><Relationship Id="rId458" Type="http://schemas.openxmlformats.org/officeDocument/2006/relationships/hyperlink" Target="https://employee.uc.ac.id/index.php/file/get/sis/t_competition/cada704c-a5b5-4497-a175-211417a10b8a_dokumentasi.pdf" TargetMode="External"/><Relationship Id="rId215" Type="http://schemas.openxmlformats.org/officeDocument/2006/relationships/hyperlink" Target="https://www.instagram.com/lo.kreatif/" TargetMode="External"/><Relationship Id="rId457" Type="http://schemas.openxmlformats.org/officeDocument/2006/relationships/hyperlink" Target="https://employee.uc.ac.id/index.php/file/get/sis/t_competition/cada704c-a5b5-4497-a175-211417a10b8a_surat_tugas.pdf" TargetMode="External"/><Relationship Id="rId699" Type="http://schemas.openxmlformats.org/officeDocument/2006/relationships/hyperlink" Target="https://www.instagram.com/ael.accounting?igsh=b210Y2txbmZwMG9m" TargetMode="External"/><Relationship Id="rId214" Type="http://schemas.openxmlformats.org/officeDocument/2006/relationships/hyperlink" Target="https://employee.uc.ac.id/index.php/file/get/sis/t_competition/d8d5bc9f-e027-410d-b47b-b5b6fc8c3448_dokumentasi.jpeg" TargetMode="External"/><Relationship Id="rId456" Type="http://schemas.openxmlformats.org/officeDocument/2006/relationships/hyperlink" Target="https://employee.uc.ac.id/index.php/file/get/sis/t_competition/cada704c-a5b5-4497-a175-211417a10b8a_sertifikat.png" TargetMode="External"/><Relationship Id="rId698" Type="http://schemas.openxmlformats.org/officeDocument/2006/relationships/hyperlink" Target="https://employee.uc.ac.id/index.php/file/get/sis/t_competition/f16293c7-dc14-430c-8938-afae734afc42_dokumentasi.pdf" TargetMode="External"/><Relationship Id="rId219" Type="http://schemas.openxmlformats.org/officeDocument/2006/relationships/hyperlink" Target="https://www.instagram.com/lo.kreatif/" TargetMode="External"/><Relationship Id="rId218" Type="http://schemas.openxmlformats.org/officeDocument/2006/relationships/hyperlink" Target="https://employee.uc.ac.id/index.php/file/get/sis/t_competition/d8d5bc9f-e027-410d-b47b-b5b6fc8c3448_dokumentasi.jpeg" TargetMode="External"/><Relationship Id="rId451" Type="http://schemas.openxmlformats.org/officeDocument/2006/relationships/hyperlink" Target="https://www.instagram.com/p/DCeMFkDzA6h/?igsh=cHZpN3NqbXRoemdx" TargetMode="External"/><Relationship Id="rId693" Type="http://schemas.openxmlformats.org/officeDocument/2006/relationships/hyperlink" Target="https://employee.uc.ac.id/index.php/file/get/sis/t_competition/f16293c7-dc14-430c-8938-afae734afc42_surat_tugas.pdf" TargetMode="External"/><Relationship Id="rId450" Type="http://schemas.openxmlformats.org/officeDocument/2006/relationships/hyperlink" Target="https://employee.uc.ac.id/index.php/file/get/sis/t_competition/725c406c-d390-47a7-b39f-37f4b52f6d1b_dokumentasi.jpeg" TargetMode="External"/><Relationship Id="rId692" Type="http://schemas.openxmlformats.org/officeDocument/2006/relationships/hyperlink" Target="https://employee.uc.ac.id/index.php/file/get/sis/t_competition/f16293c7-dc14-430c-8938-afae734afc42_sertifikat.pdf" TargetMode="External"/><Relationship Id="rId691" Type="http://schemas.openxmlformats.org/officeDocument/2006/relationships/hyperlink" Target="https://www.instagram.com/ligamahasiswaofficial?igsh=MWVjdTRvaWtvdXg1dg==" TargetMode="External"/><Relationship Id="rId690" Type="http://schemas.openxmlformats.org/officeDocument/2006/relationships/hyperlink" Target="https://employee.uc.ac.id/index.php/file/get/sis/t_competition/f16293c7-dc14-430c-8938-afae734afc42_dokumentasi.pdf" TargetMode="External"/><Relationship Id="rId213" Type="http://schemas.openxmlformats.org/officeDocument/2006/relationships/hyperlink" Target="https://employee.uc.ac.id/index.php/file/get/sis/t_competition/fe99dc6f-80c2-4fb0-9157-c9352a9244db_surat_tugas.pdf" TargetMode="External"/><Relationship Id="rId455" Type="http://schemas.openxmlformats.org/officeDocument/2006/relationships/hyperlink" Target="https://www.instagram.com/p/DCvwTHyR8zz/?igsh=MXd6cmg5b2RtYWRoaA==" TargetMode="External"/><Relationship Id="rId697" Type="http://schemas.openxmlformats.org/officeDocument/2006/relationships/hyperlink" Target="https://employee.uc.ac.id/index.php/file/get/sis/t_competition/f16293c7-dc14-430c-8938-afae734afc42_surat_tugas.pdf" TargetMode="External"/><Relationship Id="rId212" Type="http://schemas.openxmlformats.org/officeDocument/2006/relationships/hyperlink" Target="https://employee.uc.ac.id/index.php/file/get/sis/t_competition/d8d5bc9f-e027-410d-b47b-b5b6fc8c3448_sertifikat.pdf" TargetMode="External"/><Relationship Id="rId454" Type="http://schemas.openxmlformats.org/officeDocument/2006/relationships/hyperlink" Target="https://employee.uc.ac.id/index.php/file/get/sis/t_competition/79afa7aa-4223-407a-acaa-ccba54c3bf78_dokumentasi.pdf" TargetMode="External"/><Relationship Id="rId696" Type="http://schemas.openxmlformats.org/officeDocument/2006/relationships/hyperlink" Target="https://employee.uc.ac.id/index.php/file/get/sis/t_competition/f16293c7-dc14-430c-8938-afae734afc42_sertifikat.pdf" TargetMode="External"/><Relationship Id="rId211" Type="http://schemas.openxmlformats.org/officeDocument/2006/relationships/hyperlink" Target="https://www.instagram.com/lo.kreatif/" TargetMode="External"/><Relationship Id="rId453" Type="http://schemas.openxmlformats.org/officeDocument/2006/relationships/hyperlink" Target="https://employee.uc.ac.id/index.php/file/get/sis/t_competition/79afa7aa-4223-407a-acaa-ccba54c3bf78_surat_tugas.pdf" TargetMode="External"/><Relationship Id="rId695" Type="http://schemas.openxmlformats.org/officeDocument/2006/relationships/hyperlink" Target="https://www.instagram.com/ligamahasiswaofficial?igsh=MWVjdTRvaWtvdXg1dg==" TargetMode="External"/><Relationship Id="rId210" Type="http://schemas.openxmlformats.org/officeDocument/2006/relationships/hyperlink" Target="https://employee.uc.ac.id/index.php/file/get/sis/t_competition/d8d5bc9f-e027-410d-b47b-b5b6fc8c3448_dokumentasi.jpeg" TargetMode="External"/><Relationship Id="rId452" Type="http://schemas.openxmlformats.org/officeDocument/2006/relationships/hyperlink" Target="https://employee.uc.ac.id/index.php/file/get/sis/t_competition/79afa7aa-4223-407a-acaa-ccba54c3bf78_sertifikat.png" TargetMode="External"/><Relationship Id="rId694" Type="http://schemas.openxmlformats.org/officeDocument/2006/relationships/hyperlink" Target="https://employee.uc.ac.id/index.php/file/get/sis/t_competition/f16293c7-dc14-430c-8938-afae734afc42_dokumentasi.pdf" TargetMode="External"/><Relationship Id="rId491" Type="http://schemas.openxmlformats.org/officeDocument/2006/relationships/hyperlink" Target="https://www.instagram.com/p/DDeZ6uUTeNF/?igsh=bjBmazAyYmxteWVr" TargetMode="External"/><Relationship Id="rId490" Type="http://schemas.openxmlformats.org/officeDocument/2006/relationships/hyperlink" Target="https://employee.uc.ac.id/index.php/file/get/sis/t_competition/80df0eef-c632-4ca6-9d8e-c7cbff59f9b8_dokumentasi.jpg" TargetMode="External"/><Relationship Id="rId249" Type="http://schemas.openxmlformats.org/officeDocument/2006/relationships/hyperlink" Target="https://employee.uc.ac.id/index.php/file/get/sis/t_competition/0a330bb9-f570-4618-8ea2-e25cb7717ea7_surat_tugas.pdf" TargetMode="External"/><Relationship Id="rId248" Type="http://schemas.openxmlformats.org/officeDocument/2006/relationships/hyperlink" Target="https://employee.uc.ac.id/index.php/file/get/sis/t_competition/0a330bb9-f570-4618-8ea2-e25cb7717ea7_sertifikat.png" TargetMode="External"/><Relationship Id="rId247" Type="http://schemas.openxmlformats.org/officeDocument/2006/relationships/hyperlink" Target="https://www.instagram.com/p/DAnbkbXPkW0/?igsh=MW5ueGphZmVlbm11MA==" TargetMode="External"/><Relationship Id="rId489" Type="http://schemas.openxmlformats.org/officeDocument/2006/relationships/hyperlink" Target="https://employee.uc.ac.id/index.php/file/get/sis/t_competition/80df0eef-c632-4ca6-9d8e-c7cbff59f9b8_surat_tugas.pdf" TargetMode="External"/><Relationship Id="rId242" Type="http://schemas.openxmlformats.org/officeDocument/2006/relationships/hyperlink" Target="https://employee.uc.ac.id/index.php/file/get/sis/t_competition/0a330bb9-f570-4618-8ea2-e25cb7717ea7_dokumentasi.jpeg" TargetMode="External"/><Relationship Id="rId484" Type="http://schemas.openxmlformats.org/officeDocument/2006/relationships/hyperlink" Target="https://employee.uc.ac.id/index.php/file/get/sis/t_competition/c7d795f8-34a2-4420-aedf-c94ffd6cf0f7_sertifikat.jpg" TargetMode="External"/><Relationship Id="rId241" Type="http://schemas.openxmlformats.org/officeDocument/2006/relationships/hyperlink" Target="https://employee.uc.ac.id/index.php/file/get/sis/t_competition/0a330bb9-f570-4618-8ea2-e25cb7717ea7_surat_tugas.pdf" TargetMode="External"/><Relationship Id="rId483" Type="http://schemas.openxmlformats.org/officeDocument/2006/relationships/hyperlink" Target="https://www.instagram.com/p/DDUDRrETwl5/?igsh=bXpnNzd4dDJpb2Nz" TargetMode="External"/><Relationship Id="rId240" Type="http://schemas.openxmlformats.org/officeDocument/2006/relationships/hyperlink" Target="https://employee.uc.ac.id/index.php/file/get/sis/t_competition/0a330bb9-f570-4618-8ea2-e25cb7717ea7_sertifikat.png" TargetMode="External"/><Relationship Id="rId482" Type="http://schemas.openxmlformats.org/officeDocument/2006/relationships/hyperlink" Target="https://employee.uc.ac.id/index.php/file/get/sis/t_competition/2c071484-24b2-4349-a77a-b6210262769e_dokumentasi.jpg" TargetMode="External"/><Relationship Id="rId481" Type="http://schemas.openxmlformats.org/officeDocument/2006/relationships/hyperlink" Target="https://employee.uc.ac.id/index.php/file/get/sis/t_competition/2c071484-24b2-4349-a77a-b6210262769e_surat_tugas.pdf" TargetMode="External"/><Relationship Id="rId246" Type="http://schemas.openxmlformats.org/officeDocument/2006/relationships/hyperlink" Target="https://employee.uc.ac.id/index.php/file/get/sis/t_competition/0a330bb9-f570-4618-8ea2-e25cb7717ea7_dokumentasi.jpeg" TargetMode="External"/><Relationship Id="rId488" Type="http://schemas.openxmlformats.org/officeDocument/2006/relationships/hyperlink" Target="https://employee.uc.ac.id/index.php/file/get/sis/t_competition/80df0eef-c632-4ca6-9d8e-c7cbff59f9b8_sertifikat.jpg" TargetMode="External"/><Relationship Id="rId245" Type="http://schemas.openxmlformats.org/officeDocument/2006/relationships/hyperlink" Target="https://employee.uc.ac.id/index.php/file/get/sis/t_competition/0a330bb9-f570-4618-8ea2-e25cb7717ea7_surat_tugas.pdf" TargetMode="External"/><Relationship Id="rId487" Type="http://schemas.openxmlformats.org/officeDocument/2006/relationships/hyperlink" Target="https://www.instagram.com/p/DDUDSvNT3vL/?igsh=azZjYTZ6cnQza3Bh" TargetMode="External"/><Relationship Id="rId244" Type="http://schemas.openxmlformats.org/officeDocument/2006/relationships/hyperlink" Target="https://employee.uc.ac.id/index.php/file/get/sis/t_competition/0a330bb9-f570-4618-8ea2-e25cb7717ea7_sertifikat.png" TargetMode="External"/><Relationship Id="rId486" Type="http://schemas.openxmlformats.org/officeDocument/2006/relationships/hyperlink" Target="https://employee.uc.ac.id/index.php/file/get/sis/t_competition/c7d795f8-34a2-4420-aedf-c94ffd6cf0f7_dokumentasi.jpg" TargetMode="External"/><Relationship Id="rId243" Type="http://schemas.openxmlformats.org/officeDocument/2006/relationships/hyperlink" Target="https://www.instagram.com/p/DAnbkbXPkW0/?igsh=MW5ueGphZmVlbm11MA==" TargetMode="External"/><Relationship Id="rId485" Type="http://schemas.openxmlformats.org/officeDocument/2006/relationships/hyperlink" Target="https://employee.uc.ac.id/index.php/file/get/sis/t_competition/c7d795f8-34a2-4420-aedf-c94ffd6cf0f7_surat_tugas.pdf" TargetMode="External"/><Relationship Id="rId480" Type="http://schemas.openxmlformats.org/officeDocument/2006/relationships/hyperlink" Target="https://employee.uc.ac.id/index.php/file/get/sis/t_competition/2c071484-24b2-4349-a77a-b6210262769e_sertifikat.pdf" TargetMode="External"/><Relationship Id="rId239" Type="http://schemas.openxmlformats.org/officeDocument/2006/relationships/hyperlink" Target="https://www.instagram.com/p/DAnbkbXPkW0/?igsh=MW5ueGphZmVlbm11MA==" TargetMode="External"/><Relationship Id="rId238" Type="http://schemas.openxmlformats.org/officeDocument/2006/relationships/hyperlink" Target="https://employee.uc.ac.id/index.php/file/get/sis/t_competition/0a330bb9-f570-4618-8ea2-e25cb7717ea7_dokumentasi.jpeg" TargetMode="External"/><Relationship Id="rId237" Type="http://schemas.openxmlformats.org/officeDocument/2006/relationships/hyperlink" Target="https://employee.uc.ac.id/index.php/file/get/sis/t_competition/0a330bb9-f570-4618-8ea2-e25cb7717ea7_surat_tugas.pdf" TargetMode="External"/><Relationship Id="rId479" Type="http://schemas.openxmlformats.org/officeDocument/2006/relationships/hyperlink" Target="https://www.instagram.com/p/DBDOqWrSE_8/?igsh=MTFhMG5wZnc0aGw2Ng==" TargetMode="External"/><Relationship Id="rId236" Type="http://schemas.openxmlformats.org/officeDocument/2006/relationships/hyperlink" Target="https://employee.uc.ac.id/index.php/file/get/sis/t_competition/0a330bb9-f570-4618-8ea2-e25cb7717ea7_sertifikat.png" TargetMode="External"/><Relationship Id="rId478" Type="http://schemas.openxmlformats.org/officeDocument/2006/relationships/hyperlink" Target="https://employee.uc.ac.id/index.php/file/get/sis/t_competition/f2a91921-20c8-40d1-9aa2-898793d83d22_dokumentasi.png" TargetMode="External"/><Relationship Id="rId231" Type="http://schemas.openxmlformats.org/officeDocument/2006/relationships/hyperlink" Target="https://www.instagram.com/lo.kreatif/" TargetMode="External"/><Relationship Id="rId473" Type="http://schemas.openxmlformats.org/officeDocument/2006/relationships/hyperlink" Target="https://employee.uc.ac.id/index.php/file/get/sis/t_competition/e0a89570-6de7-4ef2-83ee-aaa7e8c354e2_surat_tugas.pdf" TargetMode="External"/><Relationship Id="rId230" Type="http://schemas.openxmlformats.org/officeDocument/2006/relationships/hyperlink" Target="https://employee.uc.ac.id/index.php/file/get/sis/t_competition/37328cc0-7f5f-40da-9f28-7aefd19b554a_dokumentasi.JPG" TargetMode="External"/><Relationship Id="rId472" Type="http://schemas.openxmlformats.org/officeDocument/2006/relationships/hyperlink" Target="https://employee.uc.ac.id/index.php/file/get/sis/t_competition/e0a89570-6de7-4ef2-83ee-aaa7e8c354e2_sertifikat.pdf" TargetMode="External"/><Relationship Id="rId471" Type="http://schemas.openxmlformats.org/officeDocument/2006/relationships/hyperlink" Target="https://www.instagram.com/mindfest_fhub/" TargetMode="External"/><Relationship Id="rId470" Type="http://schemas.openxmlformats.org/officeDocument/2006/relationships/hyperlink" Target="https://employee.uc.ac.id/index.php/file/get/sis/t_competition/310c4359-4c8e-4442-ad60-f710f24ca72a_dokumentasi.pdf" TargetMode="External"/><Relationship Id="rId235" Type="http://schemas.openxmlformats.org/officeDocument/2006/relationships/hyperlink" Target="https://www.instagram.com/p/DAnbkbXPkW0/?igsh=MW5ueGphZmVlbm11MA==" TargetMode="External"/><Relationship Id="rId477" Type="http://schemas.openxmlformats.org/officeDocument/2006/relationships/hyperlink" Target="https://employee.uc.ac.id/index.php/file/get/sis/t_competition/f2a91921-20c8-40d1-9aa2-898793d83d22_surat_tugas.pdf" TargetMode="External"/><Relationship Id="rId234" Type="http://schemas.openxmlformats.org/officeDocument/2006/relationships/hyperlink" Target="https://employee.uc.ac.id/index.php/file/get/sis/t_competition/37328cc0-7f5f-40da-9f28-7aefd19b554a_dokumentasi.JPG" TargetMode="External"/><Relationship Id="rId476" Type="http://schemas.openxmlformats.org/officeDocument/2006/relationships/hyperlink" Target="https://employee.uc.ac.id/index.php/file/get/sis/t_competition/f2a91921-20c8-40d1-9aa2-898793d83d22_sertifikat.pdf" TargetMode="External"/><Relationship Id="rId233" Type="http://schemas.openxmlformats.org/officeDocument/2006/relationships/hyperlink" Target="https://employee.uc.ac.id/index.php/file/get/sis/t_competition/37328cc0-7f5f-40da-9f28-7aefd19b554a_surat_tugas.pdf" TargetMode="External"/><Relationship Id="rId475" Type="http://schemas.openxmlformats.org/officeDocument/2006/relationships/hyperlink" Target="https://www.instagram.com/olimpiadeku/?hl=en" TargetMode="External"/><Relationship Id="rId232" Type="http://schemas.openxmlformats.org/officeDocument/2006/relationships/hyperlink" Target="https://employee.uc.ac.id/index.php/file/get/sis/t_competition/37328cc0-7f5f-40da-9f28-7aefd19b554a_sertifikat.pdf" TargetMode="External"/><Relationship Id="rId474" Type="http://schemas.openxmlformats.org/officeDocument/2006/relationships/hyperlink" Target="https://employee.uc.ac.id/index.php/file/get/sis/t_competition/e0a89570-6de7-4ef2-83ee-aaa7e8c354e2_dokumentasi.png" TargetMode="External"/><Relationship Id="rId426" Type="http://schemas.openxmlformats.org/officeDocument/2006/relationships/hyperlink" Target="https://employee.uc.ac.id/index.php/file/get/sis/t_competition/704c9002-8606-4e31-a233-1b339b7b6c13_dokumentasi.jpg" TargetMode="External"/><Relationship Id="rId668" Type="http://schemas.openxmlformats.org/officeDocument/2006/relationships/hyperlink" Target="https://employee.uc.ac.id/index.php/file/get/sis/t_competition/570d5c83-9ee2-4a55-9413-839f009695cb_sertifikat.pdf" TargetMode="External"/><Relationship Id="rId425" Type="http://schemas.openxmlformats.org/officeDocument/2006/relationships/hyperlink" Target="https://employee.uc.ac.id/index.php/file/get/sis/t_competition/704c9002-8606-4e31-a233-1b339b7b6c13_surat_tugas.pdf" TargetMode="External"/><Relationship Id="rId667" Type="http://schemas.openxmlformats.org/officeDocument/2006/relationships/hyperlink" Target="https://www.instagram.com/p/DCYSC_Kzz6Y/?igsh=dDZmOWlrZjQ0dWs5" TargetMode="External"/><Relationship Id="rId424" Type="http://schemas.openxmlformats.org/officeDocument/2006/relationships/hyperlink" Target="https://employee.uc.ac.id/index.php/file/get/sis/t_competition/704c9002-8606-4e31-a233-1b339b7b6c13_sertifikat.pdf" TargetMode="External"/><Relationship Id="rId666" Type="http://schemas.openxmlformats.org/officeDocument/2006/relationships/hyperlink" Target="https://employee.uc.ac.id/index.php/file/get/sis/t_competition/570d5c83-9ee2-4a55-9413-839f009695cb_dokumentasi.jpg" TargetMode="External"/><Relationship Id="rId423" Type="http://schemas.openxmlformats.org/officeDocument/2006/relationships/hyperlink" Target="https://linktr.ee/batikfestival?fbclid=PAY2xjawGsOW5leHRuA2FlbQIxMQABppE6i-" TargetMode="External"/><Relationship Id="rId665" Type="http://schemas.openxmlformats.org/officeDocument/2006/relationships/hyperlink" Target="https://employee.uc.ac.id/index.php/file/get/sis/t_competition/570d5c83-9ee2-4a55-9413-839f009695cb_surat_tugas.pdf" TargetMode="External"/><Relationship Id="rId429" Type="http://schemas.openxmlformats.org/officeDocument/2006/relationships/hyperlink" Target="https://employee.uc.ac.id/index.php/file/get/sis/t_competition/a6ba99e5-afc2-4e21-92ce-b667a83fa5cd_surat_tugas.pdf" TargetMode="External"/><Relationship Id="rId428" Type="http://schemas.openxmlformats.org/officeDocument/2006/relationships/hyperlink" Target="https://employee.uc.ac.id/index.php/file/get/sis/t_competition/a6ba99e5-afc2-4e21-92ce-b667a83fa5cd_sertifikat.jpeg" TargetMode="External"/><Relationship Id="rId427" Type="http://schemas.openxmlformats.org/officeDocument/2006/relationships/hyperlink" Target="https://www.instagram.com/p/DCg2k6lP3d3/?img_index=1&amp;igsh=cWxlNXRnYm5xaTl6" TargetMode="External"/><Relationship Id="rId669" Type="http://schemas.openxmlformats.org/officeDocument/2006/relationships/hyperlink" Target="https://employee.uc.ac.id/index.php/file/get/sis/t_competition/570d5c83-9ee2-4a55-9413-839f009695cb_surat_tugas.pdf" TargetMode="External"/><Relationship Id="rId660" Type="http://schemas.openxmlformats.org/officeDocument/2006/relationships/hyperlink" Target="https://employee.uc.ac.id/index.php/file/get/sis/t_competition/570d5c83-9ee2-4a55-9413-839f009695cb_sertifikat.pdf" TargetMode="External"/><Relationship Id="rId422" Type="http://schemas.openxmlformats.org/officeDocument/2006/relationships/hyperlink" Target="https://employee.uc.ac.id/index.php/file/get/sis/t_competition/265d710e-f0b5-4680-99f5-00d7a9797018_dokumentasi.jpg" TargetMode="External"/><Relationship Id="rId664" Type="http://schemas.openxmlformats.org/officeDocument/2006/relationships/hyperlink" Target="https://employee.uc.ac.id/index.php/file/get/sis/t_competition/570d5c83-9ee2-4a55-9413-839f009695cb_sertifikat.pdf" TargetMode="External"/><Relationship Id="rId421" Type="http://schemas.openxmlformats.org/officeDocument/2006/relationships/hyperlink" Target="https://employee.uc.ac.id/index.php/file/get/sis/t_competition/265d710e-f0b5-4680-99f5-00d7a9797018_surat_tugas.pdf" TargetMode="External"/><Relationship Id="rId663" Type="http://schemas.openxmlformats.org/officeDocument/2006/relationships/hyperlink" Target="https://www.instagram.com/p/DCYSC_Kzz6Y/?igsh=dDZmOWlrZjQ0dWs5" TargetMode="External"/><Relationship Id="rId420" Type="http://schemas.openxmlformats.org/officeDocument/2006/relationships/hyperlink" Target="https://employee.uc.ac.id/index.php/file/get/sis/t_competition/265d710e-f0b5-4680-99f5-00d7a9797018_sertifikat.jpg" TargetMode="External"/><Relationship Id="rId662" Type="http://schemas.openxmlformats.org/officeDocument/2006/relationships/hyperlink" Target="https://employee.uc.ac.id/index.php/file/get/sis/t_competition/570d5c83-9ee2-4a55-9413-839f009695cb_dokumentasi.jpg" TargetMode="External"/><Relationship Id="rId661" Type="http://schemas.openxmlformats.org/officeDocument/2006/relationships/hyperlink" Target="https://employee.uc.ac.id/index.php/file/get/sis/t_competition/570d5c83-9ee2-4a55-9413-839f009695cb_surat_tugas.pdf" TargetMode="External"/><Relationship Id="rId415" Type="http://schemas.openxmlformats.org/officeDocument/2006/relationships/hyperlink" Target="https://www.instagram.com/p/DCTr-igy7zT/?igsh=MWJrZG91aDYxZGUwNg==" TargetMode="External"/><Relationship Id="rId657" Type="http://schemas.openxmlformats.org/officeDocument/2006/relationships/hyperlink" Target="https://employee.uc.ac.id/index.php/file/get/sis/t_competition/570d5c83-9ee2-4a55-9413-839f009695cb_surat_tugas.pdf" TargetMode="External"/><Relationship Id="rId414" Type="http://schemas.openxmlformats.org/officeDocument/2006/relationships/hyperlink" Target="https://employee.uc.ac.id/index.php/file/get/sis/t_competition/70c93467-67a3-4bb7-a428-955fc7a7317c_dokumentasi.pdf" TargetMode="External"/><Relationship Id="rId656" Type="http://schemas.openxmlformats.org/officeDocument/2006/relationships/hyperlink" Target="https://employee.uc.ac.id/index.php/file/get/sis/t_competition/570d5c83-9ee2-4a55-9413-839f009695cb_sertifikat.pdf" TargetMode="External"/><Relationship Id="rId413" Type="http://schemas.openxmlformats.org/officeDocument/2006/relationships/hyperlink" Target="https://employee.uc.ac.id/index.php/file/get/sis/t_competition/551a500a-6671-4e12-a6c5-0b87334741d3_surat_tugas.pdf" TargetMode="External"/><Relationship Id="rId655" Type="http://schemas.openxmlformats.org/officeDocument/2006/relationships/hyperlink" Target="https://www.instagram.com/p/DCYSC_Kzz6Y/?igsh=dDZmOWlrZjQ0dWs5" TargetMode="External"/><Relationship Id="rId412" Type="http://schemas.openxmlformats.org/officeDocument/2006/relationships/hyperlink" Target="https://employee.uc.ac.id/index.php/file/get/sis/t_competition/551a500a-6671-4e12-a6c5-0b87334741d3_sertifikat.pdf" TargetMode="External"/><Relationship Id="rId654" Type="http://schemas.openxmlformats.org/officeDocument/2006/relationships/hyperlink" Target="https://employee.uc.ac.id/index.php/file/get/sis/t_competition/baeb375a-cc76-40ae-829c-b3121c5a70b4_dokumentasi.jpeg" TargetMode="External"/><Relationship Id="rId419" Type="http://schemas.openxmlformats.org/officeDocument/2006/relationships/hyperlink" Target="https://www.instagram.com/p/C_7M50-Sz-9/?igsh=cDc1cm0wMzhpYnA2" TargetMode="External"/><Relationship Id="rId418" Type="http://schemas.openxmlformats.org/officeDocument/2006/relationships/hyperlink" Target="https://employee.uc.ac.id/index.php/file/get/sis/t_competition/616e3db3-a29f-432a-a3a6-1ceb82bc0f62_dokumentasi.pdf" TargetMode="External"/><Relationship Id="rId417" Type="http://schemas.openxmlformats.org/officeDocument/2006/relationships/hyperlink" Target="https://employee.uc.ac.id/index.php/file/get/sis/t_competition/da3ac78c-701c-4a93-969f-b36b4653cee0_surat_tugas.pdf" TargetMode="External"/><Relationship Id="rId659" Type="http://schemas.openxmlformats.org/officeDocument/2006/relationships/hyperlink" Target="https://www.instagram.com/p/DCYSC_Kzz6Y/?igsh=dDZmOWlrZjQ0dWs5" TargetMode="External"/><Relationship Id="rId416" Type="http://schemas.openxmlformats.org/officeDocument/2006/relationships/hyperlink" Target="https://employee.uc.ac.id/index.php/file/get/sis/t_competition/616e3db3-a29f-432a-a3a6-1ceb82bc0f62_sertifikat.png" TargetMode="External"/><Relationship Id="rId658" Type="http://schemas.openxmlformats.org/officeDocument/2006/relationships/hyperlink" Target="https://employee.uc.ac.id/index.php/file/get/sis/t_competition/570d5c83-9ee2-4a55-9413-839f009695cb_dokumentasi.jpg" TargetMode="External"/><Relationship Id="rId891" Type="http://schemas.openxmlformats.org/officeDocument/2006/relationships/hyperlink" Target="https://www.instagram.com/ael.accounting?igsh=b210Y2txbmZwMG9m" TargetMode="External"/><Relationship Id="rId890" Type="http://schemas.openxmlformats.org/officeDocument/2006/relationships/hyperlink" Target="https://employee.uc.ac.id/index.php/file/get/sis/t_competition/7b256e27-c39a-40e0-b68a-16c594559767_dokumentasi.pdf" TargetMode="External"/><Relationship Id="rId411" Type="http://schemas.openxmlformats.org/officeDocument/2006/relationships/hyperlink" Target="https://www.instagram.com/p/DB_jZN5z2iy/?igsh=azF6bDh5MHF4aGI4" TargetMode="External"/><Relationship Id="rId653" Type="http://schemas.openxmlformats.org/officeDocument/2006/relationships/hyperlink" Target="https://employee.uc.ac.id/index.php/file/get/sis/t_competition/baeb375a-cc76-40ae-829c-b3121c5a70b4_surat_tugas.pdf" TargetMode="External"/><Relationship Id="rId895" Type="http://schemas.openxmlformats.org/officeDocument/2006/relationships/drawing" Target="../drawings/drawing13.xml"/><Relationship Id="rId410" Type="http://schemas.openxmlformats.org/officeDocument/2006/relationships/hyperlink" Target="https://employee.uc.ac.id/index.php/file/get/sis/t_competition/5c7f7eea-4dd2-4751-9035-0559f56e9ee4_dokumentasi.png" TargetMode="External"/><Relationship Id="rId652" Type="http://schemas.openxmlformats.org/officeDocument/2006/relationships/hyperlink" Target="https://employee.uc.ac.id/index.php/file/get/sis/t_competition/baeb375a-cc76-40ae-829c-b3121c5a70b4_sertifikat.png" TargetMode="External"/><Relationship Id="rId894" Type="http://schemas.openxmlformats.org/officeDocument/2006/relationships/hyperlink" Target="https://employee.uc.ac.id/index.php/file/get/sis/t_competition/d1468c29-b36e-4622-b821-0464b637841b_dokumentasi.pdf" TargetMode="External"/><Relationship Id="rId651" Type="http://schemas.openxmlformats.org/officeDocument/2006/relationships/hyperlink" Target="https://www.instagram.com/p/C_7M50-Sz-9/?igsh=cDc1cm0wMzhpYnA2" TargetMode="External"/><Relationship Id="rId893" Type="http://schemas.openxmlformats.org/officeDocument/2006/relationships/hyperlink" Target="https://employee.uc.ac.id/index.php/file/get/sis/t_competition/7dd71936-2634-4fca-a31c-077964d4109a_surat_tugas.pdf" TargetMode="External"/><Relationship Id="rId650" Type="http://schemas.openxmlformats.org/officeDocument/2006/relationships/hyperlink" Target="https://employee.uc.ac.id/index.php/file/get/sis/t_competition/e6992ae1-b66b-49c7-8e85-2e1b9034c664_dokumentasi.png" TargetMode="External"/><Relationship Id="rId892" Type="http://schemas.openxmlformats.org/officeDocument/2006/relationships/hyperlink" Target="https://employee.uc.ac.id/index.php/file/get/sis/t_competition/101dee78-0e70-43ff-9367-1b529f1687f1_sertifikat.pdf" TargetMode="External"/><Relationship Id="rId206" Type="http://schemas.openxmlformats.org/officeDocument/2006/relationships/hyperlink" Target="https://employee.uc.ac.id/index.php/file/get/sis/t_competition/e96de60f-8dc8-4ed7-ad5b-ce36741f6925_dokumentasi.jpg" TargetMode="External"/><Relationship Id="rId448" Type="http://schemas.openxmlformats.org/officeDocument/2006/relationships/hyperlink" Target="https://employee.uc.ac.id/index.php/file/get/sis/t_competition/725c406c-d390-47a7-b39f-37f4b52f6d1b_sertifikat.png" TargetMode="External"/><Relationship Id="rId205" Type="http://schemas.openxmlformats.org/officeDocument/2006/relationships/hyperlink" Target="https://employee.uc.ac.id/index.php/file/get/sis/t_competition/e96de60f-8dc8-4ed7-ad5b-ce36741f6925_surat_tugas.pdf" TargetMode="External"/><Relationship Id="rId447" Type="http://schemas.openxmlformats.org/officeDocument/2006/relationships/hyperlink" Target="https://www.instagram.com/p/C_7M50-Sz-9/?igsh=cDc1cm0wMzhpYnA2" TargetMode="External"/><Relationship Id="rId689" Type="http://schemas.openxmlformats.org/officeDocument/2006/relationships/hyperlink" Target="https://employee.uc.ac.id/index.php/file/get/sis/t_competition/f16293c7-dc14-430c-8938-afae734afc42_surat_tugas.pdf" TargetMode="External"/><Relationship Id="rId204" Type="http://schemas.openxmlformats.org/officeDocument/2006/relationships/hyperlink" Target="https://employee.uc.ac.id/index.php/file/get/sis/t_competition/e96de60f-8dc8-4ed7-ad5b-ce36741f6925_sertifikat.pdf" TargetMode="External"/><Relationship Id="rId446" Type="http://schemas.openxmlformats.org/officeDocument/2006/relationships/hyperlink" Target="https://employee.uc.ac.id/index.php/file/get/sis/t_competition/7d33f2e7-ee40-40ed-9c8b-8cca706e1c06_dokumentasi.pdf" TargetMode="External"/><Relationship Id="rId688" Type="http://schemas.openxmlformats.org/officeDocument/2006/relationships/hyperlink" Target="https://employee.uc.ac.id/index.php/file/get/sis/t_competition/f16293c7-dc14-430c-8938-afae734afc42_sertifikat.pdf" TargetMode="External"/><Relationship Id="rId203" Type="http://schemas.openxmlformats.org/officeDocument/2006/relationships/hyperlink" Target="https://www.instagram.com/p/C_36bK8zy8O/" TargetMode="External"/><Relationship Id="rId445" Type="http://schemas.openxmlformats.org/officeDocument/2006/relationships/hyperlink" Target="https://employee.uc.ac.id/index.php/file/get/sis/t_competition/371cba8b-cdb9-43be-be1f-0176a6b42a07_surat_tugas.pdf" TargetMode="External"/><Relationship Id="rId687" Type="http://schemas.openxmlformats.org/officeDocument/2006/relationships/hyperlink" Target="https://www.instagram.com/ligamahasiswaofficial?igsh=MWVjdTRvaWtvdXg1dg==" TargetMode="External"/><Relationship Id="rId209" Type="http://schemas.openxmlformats.org/officeDocument/2006/relationships/hyperlink" Target="https://employee.uc.ac.id/index.php/file/get/sis/t_competition/fe99dc6f-80c2-4fb0-9157-c9352a9244db_surat_tugas.pdf" TargetMode="External"/><Relationship Id="rId208" Type="http://schemas.openxmlformats.org/officeDocument/2006/relationships/hyperlink" Target="https://employee.uc.ac.id/index.php/file/get/sis/t_competition/d8d5bc9f-e027-410d-b47b-b5b6fc8c3448_sertifikat.pdf" TargetMode="External"/><Relationship Id="rId207" Type="http://schemas.openxmlformats.org/officeDocument/2006/relationships/hyperlink" Target="https://www.instagram.com/lo.kreatif/" TargetMode="External"/><Relationship Id="rId449" Type="http://schemas.openxmlformats.org/officeDocument/2006/relationships/hyperlink" Target="https://employee.uc.ac.id/index.php/file/get/sis/t_competition/725c406c-d390-47a7-b39f-37f4b52f6d1b_surat_tugas.pdf" TargetMode="External"/><Relationship Id="rId440" Type="http://schemas.openxmlformats.org/officeDocument/2006/relationships/hyperlink" Target="https://employee.uc.ac.id/index.php/file/get/sis/t_competition/99aa6b60-1a97-4419-891a-eca7d06aa19e_sertifikat.jpg" TargetMode="External"/><Relationship Id="rId682" Type="http://schemas.openxmlformats.org/officeDocument/2006/relationships/hyperlink" Target="https://employee.uc.ac.id/index.php/file/get/sis/t_competition/ecf7f6ad-f6bf-4636-a86b-6a8bd69e416d_dokumentasi.pdf" TargetMode="External"/><Relationship Id="rId681" Type="http://schemas.openxmlformats.org/officeDocument/2006/relationships/hyperlink" Target="https://employee.uc.ac.id/index.php/file/get/sis/t_competition/ecf7f6ad-f6bf-4636-a86b-6a8bd69e416d_surat_tugas.pdf" TargetMode="External"/><Relationship Id="rId680" Type="http://schemas.openxmlformats.org/officeDocument/2006/relationships/hyperlink" Target="https://employee.uc.ac.id/index.php/file/get/sis/t_competition/ecf7f6ad-f6bf-4636-a86b-6a8bd69e416d_sertifikat.pdf" TargetMode="External"/><Relationship Id="rId202" Type="http://schemas.openxmlformats.org/officeDocument/2006/relationships/hyperlink" Target="https://employee.uc.ac.id/index.php/file/get/sis/t_competition/b67c9bd1-6424-49bc-bb6a-1746301f6436_dokumentasi.pdf" TargetMode="External"/><Relationship Id="rId444" Type="http://schemas.openxmlformats.org/officeDocument/2006/relationships/hyperlink" Target="https://employee.uc.ac.id/index.php/file/get/sis/t_competition/371cba8b-cdb9-43be-be1f-0176a6b42a07_sertifikat.pdf" TargetMode="External"/><Relationship Id="rId686" Type="http://schemas.openxmlformats.org/officeDocument/2006/relationships/hyperlink" Target="https://employee.uc.ac.id/index.php/file/get/sis/t_competition/ecf7f6ad-f6bf-4636-a86b-6a8bd69e416d_dokumentasi.pdf" TargetMode="External"/><Relationship Id="rId201" Type="http://schemas.openxmlformats.org/officeDocument/2006/relationships/hyperlink" Target="https://employee.uc.ac.id/index.php/file/get/sis/t_competition/b67c9bd1-6424-49bc-bb6a-1746301f6436_surat_tugas.pdf" TargetMode="External"/><Relationship Id="rId443" Type="http://schemas.openxmlformats.org/officeDocument/2006/relationships/hyperlink" Target="https://www.instagram.com/p/DB_jZN5z2iy/?igsh=MXJ0YnhmYWk3amQ2Yg==" TargetMode="External"/><Relationship Id="rId685" Type="http://schemas.openxmlformats.org/officeDocument/2006/relationships/hyperlink" Target="https://employee.uc.ac.id/index.php/file/get/sis/t_competition/ecf7f6ad-f6bf-4636-a86b-6a8bd69e416d_surat_tugas.pdf" TargetMode="External"/><Relationship Id="rId200" Type="http://schemas.openxmlformats.org/officeDocument/2006/relationships/hyperlink" Target="https://employee.uc.ac.id/index.php/file/get/sis/t_competition/b67c9bd1-6424-49bc-bb6a-1746301f6436_sertifikat.pdf" TargetMode="External"/><Relationship Id="rId442" Type="http://schemas.openxmlformats.org/officeDocument/2006/relationships/hyperlink" Target="https://employee.uc.ac.id/index.php/file/get/sis/t_competition/ad335ac7-810d-456f-84a7-318b07d177fe_dokumentasi.pdf" TargetMode="External"/><Relationship Id="rId684" Type="http://schemas.openxmlformats.org/officeDocument/2006/relationships/hyperlink" Target="https://employee.uc.ac.id/index.php/file/get/sis/t_competition/ecf7f6ad-f6bf-4636-a86b-6a8bd69e416d_sertifikat.pdf" TargetMode="External"/><Relationship Id="rId441" Type="http://schemas.openxmlformats.org/officeDocument/2006/relationships/hyperlink" Target="https://employee.uc.ac.id/index.php/file/get/sis/t_competition/99aa6b60-1a97-4419-891a-eca7d06aa19e_surat_tugas.pdf" TargetMode="External"/><Relationship Id="rId683" Type="http://schemas.openxmlformats.org/officeDocument/2006/relationships/hyperlink" Target="https://www.instagram.com/sigmaunpad/" TargetMode="External"/><Relationship Id="rId437" Type="http://schemas.openxmlformats.org/officeDocument/2006/relationships/hyperlink" Target="https://employee.uc.ac.id/index.php/file/get/sis/t_competition/519a45ad-9a46-4d64-aa8a-f7f57030138f_surat_tugas.pdf" TargetMode="External"/><Relationship Id="rId679" Type="http://schemas.openxmlformats.org/officeDocument/2006/relationships/hyperlink" Target="https://www.instagram.com/sigmaunpad/" TargetMode="External"/><Relationship Id="rId436" Type="http://schemas.openxmlformats.org/officeDocument/2006/relationships/hyperlink" Target="https://employee.uc.ac.id/index.php/file/get/sis/t_competition/054ea082-a6b3-4f0b-b201-ed7c81535280_sertifikat.png" TargetMode="External"/><Relationship Id="rId678" Type="http://schemas.openxmlformats.org/officeDocument/2006/relationships/hyperlink" Target="https://employee.uc.ac.id/index.php/file/get/sis/t_competition/ecf7f6ad-f6bf-4636-a86b-6a8bd69e416d_dokumentasi.pdf" TargetMode="External"/><Relationship Id="rId435" Type="http://schemas.openxmlformats.org/officeDocument/2006/relationships/hyperlink" Target="https://www.instagram.com/p/C_7M50-Sz-9/?igsh=cDc1cm0wMzhpYnA2" TargetMode="External"/><Relationship Id="rId677" Type="http://schemas.openxmlformats.org/officeDocument/2006/relationships/hyperlink" Target="https://employee.uc.ac.id/index.php/file/get/sis/t_competition/ecf7f6ad-f6bf-4636-a86b-6a8bd69e416d_surat_tugas.pdf" TargetMode="External"/><Relationship Id="rId434" Type="http://schemas.openxmlformats.org/officeDocument/2006/relationships/hyperlink" Target="https://employee.uc.ac.id/index.php/file/get/sis/t_competition/29aa8344-c0a0-424a-b911-0b820906967a_dokumentasi.pdf" TargetMode="External"/><Relationship Id="rId676" Type="http://schemas.openxmlformats.org/officeDocument/2006/relationships/hyperlink" Target="https://employee.uc.ac.id/index.php/file/get/sis/t_competition/ecf7f6ad-f6bf-4636-a86b-6a8bd69e416d_sertifikat.pdf" TargetMode="External"/><Relationship Id="rId439" Type="http://schemas.openxmlformats.org/officeDocument/2006/relationships/hyperlink" Target="https://www.instagram.com/p/DAn0HQfSDNS/?igsh=aHJxbnQ1MmY5NWc5" TargetMode="External"/><Relationship Id="rId438" Type="http://schemas.openxmlformats.org/officeDocument/2006/relationships/hyperlink" Target="https://employee.uc.ac.id/index.php/file/get/sis/t_competition/519a45ad-9a46-4d64-aa8a-f7f57030138f_dokumentasi.jpeg" TargetMode="External"/><Relationship Id="rId671" Type="http://schemas.openxmlformats.org/officeDocument/2006/relationships/hyperlink" Target="https://www.instagram.com/p/DCYSC_Kzz6Y/?igsh=dDZmOWlrZjQ0dWs5" TargetMode="External"/><Relationship Id="rId670" Type="http://schemas.openxmlformats.org/officeDocument/2006/relationships/hyperlink" Target="https://employee.uc.ac.id/index.php/file/get/sis/t_competition/570d5c83-9ee2-4a55-9413-839f009695cb_dokumentasi.jpg" TargetMode="External"/><Relationship Id="rId433" Type="http://schemas.openxmlformats.org/officeDocument/2006/relationships/hyperlink" Target="https://employee.uc.ac.id/index.php/file/get/sis/t_competition/29aa8344-c0a0-424a-b911-0b820906967a_surat_tugas.pdf" TargetMode="External"/><Relationship Id="rId675" Type="http://schemas.openxmlformats.org/officeDocument/2006/relationships/hyperlink" Target="https://www.instagram.com/sigmaunpad/" TargetMode="External"/><Relationship Id="rId432" Type="http://schemas.openxmlformats.org/officeDocument/2006/relationships/hyperlink" Target="https://employee.uc.ac.id/index.php/file/get/sis/t_competition/29aa8344-c0a0-424a-b911-0b820906967a_sertifikat.png" TargetMode="External"/><Relationship Id="rId674" Type="http://schemas.openxmlformats.org/officeDocument/2006/relationships/hyperlink" Target="https://employee.uc.ac.id/index.php/file/get/sis/t_competition/570d5c83-9ee2-4a55-9413-839f009695cb_dokumentasi.jpg" TargetMode="External"/><Relationship Id="rId431" Type="http://schemas.openxmlformats.org/officeDocument/2006/relationships/hyperlink" Target="https://www.instagram.com/p/DCVVWoIS3Vm/?igsh=YzVjeXUyNDVyaWV2" TargetMode="External"/><Relationship Id="rId673" Type="http://schemas.openxmlformats.org/officeDocument/2006/relationships/hyperlink" Target="https://employee.uc.ac.id/index.php/file/get/sis/t_competition/570d5c83-9ee2-4a55-9413-839f009695cb_surat_tugas.pdf" TargetMode="External"/><Relationship Id="rId430" Type="http://schemas.openxmlformats.org/officeDocument/2006/relationships/hyperlink" Target="https://employee.uc.ac.id/index.php/file/get/sis/t_competition/a6ba99e5-afc2-4e21-92ce-b667a83fa5cd_dokumentasi.jpeg" TargetMode="External"/><Relationship Id="rId672" Type="http://schemas.openxmlformats.org/officeDocument/2006/relationships/hyperlink" Target="https://employee.uc.ac.id/index.php/file/get/sis/t_competition/570d5c83-9ee2-4a55-9413-839f009695cb_sertifikat.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instagram.com/lrt_jabodebek/?hl=en" TargetMode="External"/><Relationship Id="rId2" Type="http://schemas.openxmlformats.org/officeDocument/2006/relationships/hyperlink" Target="https://employee.uc.ac.id/index.php/file/get/sis/t_cp/477053d8-15c7-4ffa-8ff3-754b3ab98daf.jpg" TargetMode="External"/><Relationship Id="rId3" Type="http://schemas.openxmlformats.org/officeDocument/2006/relationships/hyperlink" Target="https://employee.uc.ac.id/index.php/file/get/sis/t_cp/ef946bd8-de88-414e-ac95-8feb47341491_assignmentletter.jpg" TargetMode="External"/><Relationship Id="rId4" Type="http://schemas.openxmlformats.org/officeDocument/2006/relationships/hyperlink" Target="https://employee.uc.ac.id/index.php/file/get/sis/t_cp/41b166db-1e9b-422e-9fd6-aeaa3306cb16_documentation.jpg" TargetMode="External"/><Relationship Id="rId9" Type="http://schemas.openxmlformats.org/officeDocument/2006/relationships/hyperlink" Target="https://www.gorontalohalfmarathon.com/" TargetMode="External"/><Relationship Id="rId5" Type="http://schemas.openxmlformats.org/officeDocument/2006/relationships/hyperlink" Target="https://employee.uc.ac.id/index.php/file/get/sis/t_cp/0911edb8-bf36-4420-8b1d-777d41b1ad52.jpg" TargetMode="External"/><Relationship Id="rId6" Type="http://schemas.openxmlformats.org/officeDocument/2006/relationships/hyperlink" Target="https://pelindorunride.id/login" TargetMode="External"/><Relationship Id="rId7" Type="http://schemas.openxmlformats.org/officeDocument/2006/relationships/hyperlink" Target="https://employee.uc.ac.id/index.php/file/get/sis/t_cp/b688bf92-2276-4a8e-b1d4-405dcf5434d9.jpeg" TargetMode="External"/><Relationship Id="rId8" Type="http://schemas.openxmlformats.org/officeDocument/2006/relationships/hyperlink" Target="https://employee.uc.ac.id/index.php/file/get/sis/t_cp/b688bf92-2276-4a8e-b1d4-405dcf5434d9_documentation.jpeg" TargetMode="External"/><Relationship Id="rId20" Type="http://schemas.openxmlformats.org/officeDocument/2006/relationships/drawing" Target="../drawings/drawing14.xml"/><Relationship Id="rId11" Type="http://schemas.openxmlformats.org/officeDocument/2006/relationships/hyperlink" Target="https://employee.uc.ac.id/index.php/file/get/sis/t_cp/cc31bf8b-fd3e-4d93-b336-ffd747f49673_documentation.jpeg" TargetMode="External"/><Relationship Id="rId10" Type="http://schemas.openxmlformats.org/officeDocument/2006/relationships/hyperlink" Target="https://employee.uc.ac.id/index.php/file/get/sis/t_cp/cc31bf8b-fd3e-4d93-b336-ffd747f49673.pdf" TargetMode="External"/><Relationship Id="rId13" Type="http://schemas.openxmlformats.org/officeDocument/2006/relationships/hyperlink" Target="https://employee.uc.ac.id/index.php/file/get/sis/t_cp/506f69b3-c7e3-427e-a24c-5e66cb1a528b.pdf" TargetMode="External"/><Relationship Id="rId12" Type="http://schemas.openxmlformats.org/officeDocument/2006/relationships/hyperlink" Target="https://agrinesia.co.id/about-us/visi-misi" TargetMode="External"/><Relationship Id="rId15" Type="http://schemas.openxmlformats.org/officeDocument/2006/relationships/hyperlink" Target="https://employee.uc.ac.id/index.php/file/get/sis/t_cp/506f69b3-c7e3-427e-a24c-5e66cb1a528b_documentation.pdf" TargetMode="External"/><Relationship Id="rId14" Type="http://schemas.openxmlformats.org/officeDocument/2006/relationships/hyperlink" Target="https://employee.uc.ac.id/index.php/file/get/sis/t_cp/506f69b3-c7e3-427e-a24c-5e66cb1a528b_assignmentletter.pdf" TargetMode="External"/><Relationship Id="rId17" Type="http://schemas.openxmlformats.org/officeDocument/2006/relationships/hyperlink" Target="https://employee.uc.ac.id/index.php/file/get/sis/t_cp/b56c4566-8dde-4a05-afef-3cc5b721c308.png" TargetMode="External"/><Relationship Id="rId16" Type="http://schemas.openxmlformats.org/officeDocument/2006/relationships/hyperlink" Target="https://employee.uc.ac.id/index.php/file/get/sis/t_cp/12beebb0-c237-49c2-a35e-119bb0c68503.jpg" TargetMode="External"/><Relationship Id="rId19" Type="http://schemas.openxmlformats.org/officeDocument/2006/relationships/hyperlink" Target="https://employee.uc.ac.id/index.php/file/get/sis/t_cp/69192a45-2e9f-4a66-9d49-3f2ef9e5f875.jpg" TargetMode="External"/><Relationship Id="rId18" Type="http://schemas.openxmlformats.org/officeDocument/2006/relationships/hyperlink" Target="https://employee.uc.ac.id/index.php/file/get/sis/t_cp/7b6d43d6-c4ec-4b4f-a4d5-74546d1c0b44.pdf" TargetMode="External"/></Relationships>
</file>

<file path=xl/worksheets/_rels/sheet15.xml.rels><?xml version="1.0" encoding="UTF-8" standalone="yes"?><Relationships xmlns="http://schemas.openxmlformats.org/package/2006/relationships"><Relationship Id="rId190" Type="http://schemas.openxmlformats.org/officeDocument/2006/relationships/hyperlink" Target="https://employee.uc.ac.id/index.php/file/get/sis/t_competition/f888e852-7f45-47e0-8b73-1107da18ea3c_sertifikat.pdf" TargetMode="External"/><Relationship Id="rId194" Type="http://schemas.openxmlformats.org/officeDocument/2006/relationships/hyperlink" Target="https://employee.uc.ac.id/index.php/file/get/sis/t_competition/f888e852-7f45-47e0-8b73-1107da18ea3c_sertifikat.pdf" TargetMode="External"/><Relationship Id="rId193" Type="http://schemas.openxmlformats.org/officeDocument/2006/relationships/hyperlink" Target="https://www.instagram.com/p/DBbYSziTUfI/?img_index=2&amp;igsh=M2I1ZnNwOW5zdnNv" TargetMode="External"/><Relationship Id="rId192" Type="http://schemas.openxmlformats.org/officeDocument/2006/relationships/hyperlink" Target="https://employee.uc.ac.id/index.php/file/get/sis/t_competition/f888e852-7f45-47e0-8b73-1107da18ea3c_dokumentasi.png" TargetMode="External"/><Relationship Id="rId191" Type="http://schemas.openxmlformats.org/officeDocument/2006/relationships/hyperlink" Target="https://employee.uc.ac.id/index.php/file/get/sis/t_competition/af2212ce-7c97-4e96-b2f2-0312ee673aee_surat_tugas.pdf" TargetMode="External"/><Relationship Id="rId187" Type="http://schemas.openxmlformats.org/officeDocument/2006/relationships/hyperlink" Target="https://employee.uc.ac.id/index.php/file/get/sis/t_competition/3d513c7e-6ba8-4d5d-9a0a-23cdef87bd73_surat_tugas.pdf" TargetMode="External"/><Relationship Id="rId186" Type="http://schemas.openxmlformats.org/officeDocument/2006/relationships/hyperlink" Target="https://employee.uc.ac.id/index.php/file/get/sis/t_competition/3d513c7e-6ba8-4d5d-9a0a-23cdef87bd73_sertifikat.pdf" TargetMode="External"/><Relationship Id="rId185" Type="http://schemas.openxmlformats.org/officeDocument/2006/relationships/hyperlink" Target="https://www.instagram.com/lomba.konten.kreatif/p/C_CrXFRTmQi/?img_index=2" TargetMode="External"/><Relationship Id="rId184" Type="http://schemas.openxmlformats.org/officeDocument/2006/relationships/hyperlink" Target="https://employee.uc.ac.id/index.php/file/get/sis/t_competition/acc63c52-fce1-41f0-93ee-68419930ccfc_dokumentasi.pdf" TargetMode="External"/><Relationship Id="rId189" Type="http://schemas.openxmlformats.org/officeDocument/2006/relationships/hyperlink" Target="https://www.instagram.com/p/DBbYSziTUfI/?img_index=2&amp;igsh=M2I1ZnNwOW5zdnNv" TargetMode="External"/><Relationship Id="rId188" Type="http://schemas.openxmlformats.org/officeDocument/2006/relationships/hyperlink" Target="https://employee.uc.ac.id/index.php/file/get/sis/t_competition/3d513c7e-6ba8-4d5d-9a0a-23cdef87bd73_dokumentasi.pdf" TargetMode="External"/><Relationship Id="rId183" Type="http://schemas.openxmlformats.org/officeDocument/2006/relationships/hyperlink" Target="https://employee.uc.ac.id/index.php/file/get/sis/t_competition/acc63c52-fce1-41f0-93ee-68419930ccfc_surat_tugas.pdf" TargetMode="External"/><Relationship Id="rId182" Type="http://schemas.openxmlformats.org/officeDocument/2006/relationships/hyperlink" Target="https://employee.uc.ac.id/index.php/file/get/sis/t_competition/acc63c52-fce1-41f0-93ee-68419930ccfc_sertifikat.pdf" TargetMode="External"/><Relationship Id="rId181" Type="http://schemas.openxmlformats.org/officeDocument/2006/relationships/hyperlink" Target="https://www.instagram.com/p/DBDOqWrSE_8/?igsh=MTFhMG5wZnc0aGw2Ng==" TargetMode="External"/><Relationship Id="rId180" Type="http://schemas.openxmlformats.org/officeDocument/2006/relationships/hyperlink" Target="https://employee.uc.ac.id/index.php/file/get/sis/t_competition/e9ad4748-309d-4b67-9020-853b79b716b8_dokumentasi.jpg" TargetMode="External"/><Relationship Id="rId176" Type="http://schemas.openxmlformats.org/officeDocument/2006/relationships/hyperlink" Target="https://employee.uc.ac.id/index.php/file/get/sis/t_competition/e9ad4748-309d-4b67-9020-853b79b716b8_dokumentasi.jpg" TargetMode="External"/><Relationship Id="rId175" Type="http://schemas.openxmlformats.org/officeDocument/2006/relationships/hyperlink" Target="https://employee.uc.ac.id/index.php/file/get/sis/t_competition/49d39625-7138-4179-b533-e35bcac456db_surat_tugas.pdf" TargetMode="External"/><Relationship Id="rId174" Type="http://schemas.openxmlformats.org/officeDocument/2006/relationships/hyperlink" Target="https://employee.uc.ac.id/index.php/file/get/sis/t_competition/e9ad4748-309d-4b67-9020-853b79b716b8_sertifikat.pdf" TargetMode="External"/><Relationship Id="rId173" Type="http://schemas.openxmlformats.org/officeDocument/2006/relationships/hyperlink" Target="https://www.instagram.com/p/DBbYSziTUfI/?img_index=2&amp;igsh=M2I1ZnNwOW5zdnNv" TargetMode="External"/><Relationship Id="rId179" Type="http://schemas.openxmlformats.org/officeDocument/2006/relationships/hyperlink" Target="https://employee.uc.ac.id/index.php/file/get/sis/t_competition/49d39625-7138-4179-b533-e35bcac456db_surat_tugas.pdf" TargetMode="External"/><Relationship Id="rId178" Type="http://schemas.openxmlformats.org/officeDocument/2006/relationships/hyperlink" Target="https://employee.uc.ac.id/index.php/file/get/sis/t_competition/e9ad4748-309d-4b67-9020-853b79b716b8_sertifikat.pdf" TargetMode="External"/><Relationship Id="rId177" Type="http://schemas.openxmlformats.org/officeDocument/2006/relationships/hyperlink" Target="https://www.instagram.com/p/DBbYSziTUfI/?img_index=2&amp;igsh=M2I1ZnNwOW5zdnNv" TargetMode="External"/><Relationship Id="rId198" Type="http://schemas.openxmlformats.org/officeDocument/2006/relationships/hyperlink" Target="https://employee.uc.ac.id/index.php/file/get/sis/t_competition/f888e852-7f45-47e0-8b73-1107da18ea3c_sertifikat.pdf" TargetMode="External"/><Relationship Id="rId197" Type="http://schemas.openxmlformats.org/officeDocument/2006/relationships/hyperlink" Target="https://www.instagram.com/p/DBbYSziTUfI/?img_index=2&amp;igsh=M2I1ZnNwOW5zdnNv" TargetMode="External"/><Relationship Id="rId196" Type="http://schemas.openxmlformats.org/officeDocument/2006/relationships/hyperlink" Target="https://employee.uc.ac.id/index.php/file/get/sis/t_competition/f888e852-7f45-47e0-8b73-1107da18ea3c_dokumentasi.png" TargetMode="External"/><Relationship Id="rId195" Type="http://schemas.openxmlformats.org/officeDocument/2006/relationships/hyperlink" Target="https://employee.uc.ac.id/index.php/file/get/sis/t_competition/af2212ce-7c97-4e96-b2f2-0312ee673aee_surat_tugas.pdf" TargetMode="External"/><Relationship Id="rId199" Type="http://schemas.openxmlformats.org/officeDocument/2006/relationships/hyperlink" Target="https://employee.uc.ac.id/index.php/file/get/sis/t_competition/af2212ce-7c97-4e96-b2f2-0312ee673aee_surat_tugas.pdf" TargetMode="External"/><Relationship Id="rId150" Type="http://schemas.openxmlformats.org/officeDocument/2006/relationships/hyperlink" Target="https://employee.uc.ac.id/index.php/file/get/sis/t_competition/a408e0fe-a4b0-4d11-abcd-c86580a183ba_sertifikat.pdf" TargetMode="External"/><Relationship Id="rId1" Type="http://schemas.openxmlformats.org/officeDocument/2006/relationships/hyperlink" Target="https://www.instagram.com/lo.kreatif/" TargetMode="External"/><Relationship Id="rId2" Type="http://schemas.openxmlformats.org/officeDocument/2006/relationships/hyperlink" Target="https://employee.uc.ac.id/index.php/file/get/sis/t_competition/7c3d0cdc-6075-4e01-9907-39e584393900_sertifikat.pdf" TargetMode="External"/><Relationship Id="rId3" Type="http://schemas.openxmlformats.org/officeDocument/2006/relationships/hyperlink" Target="https://employee.uc.ac.id/index.php/file/get/sis/t_competition/7c3d0cdc-6075-4e01-9907-39e584393900_surat_tugas.pdf" TargetMode="External"/><Relationship Id="rId149" Type="http://schemas.openxmlformats.org/officeDocument/2006/relationships/hyperlink" Target="https://www.instagram.com/p/DAxtUgRzxcX/?igsh=MWR4Y3l1cjk2ZmV3Zw==" TargetMode="External"/><Relationship Id="rId4" Type="http://schemas.openxmlformats.org/officeDocument/2006/relationships/hyperlink" Target="https://employee.uc.ac.id/index.php/file/get/sis/t_competition/7c3d0cdc-6075-4e01-9907-39e584393900_dokumentasi.jpg" TargetMode="External"/><Relationship Id="rId148" Type="http://schemas.openxmlformats.org/officeDocument/2006/relationships/hyperlink" Target="https://employee.uc.ac.id/index.php/file/get/sis/t_competition/1830a6b7-39a7-412a-8ce0-4ef9c8e0fc8e_dokumentasi.jpg" TargetMode="External"/><Relationship Id="rId9" Type="http://schemas.openxmlformats.org/officeDocument/2006/relationships/hyperlink" Target="https://www.instagram.com/lo.kreatif/" TargetMode="External"/><Relationship Id="rId143" Type="http://schemas.openxmlformats.org/officeDocument/2006/relationships/hyperlink" Target="https://employee.uc.ac.id/index.php/file/get/sis/t_competition/15b1acb0-98b4-40bd-9d02-820b80300e18_surat_tugas.pdf" TargetMode="External"/><Relationship Id="rId142" Type="http://schemas.openxmlformats.org/officeDocument/2006/relationships/hyperlink" Target="https://employee.uc.ac.id/index.php/file/get/sis/t_competition/15b1acb0-98b4-40bd-9d02-820b80300e18_sertifikat.pdf" TargetMode="External"/><Relationship Id="rId141" Type="http://schemas.openxmlformats.org/officeDocument/2006/relationships/hyperlink" Target="https://www.instagram.com/p/DB_jZN5z2iy/?igsh=azF6bDh5MHF4aGI4" TargetMode="External"/><Relationship Id="rId140" Type="http://schemas.openxmlformats.org/officeDocument/2006/relationships/hyperlink" Target="https://employee.uc.ac.id/index.php/file/get/sis/t_competition/77d5269a-137b-486f-9c48-46bbb5924325_dokumentasi.jpg" TargetMode="External"/><Relationship Id="rId5" Type="http://schemas.openxmlformats.org/officeDocument/2006/relationships/hyperlink" Target="https://www.instagram.com/lo.kreatif/" TargetMode="External"/><Relationship Id="rId147" Type="http://schemas.openxmlformats.org/officeDocument/2006/relationships/hyperlink" Target="https://employee.uc.ac.id/index.php/file/get/sis/t_competition/1830a6b7-39a7-412a-8ce0-4ef9c8e0fc8e_surat_tugas.pdf" TargetMode="External"/><Relationship Id="rId6" Type="http://schemas.openxmlformats.org/officeDocument/2006/relationships/hyperlink" Target="https://employee.uc.ac.id/index.php/file/get/sis/t_competition/7c3d0cdc-6075-4e01-9907-39e584393900_sertifikat.pdf" TargetMode="External"/><Relationship Id="rId146" Type="http://schemas.openxmlformats.org/officeDocument/2006/relationships/hyperlink" Target="https://employee.uc.ac.id/index.php/file/get/sis/t_competition/1830a6b7-39a7-412a-8ce0-4ef9c8e0fc8e_sertifikat.pdf" TargetMode="External"/><Relationship Id="rId7" Type="http://schemas.openxmlformats.org/officeDocument/2006/relationships/hyperlink" Target="https://employee.uc.ac.id/index.php/file/get/sis/t_competition/7c3d0cdc-6075-4e01-9907-39e584393900_surat_tugas.pdf" TargetMode="External"/><Relationship Id="rId145" Type="http://schemas.openxmlformats.org/officeDocument/2006/relationships/hyperlink" Target="https://www.instagram.com/p/DBbGa3ASev6/" TargetMode="External"/><Relationship Id="rId8" Type="http://schemas.openxmlformats.org/officeDocument/2006/relationships/hyperlink" Target="https://employee.uc.ac.id/index.php/file/get/sis/t_competition/7c3d0cdc-6075-4e01-9907-39e584393900_dokumentasi.jpg" TargetMode="External"/><Relationship Id="rId144" Type="http://schemas.openxmlformats.org/officeDocument/2006/relationships/hyperlink" Target="https://employee.uc.ac.id/index.php/file/get/sis/t_competition/15b1acb0-98b4-40bd-9d02-820b80300e18_dokumentasi.pdf" TargetMode="External"/><Relationship Id="rId139" Type="http://schemas.openxmlformats.org/officeDocument/2006/relationships/hyperlink" Target="https://employee.uc.ac.id/index.php/file/get/sis/t_competition/77d5269a-137b-486f-9c48-46bbb5924325_surat_tugas.pdf" TargetMode="External"/><Relationship Id="rId138" Type="http://schemas.openxmlformats.org/officeDocument/2006/relationships/hyperlink" Target="https://employee.uc.ac.id/index.php/file/get/sis/t_competition/77d5269a-137b-486f-9c48-46bbb5924325_sertifikat.pdf" TargetMode="External"/><Relationship Id="rId137" Type="http://schemas.openxmlformats.org/officeDocument/2006/relationships/hyperlink" Target="https://www.instagram.com/ligamahasiswaofficial?igsh=MWVjdTRvaWtvdXg1dg==" TargetMode="External"/><Relationship Id="rId132" Type="http://schemas.openxmlformats.org/officeDocument/2006/relationships/hyperlink" Target="https://employee.uc.ac.id/index.php/file/get/sis/t_competition/b046fe19-d2f3-497d-a5aa-e8ea074a51ef_dokumentasi.jpg" TargetMode="External"/><Relationship Id="rId131" Type="http://schemas.openxmlformats.org/officeDocument/2006/relationships/hyperlink" Target="https://employee.uc.ac.id/index.php/file/get/sis/t_competition/b046fe19-d2f3-497d-a5aa-e8ea074a51ef_surat_tugas.pdf" TargetMode="External"/><Relationship Id="rId130" Type="http://schemas.openxmlformats.org/officeDocument/2006/relationships/hyperlink" Target="https://employee.uc.ac.id/index.php/file/get/sis/t_competition/6de1a2f1-d44f-45e0-91fc-b5ecd5e1d156_sertifikat.pdf" TargetMode="External"/><Relationship Id="rId136" Type="http://schemas.openxmlformats.org/officeDocument/2006/relationships/hyperlink" Target="https://employee.uc.ac.id/index.php/file/get/sis/t_competition/b046fe19-d2f3-497d-a5aa-e8ea074a51ef_dokumentasi.jpg" TargetMode="External"/><Relationship Id="rId135" Type="http://schemas.openxmlformats.org/officeDocument/2006/relationships/hyperlink" Target="https://employee.uc.ac.id/index.php/file/get/sis/t_competition/b046fe19-d2f3-497d-a5aa-e8ea074a51ef_surat_tugas.pdf" TargetMode="External"/><Relationship Id="rId134" Type="http://schemas.openxmlformats.org/officeDocument/2006/relationships/hyperlink" Target="https://employee.uc.ac.id/index.php/file/get/sis/t_competition/6de1a2f1-d44f-45e0-91fc-b5ecd5e1d156_sertifikat.pdf" TargetMode="External"/><Relationship Id="rId133" Type="http://schemas.openxmlformats.org/officeDocument/2006/relationships/hyperlink" Target="https://kompetisi4c.ub.ac.id/" TargetMode="External"/><Relationship Id="rId172" Type="http://schemas.openxmlformats.org/officeDocument/2006/relationships/hyperlink" Target="https://employee.uc.ac.id/index.php/file/get/sis/t_competition/e9ad4748-309d-4b67-9020-853b79b716b8_dokumentasi.jpg" TargetMode="External"/><Relationship Id="rId171" Type="http://schemas.openxmlformats.org/officeDocument/2006/relationships/hyperlink" Target="https://employee.uc.ac.id/index.php/file/get/sis/t_competition/49d39625-7138-4179-b533-e35bcac456db_surat_tugas.pdf" TargetMode="External"/><Relationship Id="rId170" Type="http://schemas.openxmlformats.org/officeDocument/2006/relationships/hyperlink" Target="https://employee.uc.ac.id/index.php/file/get/sis/t_competition/e9ad4748-309d-4b67-9020-853b79b716b8_sertifikat.pdf" TargetMode="External"/><Relationship Id="rId165" Type="http://schemas.openxmlformats.org/officeDocument/2006/relationships/hyperlink" Target="https://www.instagram.com/p/DAxtUgRzxcX/?igsh=MWR4Y3l1cjk2ZmV3Zw==" TargetMode="External"/><Relationship Id="rId164" Type="http://schemas.openxmlformats.org/officeDocument/2006/relationships/hyperlink" Target="https://employee.uc.ac.id/index.php/file/get/sis/t_competition/f66c63b6-fd70-4fcc-bd57-535cfdb3a411_dokumentasi.jpg" TargetMode="External"/><Relationship Id="rId163" Type="http://schemas.openxmlformats.org/officeDocument/2006/relationships/hyperlink" Target="https://employee.uc.ac.id/index.php/file/get/sis/t_competition/f66c63b6-fd70-4fcc-bd57-535cfdb3a411_surat_tugas.pdf" TargetMode="External"/><Relationship Id="rId162" Type="http://schemas.openxmlformats.org/officeDocument/2006/relationships/hyperlink" Target="https://employee.uc.ac.id/index.php/file/get/sis/t_competition/a408e0fe-a4b0-4d11-abcd-c86580a183ba_sertifikat.pdf" TargetMode="External"/><Relationship Id="rId169" Type="http://schemas.openxmlformats.org/officeDocument/2006/relationships/hyperlink" Target="https://www.instagram.com/p/DBbYSziTUfI/?img_index=2&amp;igsh=M2I1ZnNwOW5zdnNv" TargetMode="External"/><Relationship Id="rId168" Type="http://schemas.openxmlformats.org/officeDocument/2006/relationships/hyperlink" Target="https://employee.uc.ac.id/index.php/file/get/sis/t_competition/f66c63b6-fd70-4fcc-bd57-535cfdb3a411_dokumentasi.jpg" TargetMode="External"/><Relationship Id="rId167" Type="http://schemas.openxmlformats.org/officeDocument/2006/relationships/hyperlink" Target="https://employee.uc.ac.id/index.php/file/get/sis/t_competition/f66c63b6-fd70-4fcc-bd57-535cfdb3a411_surat_tugas.pdf" TargetMode="External"/><Relationship Id="rId166" Type="http://schemas.openxmlformats.org/officeDocument/2006/relationships/hyperlink" Target="https://employee.uc.ac.id/index.php/file/get/sis/t_competition/a408e0fe-a4b0-4d11-abcd-c86580a183ba_sertifikat.pdf" TargetMode="External"/><Relationship Id="rId161" Type="http://schemas.openxmlformats.org/officeDocument/2006/relationships/hyperlink" Target="https://www.instagram.com/p/DAxtUgRzxcX/?igsh=MWR4Y3l1cjk2ZmV3Zw==" TargetMode="External"/><Relationship Id="rId160" Type="http://schemas.openxmlformats.org/officeDocument/2006/relationships/hyperlink" Target="https://employee.uc.ac.id/index.php/file/get/sis/t_competition/f66c63b6-fd70-4fcc-bd57-535cfdb3a411_dokumentasi.jpg" TargetMode="External"/><Relationship Id="rId159" Type="http://schemas.openxmlformats.org/officeDocument/2006/relationships/hyperlink" Target="https://employee.uc.ac.id/index.php/file/get/sis/t_competition/f66c63b6-fd70-4fcc-bd57-535cfdb3a411_surat_tugas.pdf" TargetMode="External"/><Relationship Id="rId154" Type="http://schemas.openxmlformats.org/officeDocument/2006/relationships/hyperlink" Target="https://employee.uc.ac.id/index.php/file/get/sis/t_competition/a408e0fe-a4b0-4d11-abcd-c86580a183ba_sertifikat.pdf" TargetMode="External"/><Relationship Id="rId153" Type="http://schemas.openxmlformats.org/officeDocument/2006/relationships/hyperlink" Target="https://www.instagram.com/p/DAxtUgRzxcX/?igsh=MWR4Y3l1cjk2ZmV3Zw==" TargetMode="External"/><Relationship Id="rId152" Type="http://schemas.openxmlformats.org/officeDocument/2006/relationships/hyperlink" Target="https://employee.uc.ac.id/index.php/file/get/sis/t_competition/f66c63b6-fd70-4fcc-bd57-535cfdb3a411_dokumentasi.jpg" TargetMode="External"/><Relationship Id="rId151" Type="http://schemas.openxmlformats.org/officeDocument/2006/relationships/hyperlink" Target="https://employee.uc.ac.id/index.php/file/get/sis/t_competition/f66c63b6-fd70-4fcc-bd57-535cfdb3a411_surat_tugas.pdf" TargetMode="External"/><Relationship Id="rId158" Type="http://schemas.openxmlformats.org/officeDocument/2006/relationships/hyperlink" Target="https://employee.uc.ac.id/index.php/file/get/sis/t_competition/a408e0fe-a4b0-4d11-abcd-c86580a183ba_sertifikat.pdf" TargetMode="External"/><Relationship Id="rId157" Type="http://schemas.openxmlformats.org/officeDocument/2006/relationships/hyperlink" Target="https://www.instagram.com/p/DAxtUgRzxcX/?igsh=MWR4Y3l1cjk2ZmV3Zw==" TargetMode="External"/><Relationship Id="rId156" Type="http://schemas.openxmlformats.org/officeDocument/2006/relationships/hyperlink" Target="https://employee.uc.ac.id/index.php/file/get/sis/t_competition/f66c63b6-fd70-4fcc-bd57-535cfdb3a411_dokumentasi.jpg" TargetMode="External"/><Relationship Id="rId155" Type="http://schemas.openxmlformats.org/officeDocument/2006/relationships/hyperlink" Target="https://employee.uc.ac.id/index.php/file/get/sis/t_competition/f66c63b6-fd70-4fcc-bd57-535cfdb3a411_surat_tugas.pdf" TargetMode="External"/><Relationship Id="rId40" Type="http://schemas.openxmlformats.org/officeDocument/2006/relationships/hyperlink" Target="https://employee.uc.ac.id/index.php/file/get/sis/t_competition/3743822c-6e06-4719-bdbb-74e487a4124c_dokumentasi.jpeg" TargetMode="External"/><Relationship Id="rId42" Type="http://schemas.openxmlformats.org/officeDocument/2006/relationships/hyperlink" Target="https://employee.uc.ac.id/index.php/file/get/sis/t_competition/3743822c-6e06-4719-bdbb-74e487a4124c_sertifikat.pdf" TargetMode="External"/><Relationship Id="rId41" Type="http://schemas.openxmlformats.org/officeDocument/2006/relationships/hyperlink" Target="https://www.instagram.com/lo.kreatif/" TargetMode="External"/><Relationship Id="rId44" Type="http://schemas.openxmlformats.org/officeDocument/2006/relationships/hyperlink" Target="https://employee.uc.ac.id/index.php/file/get/sis/t_competition/3743822c-6e06-4719-bdbb-74e487a4124c_dokumentasi.jpeg" TargetMode="External"/><Relationship Id="rId43" Type="http://schemas.openxmlformats.org/officeDocument/2006/relationships/hyperlink" Target="https://employee.uc.ac.id/index.php/file/get/sis/t_competition/c91ec46d-65a2-450e-bbb6-98dad3678976_surat_tugas.pdf" TargetMode="External"/><Relationship Id="rId46" Type="http://schemas.openxmlformats.org/officeDocument/2006/relationships/hyperlink" Target="https://employee.uc.ac.id/index.php/file/get/sis/t_competition/3743822c-6e06-4719-bdbb-74e487a4124c_sertifikat.pdf" TargetMode="External"/><Relationship Id="rId45" Type="http://schemas.openxmlformats.org/officeDocument/2006/relationships/hyperlink" Target="https://www.instagram.com/lo.kreatif/" TargetMode="External"/><Relationship Id="rId48" Type="http://schemas.openxmlformats.org/officeDocument/2006/relationships/hyperlink" Target="https://employee.uc.ac.id/index.php/file/get/sis/t_competition/3743822c-6e06-4719-bdbb-74e487a4124c_dokumentasi.jpeg" TargetMode="External"/><Relationship Id="rId47" Type="http://schemas.openxmlformats.org/officeDocument/2006/relationships/hyperlink" Target="https://employee.uc.ac.id/index.php/file/get/sis/t_competition/c91ec46d-65a2-450e-bbb6-98dad3678976_surat_tugas.pdf" TargetMode="External"/><Relationship Id="rId49" Type="http://schemas.openxmlformats.org/officeDocument/2006/relationships/hyperlink" Target="https://www.instagram.com/lo.kreatif/" TargetMode="External"/><Relationship Id="rId31" Type="http://schemas.openxmlformats.org/officeDocument/2006/relationships/hyperlink" Target="https://employee.uc.ac.id/index.php/file/get/sis/t_competition/97f91a09-17c0-4fea-a1cc-01c846d117ca_surat_tugas.pdf" TargetMode="External"/><Relationship Id="rId30" Type="http://schemas.openxmlformats.org/officeDocument/2006/relationships/hyperlink" Target="https://employee.uc.ac.id/index.php/file/get/sis/t_competition/97f91a09-17c0-4fea-a1cc-01c846d117ca_sertifikat.pdf" TargetMode="External"/><Relationship Id="rId33" Type="http://schemas.openxmlformats.org/officeDocument/2006/relationships/hyperlink" Target="https://www.instagram.com/lo.kreatif/" TargetMode="External"/><Relationship Id="rId32" Type="http://schemas.openxmlformats.org/officeDocument/2006/relationships/hyperlink" Target="https://employee.uc.ac.id/index.php/file/get/sis/t_competition/97f91a09-17c0-4fea-a1cc-01c846d117ca_dokumentasi.jpg" TargetMode="External"/><Relationship Id="rId35" Type="http://schemas.openxmlformats.org/officeDocument/2006/relationships/hyperlink" Target="https://employee.uc.ac.id/index.php/file/get/sis/t_competition/dda7984c-187a-453a-b399-953ae8838ff0_surat_tugas.pdf" TargetMode="External"/><Relationship Id="rId34" Type="http://schemas.openxmlformats.org/officeDocument/2006/relationships/hyperlink" Target="https://employee.uc.ac.id/index.php/file/get/sis/t_competition/211170b9-4056-498c-874f-5e86c4c9a1d6_sertifikat.pdf" TargetMode="External"/><Relationship Id="rId37" Type="http://schemas.openxmlformats.org/officeDocument/2006/relationships/hyperlink" Target="https://www.instagram.com/lo.kreatif/" TargetMode="External"/><Relationship Id="rId36" Type="http://schemas.openxmlformats.org/officeDocument/2006/relationships/hyperlink" Target="https://employee.uc.ac.id/index.php/file/get/sis/t_competition/211170b9-4056-498c-874f-5e86c4c9a1d6_dokumentasi.jpeg" TargetMode="External"/><Relationship Id="rId39" Type="http://schemas.openxmlformats.org/officeDocument/2006/relationships/hyperlink" Target="https://employee.uc.ac.id/index.php/file/get/sis/t_competition/c91ec46d-65a2-450e-bbb6-98dad3678976_surat_tugas.pdf" TargetMode="External"/><Relationship Id="rId38" Type="http://schemas.openxmlformats.org/officeDocument/2006/relationships/hyperlink" Target="https://employee.uc.ac.id/index.php/file/get/sis/t_competition/3743822c-6e06-4719-bdbb-74e487a4124c_sertifikat.pdf" TargetMode="External"/><Relationship Id="rId20" Type="http://schemas.openxmlformats.org/officeDocument/2006/relationships/hyperlink" Target="https://employee.uc.ac.id/index.php/file/get/sis/t_competition/97f91a09-17c0-4fea-a1cc-01c846d117ca_dokumentasi.jpg" TargetMode="External"/><Relationship Id="rId22" Type="http://schemas.openxmlformats.org/officeDocument/2006/relationships/hyperlink" Target="https://employee.uc.ac.id/index.php/file/get/sis/t_competition/97f91a09-17c0-4fea-a1cc-01c846d117ca_sertifikat.pdf" TargetMode="External"/><Relationship Id="rId21" Type="http://schemas.openxmlformats.org/officeDocument/2006/relationships/hyperlink" Target="https://www.instagram.com/lo.kreatif/" TargetMode="External"/><Relationship Id="rId24" Type="http://schemas.openxmlformats.org/officeDocument/2006/relationships/hyperlink" Target="https://employee.uc.ac.id/index.php/file/get/sis/t_competition/97f91a09-17c0-4fea-a1cc-01c846d117ca_dokumentasi.jpg" TargetMode="External"/><Relationship Id="rId23" Type="http://schemas.openxmlformats.org/officeDocument/2006/relationships/hyperlink" Target="https://employee.uc.ac.id/index.php/file/get/sis/t_competition/97f91a09-17c0-4fea-a1cc-01c846d117ca_surat_tugas.pdf" TargetMode="External"/><Relationship Id="rId26" Type="http://schemas.openxmlformats.org/officeDocument/2006/relationships/hyperlink" Target="https://employee.uc.ac.id/index.php/file/get/sis/t_competition/97f91a09-17c0-4fea-a1cc-01c846d117ca_sertifikat.pdf" TargetMode="External"/><Relationship Id="rId25" Type="http://schemas.openxmlformats.org/officeDocument/2006/relationships/hyperlink" Target="https://www.instagram.com/lo.kreatif/" TargetMode="External"/><Relationship Id="rId28" Type="http://schemas.openxmlformats.org/officeDocument/2006/relationships/hyperlink" Target="https://employee.uc.ac.id/index.php/file/get/sis/t_competition/97f91a09-17c0-4fea-a1cc-01c846d117ca_dokumentasi.jpg" TargetMode="External"/><Relationship Id="rId27" Type="http://schemas.openxmlformats.org/officeDocument/2006/relationships/hyperlink" Target="https://employee.uc.ac.id/index.php/file/get/sis/t_competition/97f91a09-17c0-4fea-a1cc-01c846d117ca_surat_tugas.pdf" TargetMode="External"/><Relationship Id="rId29" Type="http://schemas.openxmlformats.org/officeDocument/2006/relationships/hyperlink" Target="https://www.instagram.com/lo.kreatif/" TargetMode="External"/><Relationship Id="rId11" Type="http://schemas.openxmlformats.org/officeDocument/2006/relationships/hyperlink" Target="https://employee.uc.ac.id/index.php/file/get/sis/t_competition/80b208a6-bc56-4fe9-8d78-fc9594b20a65_surat_tugas.pdf" TargetMode="External"/><Relationship Id="rId10" Type="http://schemas.openxmlformats.org/officeDocument/2006/relationships/hyperlink" Target="https://employee.uc.ac.id/index.php/file/get/sis/t_competition/80b208a6-bc56-4fe9-8d78-fc9594b20a65_sertifikat.pdf" TargetMode="External"/><Relationship Id="rId13" Type="http://schemas.openxmlformats.org/officeDocument/2006/relationships/hyperlink" Target="https://www.instagram.com/lo.kreatif/" TargetMode="External"/><Relationship Id="rId12" Type="http://schemas.openxmlformats.org/officeDocument/2006/relationships/hyperlink" Target="https://employee.uc.ac.id/index.php/file/get/sis/t_competition/80b208a6-bc56-4fe9-8d78-fc9594b20a65_dokumentasi.pdf" TargetMode="External"/><Relationship Id="rId15" Type="http://schemas.openxmlformats.org/officeDocument/2006/relationships/hyperlink" Target="https://employee.uc.ac.id/index.php/file/get/sis/t_competition/97f91a09-17c0-4fea-a1cc-01c846d117ca_surat_tugas.pdf" TargetMode="External"/><Relationship Id="rId14" Type="http://schemas.openxmlformats.org/officeDocument/2006/relationships/hyperlink" Target="https://employee.uc.ac.id/index.php/file/get/sis/t_competition/97f91a09-17c0-4fea-a1cc-01c846d117ca_sertifikat.pdf" TargetMode="External"/><Relationship Id="rId17" Type="http://schemas.openxmlformats.org/officeDocument/2006/relationships/hyperlink" Target="https://www.instagram.com/lo.kreatif/" TargetMode="External"/><Relationship Id="rId16" Type="http://schemas.openxmlformats.org/officeDocument/2006/relationships/hyperlink" Target="https://employee.uc.ac.id/index.php/file/get/sis/t_competition/97f91a09-17c0-4fea-a1cc-01c846d117ca_dokumentasi.jpg" TargetMode="External"/><Relationship Id="rId19" Type="http://schemas.openxmlformats.org/officeDocument/2006/relationships/hyperlink" Target="https://employee.uc.ac.id/index.php/file/get/sis/t_competition/97f91a09-17c0-4fea-a1cc-01c846d117ca_surat_tugas.pdf" TargetMode="External"/><Relationship Id="rId18" Type="http://schemas.openxmlformats.org/officeDocument/2006/relationships/hyperlink" Target="https://employee.uc.ac.id/index.php/file/get/sis/t_competition/97f91a09-17c0-4fea-a1cc-01c846d117ca_sertifikat.pdf" TargetMode="External"/><Relationship Id="rId84" Type="http://schemas.openxmlformats.org/officeDocument/2006/relationships/hyperlink" Target="https://employee.uc.ac.id/index.php/file/get/sis/t_competition/07f957f8-0eaf-4415-9a83-d7f5c2b70978_dokumentasi.png" TargetMode="External"/><Relationship Id="rId83" Type="http://schemas.openxmlformats.org/officeDocument/2006/relationships/hyperlink" Target="https://employee.uc.ac.id/index.php/file/get/sis/t_competition/07f957f8-0eaf-4415-9a83-d7f5c2b70978_surat_tugas.pdf" TargetMode="External"/><Relationship Id="rId86" Type="http://schemas.openxmlformats.org/officeDocument/2006/relationships/hyperlink" Target="https://employee.uc.ac.id/index.php/file/get/sis/t_competition/07f957f8-0eaf-4415-9a83-d7f5c2b70978_sertifikat.pdf" TargetMode="External"/><Relationship Id="rId85" Type="http://schemas.openxmlformats.org/officeDocument/2006/relationships/hyperlink" Target="https://www.instagram.com/lo.kreatif/" TargetMode="External"/><Relationship Id="rId88" Type="http://schemas.openxmlformats.org/officeDocument/2006/relationships/hyperlink" Target="https://employee.uc.ac.id/index.php/file/get/sis/t_competition/07f957f8-0eaf-4415-9a83-d7f5c2b70978_dokumentasi.png" TargetMode="External"/><Relationship Id="rId87" Type="http://schemas.openxmlformats.org/officeDocument/2006/relationships/hyperlink" Target="https://employee.uc.ac.id/index.php/file/get/sis/t_competition/07f957f8-0eaf-4415-9a83-d7f5c2b70978_surat_tugas.pdf" TargetMode="External"/><Relationship Id="rId89" Type="http://schemas.openxmlformats.org/officeDocument/2006/relationships/hyperlink" Target="https://www.instagram.com/lo.kreatif/" TargetMode="External"/><Relationship Id="rId80" Type="http://schemas.openxmlformats.org/officeDocument/2006/relationships/hyperlink" Target="https://employee.uc.ac.id/index.php/file/get/sis/t_competition/ebc1dbe1-6716-4fdf-ba5e-e0ccddb855b3_dokumentasi.png" TargetMode="External"/><Relationship Id="rId82" Type="http://schemas.openxmlformats.org/officeDocument/2006/relationships/hyperlink" Target="https://employee.uc.ac.id/index.php/file/get/sis/t_competition/07f957f8-0eaf-4415-9a83-d7f5c2b70978_sertifikat.pdf" TargetMode="External"/><Relationship Id="rId81" Type="http://schemas.openxmlformats.org/officeDocument/2006/relationships/hyperlink" Target="https://www.instagram.com/lo.kreatif/" TargetMode="External"/><Relationship Id="rId73" Type="http://schemas.openxmlformats.org/officeDocument/2006/relationships/hyperlink" Target="https://www.instagram.com/lo.kreatif/" TargetMode="External"/><Relationship Id="rId72" Type="http://schemas.openxmlformats.org/officeDocument/2006/relationships/hyperlink" Target="https://employee.uc.ac.id/index.php/file/get/sis/t_competition/955f59bf-09b9-47b5-808c-80286f59ff0b_dokumentasi.jpg" TargetMode="External"/><Relationship Id="rId75" Type="http://schemas.openxmlformats.org/officeDocument/2006/relationships/hyperlink" Target="https://employee.uc.ac.id/index.php/file/get/sis/t_competition/1eb10b3d-96e5-41e6-b9bf-cfeea7271949_surat_tugas.jpg" TargetMode="External"/><Relationship Id="rId74" Type="http://schemas.openxmlformats.org/officeDocument/2006/relationships/hyperlink" Target="https://employee.uc.ac.id/index.php/file/get/sis/t_competition/955f59bf-09b9-47b5-808c-80286f59ff0b_sertifikat.pdf" TargetMode="External"/><Relationship Id="rId77" Type="http://schemas.openxmlformats.org/officeDocument/2006/relationships/hyperlink" Target="https://www.instagram.com/seputardebat?igsh=dW94MjVwZWFwb3Jx" TargetMode="External"/><Relationship Id="rId76" Type="http://schemas.openxmlformats.org/officeDocument/2006/relationships/hyperlink" Target="https://employee.uc.ac.id/index.php/file/get/sis/t_competition/955f59bf-09b9-47b5-808c-80286f59ff0b_dokumentasi.jpg" TargetMode="External"/><Relationship Id="rId79" Type="http://schemas.openxmlformats.org/officeDocument/2006/relationships/hyperlink" Target="https://employee.uc.ac.id/index.php/file/get/sis/t_competition/ebc1dbe1-6716-4fdf-ba5e-e0ccddb855b3_surat_tugas.pdf" TargetMode="External"/><Relationship Id="rId78" Type="http://schemas.openxmlformats.org/officeDocument/2006/relationships/hyperlink" Target="https://employee.uc.ac.id/index.php/file/get/sis/t_competition/ebc1dbe1-6716-4fdf-ba5e-e0ccddb855b3_sertifikat.pdf" TargetMode="External"/><Relationship Id="rId71" Type="http://schemas.openxmlformats.org/officeDocument/2006/relationships/hyperlink" Target="https://employee.uc.ac.id/index.php/file/get/sis/t_competition/1eb10b3d-96e5-41e6-b9bf-cfeea7271949_surat_tugas.jpg" TargetMode="External"/><Relationship Id="rId70" Type="http://schemas.openxmlformats.org/officeDocument/2006/relationships/hyperlink" Target="https://employee.uc.ac.id/index.php/file/get/sis/t_competition/955f59bf-09b9-47b5-808c-80286f59ff0b_sertifikat.pdf" TargetMode="External"/><Relationship Id="rId62" Type="http://schemas.openxmlformats.org/officeDocument/2006/relationships/hyperlink" Target="https://employee.uc.ac.id/index.php/file/get/sis/t_competition/955f59bf-09b9-47b5-808c-80286f59ff0b_sertifikat.pdf" TargetMode="External"/><Relationship Id="rId61" Type="http://schemas.openxmlformats.org/officeDocument/2006/relationships/hyperlink" Target="https://www.instagram.com/lo.kreatif/" TargetMode="External"/><Relationship Id="rId64" Type="http://schemas.openxmlformats.org/officeDocument/2006/relationships/hyperlink" Target="https://employee.uc.ac.id/index.php/file/get/sis/t_competition/955f59bf-09b9-47b5-808c-80286f59ff0b_dokumentasi.jpg" TargetMode="External"/><Relationship Id="rId63" Type="http://schemas.openxmlformats.org/officeDocument/2006/relationships/hyperlink" Target="https://employee.uc.ac.id/index.php/file/get/sis/t_competition/1eb10b3d-96e5-41e6-b9bf-cfeea7271949_surat_tugas.jpg" TargetMode="External"/><Relationship Id="rId66" Type="http://schemas.openxmlformats.org/officeDocument/2006/relationships/hyperlink" Target="https://employee.uc.ac.id/index.php/file/get/sis/t_competition/955f59bf-09b9-47b5-808c-80286f59ff0b_sertifikat.pdf" TargetMode="External"/><Relationship Id="rId65" Type="http://schemas.openxmlformats.org/officeDocument/2006/relationships/hyperlink" Target="https://www.instagram.com/lo.kreatif/" TargetMode="External"/><Relationship Id="rId68" Type="http://schemas.openxmlformats.org/officeDocument/2006/relationships/hyperlink" Target="https://employee.uc.ac.id/index.php/file/get/sis/t_competition/955f59bf-09b9-47b5-808c-80286f59ff0b_dokumentasi.jpg" TargetMode="External"/><Relationship Id="rId67" Type="http://schemas.openxmlformats.org/officeDocument/2006/relationships/hyperlink" Target="https://employee.uc.ac.id/index.php/file/get/sis/t_competition/1eb10b3d-96e5-41e6-b9bf-cfeea7271949_surat_tugas.jpg" TargetMode="External"/><Relationship Id="rId60" Type="http://schemas.openxmlformats.org/officeDocument/2006/relationships/hyperlink" Target="https://employee.uc.ac.id/index.php/file/get/sis/t_competition/955f59bf-09b9-47b5-808c-80286f59ff0b_dokumentasi.jpg" TargetMode="External"/><Relationship Id="rId69" Type="http://schemas.openxmlformats.org/officeDocument/2006/relationships/hyperlink" Target="https://www.instagram.com/lo.kreatif/" TargetMode="External"/><Relationship Id="rId51" Type="http://schemas.openxmlformats.org/officeDocument/2006/relationships/hyperlink" Target="https://employee.uc.ac.id/index.php/file/get/sis/t_competition/c91ec46d-65a2-450e-bbb6-98dad3678976_surat_tugas.pdf" TargetMode="External"/><Relationship Id="rId50" Type="http://schemas.openxmlformats.org/officeDocument/2006/relationships/hyperlink" Target="https://employee.uc.ac.id/index.php/file/get/sis/t_competition/3743822c-6e06-4719-bdbb-74e487a4124c_sertifikat.pdf" TargetMode="External"/><Relationship Id="rId53" Type="http://schemas.openxmlformats.org/officeDocument/2006/relationships/hyperlink" Target="https://www.instagram.com/mecofair2024?igsh=Z3pveWN0MXFrYXM2" TargetMode="External"/><Relationship Id="rId52" Type="http://schemas.openxmlformats.org/officeDocument/2006/relationships/hyperlink" Target="https://employee.uc.ac.id/index.php/file/get/sis/t_competition/3743822c-6e06-4719-bdbb-74e487a4124c_dokumentasi.jpeg" TargetMode="External"/><Relationship Id="rId55" Type="http://schemas.openxmlformats.org/officeDocument/2006/relationships/hyperlink" Target="https://employee.uc.ac.id/index.php/file/get/sis/t_competition/9bdee3d1-e01e-4cbf-b641-28d0ae6e57f4_surat_tugas.pdf" TargetMode="External"/><Relationship Id="rId54" Type="http://schemas.openxmlformats.org/officeDocument/2006/relationships/hyperlink" Target="https://employee.uc.ac.id/index.php/file/get/sis/t_competition/bb56c787-f179-4402-948b-af798a3af91c_sertifikat.pdf" TargetMode="External"/><Relationship Id="rId57" Type="http://schemas.openxmlformats.org/officeDocument/2006/relationships/hyperlink" Target="https://www.instagram.com/lo.kreatif/" TargetMode="External"/><Relationship Id="rId56" Type="http://schemas.openxmlformats.org/officeDocument/2006/relationships/hyperlink" Target="https://employee.uc.ac.id/index.php/file/get/sis/t_competition/9bdee3d1-e01e-4cbf-b641-28d0ae6e57f4_dokumentasi.png" TargetMode="External"/><Relationship Id="rId59" Type="http://schemas.openxmlformats.org/officeDocument/2006/relationships/hyperlink" Target="https://employee.uc.ac.id/index.php/file/get/sis/t_competition/1eb10b3d-96e5-41e6-b9bf-cfeea7271949_surat_tugas.jpg" TargetMode="External"/><Relationship Id="rId58" Type="http://schemas.openxmlformats.org/officeDocument/2006/relationships/hyperlink" Target="https://employee.uc.ac.id/index.php/file/get/sis/t_competition/955f59bf-09b9-47b5-808c-80286f59ff0b_sertifikat.pdf" TargetMode="External"/><Relationship Id="rId107" Type="http://schemas.openxmlformats.org/officeDocument/2006/relationships/hyperlink" Target="https://employee.uc.ac.id/index.php/file/get/sis/t_competition/d0858dd3-8de9-43b5-8e44-b5951253a04f_surat_tugas.pdf" TargetMode="External"/><Relationship Id="rId106" Type="http://schemas.openxmlformats.org/officeDocument/2006/relationships/hyperlink" Target="https://employee.uc.ac.id/index.php/file/get/sis/t_competition/d9f64495-47d4-4bc0-9df0-6cc25b968204_sertifikat.pdf" TargetMode="External"/><Relationship Id="rId105" Type="http://schemas.openxmlformats.org/officeDocument/2006/relationships/hyperlink" Target="https://www.instagram.com/lo.kreatif/" TargetMode="External"/><Relationship Id="rId104" Type="http://schemas.openxmlformats.org/officeDocument/2006/relationships/hyperlink" Target="https://employee.uc.ac.id/index.php/file/get/sis/t_competition/d9f64495-47d4-4bc0-9df0-6cc25b968204_dokumentasi.jpeg" TargetMode="External"/><Relationship Id="rId109" Type="http://schemas.openxmlformats.org/officeDocument/2006/relationships/hyperlink" Target="https://bit.ly/3XM2nKQ" TargetMode="External"/><Relationship Id="rId108" Type="http://schemas.openxmlformats.org/officeDocument/2006/relationships/hyperlink" Target="https://employee.uc.ac.id/index.php/file/get/sis/t_competition/d9f64495-47d4-4bc0-9df0-6cc25b968204_dokumentasi.jpeg" TargetMode="External"/><Relationship Id="rId103" Type="http://schemas.openxmlformats.org/officeDocument/2006/relationships/hyperlink" Target="https://employee.uc.ac.id/index.php/file/get/sis/t_competition/d0858dd3-8de9-43b5-8e44-b5951253a04f_surat_tugas.pdf" TargetMode="External"/><Relationship Id="rId102" Type="http://schemas.openxmlformats.org/officeDocument/2006/relationships/hyperlink" Target="https://employee.uc.ac.id/index.php/file/get/sis/t_competition/d9f64495-47d4-4bc0-9df0-6cc25b968204_sertifikat.pdf" TargetMode="External"/><Relationship Id="rId101" Type="http://schemas.openxmlformats.org/officeDocument/2006/relationships/hyperlink" Target="https://www.instagram.com/lo.kreatif/" TargetMode="External"/><Relationship Id="rId100" Type="http://schemas.openxmlformats.org/officeDocument/2006/relationships/hyperlink" Target="https://employee.uc.ac.id/index.php/file/get/sis/t_competition/d9f64495-47d4-4bc0-9df0-6cc25b968204_dokumentasi.jpeg" TargetMode="External"/><Relationship Id="rId129" Type="http://schemas.openxmlformats.org/officeDocument/2006/relationships/hyperlink" Target="https://kompetisi4c.ub.ac.id/" TargetMode="External"/><Relationship Id="rId128" Type="http://schemas.openxmlformats.org/officeDocument/2006/relationships/hyperlink" Target="https://employee.uc.ac.id/index.php/file/get/sis/t_competition/b046fe19-d2f3-497d-a5aa-e8ea074a51ef_dokumentasi.jpg" TargetMode="External"/><Relationship Id="rId127" Type="http://schemas.openxmlformats.org/officeDocument/2006/relationships/hyperlink" Target="https://employee.uc.ac.id/index.php/file/get/sis/t_competition/b046fe19-d2f3-497d-a5aa-e8ea074a51ef_surat_tugas.pdf" TargetMode="External"/><Relationship Id="rId126" Type="http://schemas.openxmlformats.org/officeDocument/2006/relationships/hyperlink" Target="https://employee.uc.ac.id/index.php/file/get/sis/t_competition/6de1a2f1-d44f-45e0-91fc-b5ecd5e1d156_sertifikat.pdf" TargetMode="External"/><Relationship Id="rId121" Type="http://schemas.openxmlformats.org/officeDocument/2006/relationships/hyperlink" Target="https://bit.ly/3XM2nKQ" TargetMode="External"/><Relationship Id="rId120" Type="http://schemas.openxmlformats.org/officeDocument/2006/relationships/hyperlink" Target="https://employee.uc.ac.id/index.php/file/get/sis/t_competition/ba82face-cc20-439a-ad1f-f46218c93367_dokumentasi.jpg" TargetMode="External"/><Relationship Id="rId125" Type="http://schemas.openxmlformats.org/officeDocument/2006/relationships/hyperlink" Target="https://kompetisi4c.ub.ac.id/" TargetMode="External"/><Relationship Id="rId124" Type="http://schemas.openxmlformats.org/officeDocument/2006/relationships/hyperlink" Target="https://employee.uc.ac.id/index.php/file/get/sis/t_competition/ba82face-cc20-439a-ad1f-f46218c93367_dokumentasi.jpg" TargetMode="External"/><Relationship Id="rId123" Type="http://schemas.openxmlformats.org/officeDocument/2006/relationships/hyperlink" Target="https://employee.uc.ac.id/index.php/file/get/sis/t_competition/ba82face-cc20-439a-ad1f-f46218c93367_surat_tugas.pdf" TargetMode="External"/><Relationship Id="rId122" Type="http://schemas.openxmlformats.org/officeDocument/2006/relationships/hyperlink" Target="https://employee.uc.ac.id/index.php/file/get/sis/t_competition/ba82face-cc20-439a-ad1f-f46218c93367_sertifikat.pdf" TargetMode="External"/><Relationship Id="rId95" Type="http://schemas.openxmlformats.org/officeDocument/2006/relationships/hyperlink" Target="https://employee.uc.ac.id/index.php/file/get/sis/t_competition/d0858dd3-8de9-43b5-8e44-b5951253a04f_surat_tugas.pdf" TargetMode="External"/><Relationship Id="rId94" Type="http://schemas.openxmlformats.org/officeDocument/2006/relationships/hyperlink" Target="https://employee.uc.ac.id/index.php/file/get/sis/t_competition/d9f64495-47d4-4bc0-9df0-6cc25b968204_sertifikat.pdf" TargetMode="External"/><Relationship Id="rId97" Type="http://schemas.openxmlformats.org/officeDocument/2006/relationships/hyperlink" Target="https://www.instagram.com/lo.kreatif/" TargetMode="External"/><Relationship Id="rId96" Type="http://schemas.openxmlformats.org/officeDocument/2006/relationships/hyperlink" Target="https://employee.uc.ac.id/index.php/file/get/sis/t_competition/d9f64495-47d4-4bc0-9df0-6cc25b968204_dokumentasi.jpeg" TargetMode="External"/><Relationship Id="rId99" Type="http://schemas.openxmlformats.org/officeDocument/2006/relationships/hyperlink" Target="https://employee.uc.ac.id/index.php/file/get/sis/t_competition/d0858dd3-8de9-43b5-8e44-b5951253a04f_surat_tugas.pdf" TargetMode="External"/><Relationship Id="rId98" Type="http://schemas.openxmlformats.org/officeDocument/2006/relationships/hyperlink" Target="https://employee.uc.ac.id/index.php/file/get/sis/t_competition/d9f64495-47d4-4bc0-9df0-6cc25b968204_sertifikat.pdf" TargetMode="External"/><Relationship Id="rId91" Type="http://schemas.openxmlformats.org/officeDocument/2006/relationships/hyperlink" Target="https://employee.uc.ac.id/index.php/file/get/sis/t_competition/d0858dd3-8de9-43b5-8e44-b5951253a04f_surat_tugas.pdf" TargetMode="External"/><Relationship Id="rId90" Type="http://schemas.openxmlformats.org/officeDocument/2006/relationships/hyperlink" Target="https://employee.uc.ac.id/index.php/file/get/sis/t_competition/d9f64495-47d4-4bc0-9df0-6cc25b968204_sertifikat.pdf" TargetMode="External"/><Relationship Id="rId93" Type="http://schemas.openxmlformats.org/officeDocument/2006/relationships/hyperlink" Target="https://www.instagram.com/lo.kreatif/" TargetMode="External"/><Relationship Id="rId92" Type="http://schemas.openxmlformats.org/officeDocument/2006/relationships/hyperlink" Target="https://employee.uc.ac.id/index.php/file/get/sis/t_competition/d9f64495-47d4-4bc0-9df0-6cc25b968204_dokumentasi.jpeg" TargetMode="External"/><Relationship Id="rId118" Type="http://schemas.openxmlformats.org/officeDocument/2006/relationships/hyperlink" Target="https://employee.uc.ac.id/index.php/file/get/sis/t_competition/ba82face-cc20-439a-ad1f-f46218c93367_sertifikat.pdf" TargetMode="External"/><Relationship Id="rId117" Type="http://schemas.openxmlformats.org/officeDocument/2006/relationships/hyperlink" Target="https://bit.ly/3XM2nKQ" TargetMode="External"/><Relationship Id="rId116" Type="http://schemas.openxmlformats.org/officeDocument/2006/relationships/hyperlink" Target="https://employee.uc.ac.id/index.php/file/get/sis/t_competition/ba82face-cc20-439a-ad1f-f46218c93367_dokumentasi.jpg" TargetMode="External"/><Relationship Id="rId115" Type="http://schemas.openxmlformats.org/officeDocument/2006/relationships/hyperlink" Target="https://employee.uc.ac.id/index.php/file/get/sis/t_competition/ba82face-cc20-439a-ad1f-f46218c93367_surat_tugas.pdf" TargetMode="External"/><Relationship Id="rId119" Type="http://schemas.openxmlformats.org/officeDocument/2006/relationships/hyperlink" Target="https://employee.uc.ac.id/index.php/file/get/sis/t_competition/ba82face-cc20-439a-ad1f-f46218c93367_surat_tugas.pdf" TargetMode="External"/><Relationship Id="rId110" Type="http://schemas.openxmlformats.org/officeDocument/2006/relationships/hyperlink" Target="https://employee.uc.ac.id/index.php/file/get/sis/t_competition/ba82face-cc20-439a-ad1f-f46218c93367_sertifikat.pdf" TargetMode="External"/><Relationship Id="rId114" Type="http://schemas.openxmlformats.org/officeDocument/2006/relationships/hyperlink" Target="https://employee.uc.ac.id/index.php/file/get/sis/t_competition/ba82face-cc20-439a-ad1f-f46218c93367_sertifikat.pdf" TargetMode="External"/><Relationship Id="rId113" Type="http://schemas.openxmlformats.org/officeDocument/2006/relationships/hyperlink" Target="https://bit.ly/3XM2nKQ" TargetMode="External"/><Relationship Id="rId112" Type="http://schemas.openxmlformats.org/officeDocument/2006/relationships/hyperlink" Target="https://employee.uc.ac.id/index.php/file/get/sis/t_competition/ba82face-cc20-439a-ad1f-f46218c93367_dokumentasi.jpg" TargetMode="External"/><Relationship Id="rId111" Type="http://schemas.openxmlformats.org/officeDocument/2006/relationships/hyperlink" Target="https://employee.uc.ac.id/index.php/file/get/sis/t_competition/ba82face-cc20-439a-ad1f-f46218c93367_surat_tugas.pdf" TargetMode="External"/><Relationship Id="rId225" Type="http://schemas.openxmlformats.org/officeDocument/2006/relationships/drawing" Target="../drawings/drawing15.xml"/><Relationship Id="rId220" Type="http://schemas.openxmlformats.org/officeDocument/2006/relationships/hyperlink" Target="https://employee.uc.ac.id/index.php/file/get/sis/t_competition/1bc238d8-c87b-41c8-8797-e6f8eeb8b13c_dokumentasi.pdf" TargetMode="External"/><Relationship Id="rId224" Type="http://schemas.openxmlformats.org/officeDocument/2006/relationships/hyperlink" Target="https://employee.uc.ac.id/index.php/file/get/sis/t_competition/ed7a9c5f-0b05-4c61-b893-bf367106774c_dokumentasi.pdf" TargetMode="External"/><Relationship Id="rId223" Type="http://schemas.openxmlformats.org/officeDocument/2006/relationships/hyperlink" Target="https://employee.uc.ac.id/index.php/file/get/sis/t_competition/5096d07f-76e2-4c5c-9dbe-88958de06868_surat_tugas.pdf" TargetMode="External"/><Relationship Id="rId222" Type="http://schemas.openxmlformats.org/officeDocument/2006/relationships/hyperlink" Target="https://employee.uc.ac.id/index.php/file/get/sis/t_competition/5096d07f-76e2-4c5c-9dbe-88958de06868_sertifikat.jpeg" TargetMode="External"/><Relationship Id="rId221" Type="http://schemas.openxmlformats.org/officeDocument/2006/relationships/hyperlink" Target="https://www.instagram.com/ael.accounting?igsh=b210Y2txbmZwMG9m" TargetMode="External"/><Relationship Id="rId217" Type="http://schemas.openxmlformats.org/officeDocument/2006/relationships/hyperlink" Target="https://www.instagram.com/ael.accounting?igsh=b210Y2txbmZwMG9m" TargetMode="External"/><Relationship Id="rId216" Type="http://schemas.openxmlformats.org/officeDocument/2006/relationships/hyperlink" Target="https://employee.uc.ac.id/index.php/file/get/sis/t_competition/1fef7974-9b86-4abc-8d18-02cd6e09b0df_dokumentasi.pdf" TargetMode="External"/><Relationship Id="rId215" Type="http://schemas.openxmlformats.org/officeDocument/2006/relationships/hyperlink" Target="https://employee.uc.ac.id/index.php/file/get/sis/t_competition/a72da6c1-3e5c-43ce-981d-0d2991d021fe_surat_tugas.pdf" TargetMode="External"/><Relationship Id="rId214" Type="http://schemas.openxmlformats.org/officeDocument/2006/relationships/hyperlink" Target="https://employee.uc.ac.id/index.php/file/get/sis/t_competition/a72da6c1-3e5c-43ce-981d-0d2991d021fe_sertifikat.pdf" TargetMode="External"/><Relationship Id="rId219" Type="http://schemas.openxmlformats.org/officeDocument/2006/relationships/hyperlink" Target="https://employee.uc.ac.id/index.php/file/get/sis/t_competition/468823ec-48cb-434b-b20c-ea453fd62a41_surat_tugas.pdf" TargetMode="External"/><Relationship Id="rId218" Type="http://schemas.openxmlformats.org/officeDocument/2006/relationships/hyperlink" Target="https://employee.uc.ac.id/index.php/file/get/sis/t_competition/468823ec-48cb-434b-b20c-ea453fd62a41_sertifikat.pdf" TargetMode="External"/><Relationship Id="rId213" Type="http://schemas.openxmlformats.org/officeDocument/2006/relationships/hyperlink" Target="https://www.instagram.com/ael.accounting?igsh=b210Y2txbmZwMG9m" TargetMode="External"/><Relationship Id="rId212" Type="http://schemas.openxmlformats.org/officeDocument/2006/relationships/hyperlink" Target="https://employee.uc.ac.id/index.php/file/get/sis/t_competition/81d5bcaa-365a-4a99-88d9-06b42ef2a9c4_dokumentasi.pdf" TargetMode="External"/><Relationship Id="rId211" Type="http://schemas.openxmlformats.org/officeDocument/2006/relationships/hyperlink" Target="https://employee.uc.ac.id/index.php/file/get/sis/t_competition/35e6dc85-e27d-4c00-b5da-ce9f5bb754dc_surat_tugas.pdf" TargetMode="External"/><Relationship Id="rId210" Type="http://schemas.openxmlformats.org/officeDocument/2006/relationships/hyperlink" Target="https://employee.uc.ac.id/index.php/file/get/sis/t_competition/35e6dc85-e27d-4c00-b5da-ce9f5bb754dc_sertifikat.pdf" TargetMode="External"/><Relationship Id="rId206" Type="http://schemas.openxmlformats.org/officeDocument/2006/relationships/hyperlink" Target="https://employee.uc.ac.id/index.php/file/get/sis/t_competition/90efbc08-f8e9-44d5-a8d7-e71a49811a32_sertifikat.pdf" TargetMode="External"/><Relationship Id="rId205" Type="http://schemas.openxmlformats.org/officeDocument/2006/relationships/hyperlink" Target="https://www.instagram.com/ael.accounting?igsh=b210Y2txbmZwMG9m" TargetMode="External"/><Relationship Id="rId204" Type="http://schemas.openxmlformats.org/officeDocument/2006/relationships/hyperlink" Target="https://employee.uc.ac.id/index.php/file/get/sis/t_competition/5d9408f8-45dc-4020-aff6-032969fad6ae_dokumentasi.pdf" TargetMode="External"/><Relationship Id="rId203" Type="http://schemas.openxmlformats.org/officeDocument/2006/relationships/hyperlink" Target="https://employee.uc.ac.id/index.php/file/get/sis/t_competition/59f50f95-dbba-4603-b3cc-49901c123546_surat_tugas.pdf" TargetMode="External"/><Relationship Id="rId209" Type="http://schemas.openxmlformats.org/officeDocument/2006/relationships/hyperlink" Target="https://www.instagram.com/ael.accounting?igsh=b210Y2txbmZwMG9m" TargetMode="External"/><Relationship Id="rId208" Type="http://schemas.openxmlformats.org/officeDocument/2006/relationships/hyperlink" Target="https://employee.uc.ac.id/index.php/file/get/sis/t_competition/9e60c737-db4d-4137-8dfb-3b99ec62fb1d_dokumentasi.jpg" TargetMode="External"/><Relationship Id="rId207" Type="http://schemas.openxmlformats.org/officeDocument/2006/relationships/hyperlink" Target="https://employee.uc.ac.id/index.php/file/get/sis/t_competition/9e60c737-db4d-4137-8dfb-3b99ec62fb1d_surat_tugas.pdf" TargetMode="External"/><Relationship Id="rId202" Type="http://schemas.openxmlformats.org/officeDocument/2006/relationships/hyperlink" Target="https://employee.uc.ac.id/index.php/file/get/sis/t_competition/59f50f95-dbba-4603-b3cc-49901c123546_sertifikat.pdf" TargetMode="External"/><Relationship Id="rId201" Type="http://schemas.openxmlformats.org/officeDocument/2006/relationships/hyperlink" Target="https://www.instagram.com/ael.accounting?igsh=b210Y2txbmZwMG9m" TargetMode="External"/><Relationship Id="rId200" Type="http://schemas.openxmlformats.org/officeDocument/2006/relationships/hyperlink" Target="https://employee.uc.ac.id/index.php/file/get/sis/t_competition/f888e852-7f45-47e0-8b73-1107da18ea3c_dokumentasi.p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osi.id/" TargetMode="External"/><Relationship Id="rId2" Type="http://schemas.openxmlformats.org/officeDocument/2006/relationships/hyperlink" Target="https://employee.uc.ac.id/index.php/file/get/sis/t_cp/b21bee6a-9b3f-4fa1-a5a0-f33a79cc55c1.pdf" TargetMode="External"/><Relationship Id="rId3" Type="http://schemas.openxmlformats.org/officeDocument/2006/relationships/hyperlink" Target="https://employee.uc.ac.id/index.php/file/get/sis/t_cp/b21bee6a-9b3f-4fa1-a5a0-f33a79cc55c1_documentation.jpg" TargetMode="External"/><Relationship Id="rId4" Type="http://schemas.openxmlformats.org/officeDocument/2006/relationships/hyperlink" Target="https://employee.uc.ac.id/index.php/file/get/sis/t_cp/196becac-c9bb-4d96-abae-009b879a5757.pdf" TargetMode="External"/><Relationship Id="rId9" Type="http://schemas.openxmlformats.org/officeDocument/2006/relationships/drawing" Target="../drawings/drawing16.xml"/><Relationship Id="rId5" Type="http://schemas.openxmlformats.org/officeDocument/2006/relationships/hyperlink" Target="https://employee.uc.ac.id/index.php/file/get/sis/t_cp/196becac-c9bb-4d96-abae-009b879a5757_assignmentletter.png" TargetMode="External"/><Relationship Id="rId6" Type="http://schemas.openxmlformats.org/officeDocument/2006/relationships/hyperlink" Target="https://employee.uc.ac.id/index.php/file/get/sis/t_cp/196becac-c9bb-4d96-abae-009b879a5757_documentation.png" TargetMode="External"/><Relationship Id="rId7" Type="http://schemas.openxmlformats.org/officeDocument/2006/relationships/hyperlink" Target="https://www.posterfortomorrow.org/en/projects/stop" TargetMode="External"/><Relationship Id="rId8" Type="http://schemas.openxmlformats.org/officeDocument/2006/relationships/hyperlink" Target="https://employee.uc.ac.id/index.php/file/get/sis/t_cp/e92ddc06-10a6-4180-b012-944d90176243.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formadiksi.unram.ac.id/timdiksi/" TargetMode="External"/><Relationship Id="rId2" Type="http://schemas.openxmlformats.org/officeDocument/2006/relationships/hyperlink" Target="https://employee.uc.ac.id/index.php/file/get/sis/t_competition/f70bec0e-34e0-406a-a80f-ddddfb8b0f05_sertifikat.pdf" TargetMode="External"/><Relationship Id="rId3" Type="http://schemas.openxmlformats.org/officeDocument/2006/relationships/hyperlink" Target="https://employee.uc.ac.id/index.php/file/get/sis/t_competition/f70bec0e-34e0-406a-a80f-ddddfb8b0f05_surat_tugas.pdf" TargetMode="External"/><Relationship Id="rId4" Type="http://schemas.openxmlformats.org/officeDocument/2006/relationships/hyperlink" Target="https://employee.uc.ac.id/index.php/file/get/sis/t_competition/f70bec0e-34e0-406a-a80f-ddddfb8b0f05_dokumentasi.jpg" TargetMode="External"/><Relationship Id="rId9" Type="http://schemas.openxmlformats.org/officeDocument/2006/relationships/hyperlink" Target="https://formadiksi.unram.ac.id/timdiksi/" TargetMode="External"/><Relationship Id="rId5" Type="http://schemas.openxmlformats.org/officeDocument/2006/relationships/hyperlink" Target="https://formadiksi.unram.ac.id/timdiksi/" TargetMode="External"/><Relationship Id="rId6" Type="http://schemas.openxmlformats.org/officeDocument/2006/relationships/hyperlink" Target="https://employee.uc.ac.id/index.php/file/get/sis/t_competition/f70bec0e-34e0-406a-a80f-ddddfb8b0f05_sertifikat.pdf" TargetMode="External"/><Relationship Id="rId7" Type="http://schemas.openxmlformats.org/officeDocument/2006/relationships/hyperlink" Target="https://employee.uc.ac.id/index.php/file/get/sis/t_competition/f70bec0e-34e0-406a-a80f-ddddfb8b0f05_surat_tugas.pdf" TargetMode="External"/><Relationship Id="rId8" Type="http://schemas.openxmlformats.org/officeDocument/2006/relationships/hyperlink" Target="https://employee.uc.ac.id/index.php/file/get/sis/t_competition/f70bec0e-34e0-406a-a80f-ddddfb8b0f05_dokumentasi.jpg" TargetMode="External"/><Relationship Id="rId40" Type="http://schemas.openxmlformats.org/officeDocument/2006/relationships/hyperlink" Target="https://employee.uc.ac.id/index.php/file/get/sis/t_competition/80b208a6-bc56-4fe9-8d78-fc9594b20a65_dokumentasi.pdf" TargetMode="External"/><Relationship Id="rId42" Type="http://schemas.openxmlformats.org/officeDocument/2006/relationships/hyperlink" Target="https://employee.uc.ac.id/index.php/file/get/sis/t_competition/80b208a6-bc56-4fe9-8d78-fc9594b20a65_sertifikat.pdf" TargetMode="External"/><Relationship Id="rId41" Type="http://schemas.openxmlformats.org/officeDocument/2006/relationships/hyperlink" Target="https://www.instagram.com/lo.kreatif/" TargetMode="External"/><Relationship Id="rId44" Type="http://schemas.openxmlformats.org/officeDocument/2006/relationships/hyperlink" Target="https://employee.uc.ac.id/index.php/file/get/sis/t_competition/80b208a6-bc56-4fe9-8d78-fc9594b20a65_dokumentasi.pdf" TargetMode="External"/><Relationship Id="rId43" Type="http://schemas.openxmlformats.org/officeDocument/2006/relationships/hyperlink" Target="https://employee.uc.ac.id/index.php/file/get/sis/t_competition/80b208a6-bc56-4fe9-8d78-fc9594b20a65_surat_tugas.pdf" TargetMode="External"/><Relationship Id="rId46" Type="http://schemas.openxmlformats.org/officeDocument/2006/relationships/hyperlink" Target="https://employee.uc.ac.id/index.php/file/get/sis/t_competition/95067139-1a98-439e-9673-d6c55e4fd548_sertifikat.pdf" TargetMode="External"/><Relationship Id="rId45" Type="http://schemas.openxmlformats.org/officeDocument/2006/relationships/hyperlink" Target="https://www.instagram.com/ecofair_ua?igsh=MWozeTEwbHUwMzJxeg==" TargetMode="External"/><Relationship Id="rId48" Type="http://schemas.openxmlformats.org/officeDocument/2006/relationships/hyperlink" Target="https://employee.uc.ac.id/index.php/file/get/sis/t_competition/95067139-1a98-439e-9673-d6c55e4fd548_dokumentasi.jpg" TargetMode="External"/><Relationship Id="rId47" Type="http://schemas.openxmlformats.org/officeDocument/2006/relationships/hyperlink" Target="https://employee.uc.ac.id/index.php/file/get/sis/t_competition/95067139-1a98-439e-9673-d6c55e4fd548_surat_tugas.pdf" TargetMode="External"/><Relationship Id="rId49" Type="http://schemas.openxmlformats.org/officeDocument/2006/relationships/hyperlink" Target="https://www.instagram.com/lo.kreatif/" TargetMode="External"/><Relationship Id="rId31" Type="http://schemas.openxmlformats.org/officeDocument/2006/relationships/hyperlink" Target="https://employee.uc.ac.id/index.php/file/get/sis/t_competition/88c502f6-a7d6-4f3c-83ad-25f15712d2b4_surat_tugas.pdf" TargetMode="External"/><Relationship Id="rId30" Type="http://schemas.openxmlformats.org/officeDocument/2006/relationships/hyperlink" Target="https://employee.uc.ac.id/index.php/file/get/sis/t_competition/88c502f6-a7d6-4f3c-83ad-25f15712d2b4_sertifikat.pdf" TargetMode="External"/><Relationship Id="rId33" Type="http://schemas.openxmlformats.org/officeDocument/2006/relationships/hyperlink" Target="https://www.instagram.com/lo.kreatif/" TargetMode="External"/><Relationship Id="rId32" Type="http://schemas.openxmlformats.org/officeDocument/2006/relationships/hyperlink" Target="https://employee.uc.ac.id/index.php/file/get/sis/t_competition/88c502f6-a7d6-4f3c-83ad-25f15712d2b4_dokumentasi.jpg" TargetMode="External"/><Relationship Id="rId35" Type="http://schemas.openxmlformats.org/officeDocument/2006/relationships/hyperlink" Target="https://employee.uc.ac.id/index.php/file/get/sis/t_competition/88c502f6-a7d6-4f3c-83ad-25f15712d2b4_surat_tugas.pdf" TargetMode="External"/><Relationship Id="rId34" Type="http://schemas.openxmlformats.org/officeDocument/2006/relationships/hyperlink" Target="https://employee.uc.ac.id/index.php/file/get/sis/t_competition/88c502f6-a7d6-4f3c-83ad-25f15712d2b4_sertifikat.pdf" TargetMode="External"/><Relationship Id="rId37" Type="http://schemas.openxmlformats.org/officeDocument/2006/relationships/hyperlink" Target="https://www.instagram.com/lo.kreatif/" TargetMode="External"/><Relationship Id="rId36" Type="http://schemas.openxmlformats.org/officeDocument/2006/relationships/hyperlink" Target="https://employee.uc.ac.id/index.php/file/get/sis/t_competition/88c502f6-a7d6-4f3c-83ad-25f15712d2b4_dokumentasi.jpg" TargetMode="External"/><Relationship Id="rId39" Type="http://schemas.openxmlformats.org/officeDocument/2006/relationships/hyperlink" Target="https://employee.uc.ac.id/index.php/file/get/sis/t_competition/80b208a6-bc56-4fe9-8d78-fc9594b20a65_surat_tugas.pdf" TargetMode="External"/><Relationship Id="rId38" Type="http://schemas.openxmlformats.org/officeDocument/2006/relationships/hyperlink" Target="https://employee.uc.ac.id/index.php/file/get/sis/t_competition/80b208a6-bc56-4fe9-8d78-fc9594b20a65_sertifikat.pdf" TargetMode="External"/><Relationship Id="rId20" Type="http://schemas.openxmlformats.org/officeDocument/2006/relationships/hyperlink" Target="https://employee.uc.ac.id/index.php/file/get/sis/t_competition/12f3653d-608d-4c88-a65a-91e87a185efe_dokumentasi.jpeg" TargetMode="External"/><Relationship Id="rId22" Type="http://schemas.openxmlformats.org/officeDocument/2006/relationships/hyperlink" Target="https://employee.uc.ac.id/index.php/file/get/sis/t_competition/ced449ed-cf52-4d39-84a6-d767706dae14_sertifikat.pdf" TargetMode="External"/><Relationship Id="rId21" Type="http://schemas.openxmlformats.org/officeDocument/2006/relationships/hyperlink" Target="https://www.instagram.com/p/C-pGlCPz6TU/?igsh=cjE2azVlbmRnbW02&amp;img_index=2" TargetMode="External"/><Relationship Id="rId24" Type="http://schemas.openxmlformats.org/officeDocument/2006/relationships/hyperlink" Target="https://employee.uc.ac.id/index.php/file/get/sis/t_competition/ced449ed-cf52-4d39-84a6-d767706dae14_dokumentasi.png" TargetMode="External"/><Relationship Id="rId23" Type="http://schemas.openxmlformats.org/officeDocument/2006/relationships/hyperlink" Target="https://employee.uc.ac.id/index.php/file/get/sis/t_competition/ced449ed-cf52-4d39-84a6-d767706dae14_surat_tugas.pdf" TargetMode="External"/><Relationship Id="rId26" Type="http://schemas.openxmlformats.org/officeDocument/2006/relationships/hyperlink" Target="https://employee.uc.ac.id/index.php/file/get/sis/t_competition/ced449ed-cf52-4d39-84a6-d767706dae14_sertifikat.pdf" TargetMode="External"/><Relationship Id="rId25" Type="http://schemas.openxmlformats.org/officeDocument/2006/relationships/hyperlink" Target="https://www.instagram.com/p/C-pGlCPz6TU/?igsh=cjE2azVlbmRnbW02&amp;img_index=2" TargetMode="External"/><Relationship Id="rId28" Type="http://schemas.openxmlformats.org/officeDocument/2006/relationships/hyperlink" Target="https://employee.uc.ac.id/index.php/file/get/sis/t_competition/ced449ed-cf52-4d39-84a6-d767706dae14_dokumentasi.png" TargetMode="External"/><Relationship Id="rId27" Type="http://schemas.openxmlformats.org/officeDocument/2006/relationships/hyperlink" Target="https://employee.uc.ac.id/index.php/file/get/sis/t_competition/ced449ed-cf52-4d39-84a6-d767706dae14_surat_tugas.pdf" TargetMode="External"/><Relationship Id="rId29" Type="http://schemas.openxmlformats.org/officeDocument/2006/relationships/hyperlink" Target="https://www.instagram.com/lo.kreatif/" TargetMode="External"/><Relationship Id="rId11" Type="http://schemas.openxmlformats.org/officeDocument/2006/relationships/hyperlink" Target="https://employee.uc.ac.id/index.php/file/get/sis/t_competition/f70bec0e-34e0-406a-a80f-ddddfb8b0f05_surat_tugas.pdf" TargetMode="External"/><Relationship Id="rId10" Type="http://schemas.openxmlformats.org/officeDocument/2006/relationships/hyperlink" Target="https://employee.uc.ac.id/index.php/file/get/sis/t_competition/f70bec0e-34e0-406a-a80f-ddddfb8b0f05_sertifikat.pdf" TargetMode="External"/><Relationship Id="rId13" Type="http://schemas.openxmlformats.org/officeDocument/2006/relationships/hyperlink" Target="https://www.instagram.com/unasfest?igsh=dTR0OHRpeHA1bGhp" TargetMode="External"/><Relationship Id="rId12" Type="http://schemas.openxmlformats.org/officeDocument/2006/relationships/hyperlink" Target="https://employee.uc.ac.id/index.php/file/get/sis/t_competition/f70bec0e-34e0-406a-a80f-ddddfb8b0f05_dokumentasi.jpg" TargetMode="External"/><Relationship Id="rId15" Type="http://schemas.openxmlformats.org/officeDocument/2006/relationships/hyperlink" Target="https://employee.uc.ac.id/index.php/file/get/sis/t_competition/e3cbc9b1-a333-4181-9eeb-8d541687f52f_surat_tugas.pdf" TargetMode="External"/><Relationship Id="rId14" Type="http://schemas.openxmlformats.org/officeDocument/2006/relationships/hyperlink" Target="https://employee.uc.ac.id/index.php/file/get/sis/t_competition/e3cbc9b1-a333-4181-9eeb-8d541687f52f_sertifikat.pdf" TargetMode="External"/><Relationship Id="rId17" Type="http://schemas.openxmlformats.org/officeDocument/2006/relationships/hyperlink" Target="https://www.instagram.com/p/C--X9isy2XP/?igsh=d3YyY2llanJ1dXJy&amp;img_index=1" TargetMode="External"/><Relationship Id="rId16" Type="http://schemas.openxmlformats.org/officeDocument/2006/relationships/hyperlink" Target="https://employee.uc.ac.id/index.php/file/get/sis/t_competition/e3cbc9b1-a333-4181-9eeb-8d541687f52f_dokumentasi.png" TargetMode="External"/><Relationship Id="rId19" Type="http://schemas.openxmlformats.org/officeDocument/2006/relationships/hyperlink" Target="https://employee.uc.ac.id/index.php/file/get/sis/t_competition/12f3653d-608d-4c88-a65a-91e87a185efe_surat_tugas.pdf" TargetMode="External"/><Relationship Id="rId18" Type="http://schemas.openxmlformats.org/officeDocument/2006/relationships/hyperlink" Target="https://employee.uc.ac.id/index.php/file/get/sis/t_competition/12f3653d-608d-4c88-a65a-91e87a185efe_sertifikat.jpg" TargetMode="External"/><Relationship Id="rId84" Type="http://schemas.openxmlformats.org/officeDocument/2006/relationships/hyperlink" Target="https://employee.uc.ac.id/index.php/file/get/sis/t_competition/58869f3f-216d-40d5-8362-2deba7184f2b_dokumentasi.pdf" TargetMode="External"/><Relationship Id="rId83" Type="http://schemas.openxmlformats.org/officeDocument/2006/relationships/hyperlink" Target="https://employee.uc.ac.id/index.php/file/get/sis/t_competition/b637615e-3ac9-4890-9a51-3ebf03705c84_surat_tugas.pdf" TargetMode="External"/><Relationship Id="rId86" Type="http://schemas.openxmlformats.org/officeDocument/2006/relationships/hyperlink" Target="https://employee.uc.ac.id/index.php/file/get/sis/t_competition/77d5269a-137b-486f-9c48-46bbb5924325_sertifikat.pdf" TargetMode="External"/><Relationship Id="rId85" Type="http://schemas.openxmlformats.org/officeDocument/2006/relationships/hyperlink" Target="https://www.instagram.com/ligamahasiswaofficial?igsh=MWVjdTRvaWtvdXg1dg==" TargetMode="External"/><Relationship Id="rId88" Type="http://schemas.openxmlformats.org/officeDocument/2006/relationships/hyperlink" Target="https://employee.uc.ac.id/index.php/file/get/sis/t_competition/77d5269a-137b-486f-9c48-46bbb5924325_dokumentasi.jpg" TargetMode="External"/><Relationship Id="rId87" Type="http://schemas.openxmlformats.org/officeDocument/2006/relationships/hyperlink" Target="https://employee.uc.ac.id/index.php/file/get/sis/t_competition/77d5269a-137b-486f-9c48-46bbb5924325_surat_tugas.pdf" TargetMode="External"/><Relationship Id="rId89" Type="http://schemas.openxmlformats.org/officeDocument/2006/relationships/hyperlink" Target="https://www.instagram.com/ligamahasiswaofficial?igsh=MWVjdTRvaWtvdXg1dg==" TargetMode="External"/><Relationship Id="rId80" Type="http://schemas.openxmlformats.org/officeDocument/2006/relationships/hyperlink" Target="https://employee.uc.ac.id/index.php/file/get/sis/t_competition/d0ca0d2d-e629-4be3-948d-0eaa56d2aa7d_dokumentasi.png" TargetMode="External"/><Relationship Id="rId82" Type="http://schemas.openxmlformats.org/officeDocument/2006/relationships/hyperlink" Target="https://employee.uc.ac.id/index.php/file/get/sis/t_competition/b637615e-3ac9-4890-9a51-3ebf03705c84_sertifikat.jpg" TargetMode="External"/><Relationship Id="rId81" Type="http://schemas.openxmlformats.org/officeDocument/2006/relationships/hyperlink" Target="https://www.instagram.com/p/DAs97i1T4MQ/?igsh=MXZpNWJqa3M0ZjI4cA==" TargetMode="External"/><Relationship Id="rId73" Type="http://schemas.openxmlformats.org/officeDocument/2006/relationships/hyperlink" Target="https://www.instagram.com/i.k.o.nakamura?igsh=ZmhqMHBmb2kzcjdi" TargetMode="External"/><Relationship Id="rId72" Type="http://schemas.openxmlformats.org/officeDocument/2006/relationships/hyperlink" Target="https://employee.uc.ac.id/index.php/file/get/sis/t_competition/49a699ce-86ed-4e32-9959-a3702decb80f_dokumentasi.jpg" TargetMode="External"/><Relationship Id="rId75" Type="http://schemas.openxmlformats.org/officeDocument/2006/relationships/hyperlink" Target="https://employee.uc.ac.id/index.php/file/get/sis/t_competition/6ec82804-b501-4b92-8ee5-6b1275c836be_surat_tugas.pdf" TargetMode="External"/><Relationship Id="rId74" Type="http://schemas.openxmlformats.org/officeDocument/2006/relationships/hyperlink" Target="https://employee.uc.ac.id/index.php/file/get/sis/t_competition/6ec82804-b501-4b92-8ee5-6b1275c836be_sertifikat.pdf" TargetMode="External"/><Relationship Id="rId77" Type="http://schemas.openxmlformats.org/officeDocument/2006/relationships/hyperlink" Target="https://app.puskanas.id/" TargetMode="External"/><Relationship Id="rId76" Type="http://schemas.openxmlformats.org/officeDocument/2006/relationships/hyperlink" Target="https://employee.uc.ac.id/index.php/file/get/sis/t_competition/6ec82804-b501-4b92-8ee5-6b1275c836be_dokumentasi.jpg" TargetMode="External"/><Relationship Id="rId79" Type="http://schemas.openxmlformats.org/officeDocument/2006/relationships/hyperlink" Target="https://employee.uc.ac.id/index.php/file/get/sis/t_competition/d0ca0d2d-e629-4be3-948d-0eaa56d2aa7d_surat_tugas.pdf" TargetMode="External"/><Relationship Id="rId78" Type="http://schemas.openxmlformats.org/officeDocument/2006/relationships/hyperlink" Target="https://employee.uc.ac.id/index.php/file/get/sis/t_competition/d0ca0d2d-e629-4be3-948d-0eaa56d2aa7d_sertifikat.pdf" TargetMode="External"/><Relationship Id="rId71" Type="http://schemas.openxmlformats.org/officeDocument/2006/relationships/hyperlink" Target="https://employee.uc.ac.id/index.php/file/get/sis/t_competition/550fd09c-d41b-43c7-949e-87bd30793184_surat_tugas.pdf" TargetMode="External"/><Relationship Id="rId70" Type="http://schemas.openxmlformats.org/officeDocument/2006/relationships/hyperlink" Target="https://employee.uc.ac.id/index.php/file/get/sis/t_competition/49a699ce-86ed-4e32-9959-a3702decb80f_sertifikat.png" TargetMode="External"/><Relationship Id="rId62" Type="http://schemas.openxmlformats.org/officeDocument/2006/relationships/hyperlink" Target="https://employee.uc.ac.id/index.php/file/get/sis/t_competition/211170b9-4056-498c-874f-5e86c4c9a1d6_sertifikat.pdf" TargetMode="External"/><Relationship Id="rId61" Type="http://schemas.openxmlformats.org/officeDocument/2006/relationships/hyperlink" Target="https://www.instagram.com/lo.kreatif/" TargetMode="External"/><Relationship Id="rId64" Type="http://schemas.openxmlformats.org/officeDocument/2006/relationships/hyperlink" Target="https://employee.uc.ac.id/index.php/file/get/sis/t_competition/211170b9-4056-498c-874f-5e86c4c9a1d6_dokumentasi.jpeg" TargetMode="External"/><Relationship Id="rId63" Type="http://schemas.openxmlformats.org/officeDocument/2006/relationships/hyperlink" Target="https://employee.uc.ac.id/index.php/file/get/sis/t_competition/dda7984c-187a-453a-b399-953ae8838ff0_surat_tugas.pdf" TargetMode="External"/><Relationship Id="rId66" Type="http://schemas.openxmlformats.org/officeDocument/2006/relationships/hyperlink" Target="https://employee.uc.ac.id/index.php/file/get/sis/t_competition/bb56c787-f179-4402-948b-af798a3af91c_sertifikat.pdf" TargetMode="External"/><Relationship Id="rId65" Type="http://schemas.openxmlformats.org/officeDocument/2006/relationships/hyperlink" Target="https://www.instagram.com/mecofair2024?igsh=Z3pveWN0MXFrYXM2" TargetMode="External"/><Relationship Id="rId68" Type="http://schemas.openxmlformats.org/officeDocument/2006/relationships/hyperlink" Target="https://employee.uc.ac.id/index.php/file/get/sis/t_competition/9bdee3d1-e01e-4cbf-b641-28d0ae6e57f4_dokumentasi.png" TargetMode="External"/><Relationship Id="rId67" Type="http://schemas.openxmlformats.org/officeDocument/2006/relationships/hyperlink" Target="https://employee.uc.ac.id/index.php/file/get/sis/t_competition/9bdee3d1-e01e-4cbf-b641-28d0ae6e57f4_surat_tugas.pdf" TargetMode="External"/><Relationship Id="rId60" Type="http://schemas.openxmlformats.org/officeDocument/2006/relationships/hyperlink" Target="https://employee.uc.ac.id/index.php/file/get/sis/t_competition/211170b9-4056-498c-874f-5e86c4c9a1d6_dokumentasi.jpeg" TargetMode="External"/><Relationship Id="rId69" Type="http://schemas.openxmlformats.org/officeDocument/2006/relationships/hyperlink" Target="https://bit.ly/juknisPialaSamartyaLBPI" TargetMode="External"/><Relationship Id="rId51" Type="http://schemas.openxmlformats.org/officeDocument/2006/relationships/hyperlink" Target="https://employee.uc.ac.id/index.php/file/get/sis/t_competition/5557201f-3545-403b-aa39-dc1d9449a981_surat_tugas.pdf" TargetMode="External"/><Relationship Id="rId50" Type="http://schemas.openxmlformats.org/officeDocument/2006/relationships/hyperlink" Target="https://employee.uc.ac.id/index.php/file/get/sis/t_competition/5557201f-3545-403b-aa39-dc1d9449a981_sertifikat.pdf" TargetMode="External"/><Relationship Id="rId53" Type="http://schemas.openxmlformats.org/officeDocument/2006/relationships/hyperlink" Target="https://www.instagram.com/lo.kreatif/" TargetMode="External"/><Relationship Id="rId52" Type="http://schemas.openxmlformats.org/officeDocument/2006/relationships/hyperlink" Target="https://employee.uc.ac.id/index.php/file/get/sis/t_competition/5557201f-3545-403b-aa39-dc1d9449a981_dokumentasi.jpg" TargetMode="External"/><Relationship Id="rId55" Type="http://schemas.openxmlformats.org/officeDocument/2006/relationships/hyperlink" Target="https://employee.uc.ac.id/index.php/file/get/sis/t_competition/5557201f-3545-403b-aa39-dc1d9449a981_surat_tugas.pdf" TargetMode="External"/><Relationship Id="rId54" Type="http://schemas.openxmlformats.org/officeDocument/2006/relationships/hyperlink" Target="https://employee.uc.ac.id/index.php/file/get/sis/t_competition/5557201f-3545-403b-aa39-dc1d9449a981_sertifikat.pdf" TargetMode="External"/><Relationship Id="rId57" Type="http://schemas.openxmlformats.org/officeDocument/2006/relationships/hyperlink" Target="https://www.instagram.com/lo.kreatif/" TargetMode="External"/><Relationship Id="rId56" Type="http://schemas.openxmlformats.org/officeDocument/2006/relationships/hyperlink" Target="https://employee.uc.ac.id/index.php/file/get/sis/t_competition/5557201f-3545-403b-aa39-dc1d9449a981_dokumentasi.jpg" TargetMode="External"/><Relationship Id="rId59" Type="http://schemas.openxmlformats.org/officeDocument/2006/relationships/hyperlink" Target="https://employee.uc.ac.id/index.php/file/get/sis/t_competition/dda7984c-187a-453a-b399-953ae8838ff0_surat_tugas.pdf" TargetMode="External"/><Relationship Id="rId58" Type="http://schemas.openxmlformats.org/officeDocument/2006/relationships/hyperlink" Target="https://employee.uc.ac.id/index.php/file/get/sis/t_competition/211170b9-4056-498c-874f-5e86c4c9a1d6_sertifikat.pdf" TargetMode="External"/><Relationship Id="rId107" Type="http://schemas.openxmlformats.org/officeDocument/2006/relationships/hyperlink" Target="https://employee.uc.ac.id/index.php/file/get/sis/t_competition/6e08bf19-2c67-403b-9710-cec68579e6cc_dokumentasi.jpg" TargetMode="External"/><Relationship Id="rId106" Type="http://schemas.openxmlformats.org/officeDocument/2006/relationships/hyperlink" Target="https://employee.uc.ac.id/index.php/file/get/sis/t_competition/6e08bf19-2c67-403b-9710-cec68579e6cc_surat_tugas.pdf" TargetMode="External"/><Relationship Id="rId105" Type="http://schemas.openxmlformats.org/officeDocument/2006/relationships/hyperlink" Target="https://employee.uc.ac.id/index.php/file/get/sis/t_competition/6e08bf19-2c67-403b-9710-cec68579e6cc_sertifikat.pdf" TargetMode="External"/><Relationship Id="rId104" Type="http://schemas.openxmlformats.org/officeDocument/2006/relationships/hyperlink" Target="https://employee.uc.ac.id/index.php/file/get/sis/t_competition/3a635610-5225-4173-8045-7ed874ccd480_dokumentasi.pdf" TargetMode="External"/><Relationship Id="rId109" Type="http://schemas.openxmlformats.org/officeDocument/2006/relationships/hyperlink" Target="https://employee.uc.ac.id/index.php/file/get/sis/t_competition/6bd626df-f889-4081-8b55-3c56d6a528c8_surat_tugas.pdf" TargetMode="External"/><Relationship Id="rId108" Type="http://schemas.openxmlformats.org/officeDocument/2006/relationships/hyperlink" Target="https://employee.uc.ac.id/index.php/file/get/sis/t_competition/6bd626df-f889-4081-8b55-3c56d6a528c8_sertifikat.pdf" TargetMode="External"/><Relationship Id="rId103" Type="http://schemas.openxmlformats.org/officeDocument/2006/relationships/hyperlink" Target="https://employee.uc.ac.id/index.php/file/get/sis/t_competition/3a635610-5225-4173-8045-7ed874ccd480_surat_tugas.pdf" TargetMode="External"/><Relationship Id="rId102" Type="http://schemas.openxmlformats.org/officeDocument/2006/relationships/hyperlink" Target="https://employee.uc.ac.id/index.php/file/get/sis/t_competition/3a635610-5225-4173-8045-7ed874ccd480_sertifikat.pdf" TargetMode="External"/><Relationship Id="rId101" Type="http://schemas.openxmlformats.org/officeDocument/2006/relationships/hyperlink" Target="https://bit.ly/GuidebooklombaMHW?r=qr" TargetMode="External"/><Relationship Id="rId100" Type="http://schemas.openxmlformats.org/officeDocument/2006/relationships/hyperlink" Target="https://employee.uc.ac.id/index.php/file/get/sis/t_competition/20ccce7c-8931-4c63-800b-90a6e7ec2842_dokumentasi.pdf" TargetMode="External"/><Relationship Id="rId95" Type="http://schemas.openxmlformats.org/officeDocument/2006/relationships/hyperlink" Target="https://employee.uc.ac.id/index.php/file/get/sis/t_competition/4dec1689-0efb-4e05-a991-8e14fca1da3b_surat_tugas.pdf" TargetMode="External"/><Relationship Id="rId94" Type="http://schemas.openxmlformats.org/officeDocument/2006/relationships/hyperlink" Target="https://employee.uc.ac.id/index.php/file/get/sis/t_competition/4dec1689-0efb-4e05-a991-8e14fca1da3b_sertifikat.pdf" TargetMode="External"/><Relationship Id="rId97" Type="http://schemas.openxmlformats.org/officeDocument/2006/relationships/hyperlink" Target="https://linktr.ee/batikfestival?fbclid=PAY2xjawGsOW5leHRuA2FlbQIxMQABppE6i-" TargetMode="External"/><Relationship Id="rId96" Type="http://schemas.openxmlformats.org/officeDocument/2006/relationships/hyperlink" Target="https://employee.uc.ac.id/index.php/file/get/sis/t_competition/4dec1689-0efb-4e05-a991-8e14fca1da3b_dokumentasi.pdf" TargetMode="External"/><Relationship Id="rId99" Type="http://schemas.openxmlformats.org/officeDocument/2006/relationships/hyperlink" Target="https://employee.uc.ac.id/index.php/file/get/sis/t_competition/20ccce7c-8931-4c63-800b-90a6e7ec2842_surat_tugas.pdf" TargetMode="External"/><Relationship Id="rId98" Type="http://schemas.openxmlformats.org/officeDocument/2006/relationships/hyperlink" Target="https://employee.uc.ac.id/index.php/file/get/sis/t_competition/20ccce7c-8931-4c63-800b-90a6e7ec2842_sertifikat.pdf" TargetMode="External"/><Relationship Id="rId91" Type="http://schemas.openxmlformats.org/officeDocument/2006/relationships/hyperlink" Target="https://employee.uc.ac.id/index.php/file/get/sis/t_competition/77d5269a-137b-486f-9c48-46bbb5924325_surat_tugas.pdf" TargetMode="External"/><Relationship Id="rId90" Type="http://schemas.openxmlformats.org/officeDocument/2006/relationships/hyperlink" Target="https://employee.uc.ac.id/index.php/file/get/sis/t_competition/77d5269a-137b-486f-9c48-46bbb5924325_sertifikat.pdf" TargetMode="External"/><Relationship Id="rId93" Type="http://schemas.openxmlformats.org/officeDocument/2006/relationships/hyperlink" Target="https://www.instagram.com/p/DCdzqbKSsU9/?utm_source=ig_web_copy_link&amp;igsh=M" TargetMode="External"/><Relationship Id="rId92" Type="http://schemas.openxmlformats.org/officeDocument/2006/relationships/hyperlink" Target="https://employee.uc.ac.id/index.php/file/get/sis/t_competition/77d5269a-137b-486f-9c48-46bbb5924325_dokumentasi.jpg" TargetMode="External"/><Relationship Id="rId118" Type="http://schemas.openxmlformats.org/officeDocument/2006/relationships/hyperlink" Target="https://employee.uc.ac.id/index.php/file/get/sis/t_competition/22d9ded6-f0b4-4c09-9345-90c1428c275d_dokumentasi.pdf" TargetMode="External"/><Relationship Id="rId117" Type="http://schemas.openxmlformats.org/officeDocument/2006/relationships/hyperlink" Target="https://employee.uc.ac.id/index.php/file/get/sis/t_competition/22d9ded6-f0b4-4c09-9345-90c1428c275d_surat_tugas.pdf" TargetMode="External"/><Relationship Id="rId116" Type="http://schemas.openxmlformats.org/officeDocument/2006/relationships/hyperlink" Target="https://employee.uc.ac.id/index.php/file/get/sis/t_competition/22d9ded6-f0b4-4c09-9345-90c1428c275d_sertifikat.pdf" TargetMode="External"/><Relationship Id="rId115" Type="http://schemas.openxmlformats.org/officeDocument/2006/relationships/hyperlink" Target="https://www.instagram.com/ael.accounting?igsh=b210Y2txbmZwMG9m" TargetMode="External"/><Relationship Id="rId119" Type="http://schemas.openxmlformats.org/officeDocument/2006/relationships/drawing" Target="../drawings/drawing17.xml"/><Relationship Id="rId110" Type="http://schemas.openxmlformats.org/officeDocument/2006/relationships/hyperlink" Target="https://employee.uc.ac.id/index.php/file/get/sis/t_competition/6bd626df-f889-4081-8b55-3c56d6a528c8_dokumentasi.jpeg" TargetMode="External"/><Relationship Id="rId114" Type="http://schemas.openxmlformats.org/officeDocument/2006/relationships/hyperlink" Target="https://employee.uc.ac.id/index.php/file/get/sis/t_competition/2376e6db-df9b-4550-a946-81795f42c9ec_dokumentasi.pdf" TargetMode="External"/><Relationship Id="rId113" Type="http://schemas.openxmlformats.org/officeDocument/2006/relationships/hyperlink" Target="https://employee.uc.ac.id/index.php/file/get/sis/t_competition/0e717093-a92a-4873-a353-e3cef249962f_surat_tugas.pdf" TargetMode="External"/><Relationship Id="rId112" Type="http://schemas.openxmlformats.org/officeDocument/2006/relationships/hyperlink" Target="https://employee.uc.ac.id/index.php/file/get/sis/t_competition/0e717093-a92a-4873-a353-e3cef249962f_sertifikat.pdf" TargetMode="External"/><Relationship Id="rId111" Type="http://schemas.openxmlformats.org/officeDocument/2006/relationships/hyperlink" Target="https://www.instagram.com/ael.accounting?igsh=b210Y2txbmZwMG9m" TargetMode="External"/></Relationships>
</file>

<file path=xl/worksheets/_rels/sheet18.xml.rels><?xml version="1.0" encoding="UTF-8" standalone="yes"?><Relationships xmlns="http://schemas.openxmlformats.org/package/2006/relationships"><Relationship Id="rId150" Type="http://schemas.openxmlformats.org/officeDocument/2006/relationships/hyperlink" Target="https://employee.uc.ac.id/index.php/file/get/sis/t_competition/f081fb01-14ac-46bf-b851-fe8ab67db2c4_sertifikat.pdf" TargetMode="External"/><Relationship Id="rId1" Type="http://schemas.openxmlformats.org/officeDocument/2006/relationships/hyperlink" Target="https://cl2u.net/tournament-details/2m8qgyd/cardfight-vanguard-bahasa-gp-se" TargetMode="External"/><Relationship Id="rId2" Type="http://schemas.openxmlformats.org/officeDocument/2006/relationships/hyperlink" Target="https://employee.uc.ac.id/index.php/file/get/sis/t_competition/a9a430e3-86c4-4dbc-b310-3ee744f25645_sertifikat.jpeg" TargetMode="External"/><Relationship Id="rId3" Type="http://schemas.openxmlformats.org/officeDocument/2006/relationships/hyperlink" Target="https://employee.uc.ac.id/index.php/file/get/sis/t_competition/a9a430e3-86c4-4dbc-b310-3ee744f25645_surat_tugas.pdf" TargetMode="External"/><Relationship Id="rId149" Type="http://schemas.openxmlformats.org/officeDocument/2006/relationships/hyperlink" Target="https://www.instagram.com/ael.accounting?igsh=b210Y2txbmZwMG9m" TargetMode="External"/><Relationship Id="rId4" Type="http://schemas.openxmlformats.org/officeDocument/2006/relationships/hyperlink" Target="https://employee.uc.ac.id/index.php/file/get/sis/t_competition/a9a430e3-86c4-4dbc-b310-3ee744f25645_dokumentasi.jpeg" TargetMode="External"/><Relationship Id="rId148" Type="http://schemas.openxmlformats.org/officeDocument/2006/relationships/hyperlink" Target="https://employee.uc.ac.id/index.php/file/get/sis/t_competition/c40eb94b-3149-4eb4-9d40-6a87ca60c10f_dokumentasi.pdf" TargetMode="External"/><Relationship Id="rId9" Type="http://schemas.openxmlformats.org/officeDocument/2006/relationships/hyperlink" Target="https://www.instagram.com/lo.kreatif/" TargetMode="External"/><Relationship Id="rId143" Type="http://schemas.openxmlformats.org/officeDocument/2006/relationships/hyperlink" Target="https://employee.uc.ac.id/index.php/file/get/sis/t_competition/135ecb47-d44b-4f99-bbba-5b7dc1ac2114_surat_tugas.pdf" TargetMode="External"/><Relationship Id="rId142" Type="http://schemas.openxmlformats.org/officeDocument/2006/relationships/hyperlink" Target="https://employee.uc.ac.id/index.php/file/get/sis/t_competition/c2087672-8a48-48da-933d-59b272fb30b6_sertifikat.pdf" TargetMode="External"/><Relationship Id="rId141" Type="http://schemas.openxmlformats.org/officeDocument/2006/relationships/hyperlink" Target="https://www.instagram.com/ael.accounting?igsh=b210Y2txbmZwMG9m" TargetMode="External"/><Relationship Id="rId140" Type="http://schemas.openxmlformats.org/officeDocument/2006/relationships/hyperlink" Target="https://employee.uc.ac.id/index.php/file/get/sis/t_competition/1a7e6164-c13e-4d86-90c2-3a98810264ba_dokumentasi.jpg" TargetMode="External"/><Relationship Id="rId5" Type="http://schemas.openxmlformats.org/officeDocument/2006/relationships/hyperlink" Target="https://www.instagram.com/lo.kreatif/" TargetMode="External"/><Relationship Id="rId147" Type="http://schemas.openxmlformats.org/officeDocument/2006/relationships/hyperlink" Target="https://employee.uc.ac.id/index.php/file/get/sis/t_competition/c40eb94b-3149-4eb4-9d40-6a87ca60c10f_surat_tugas.pdf" TargetMode="External"/><Relationship Id="rId6" Type="http://schemas.openxmlformats.org/officeDocument/2006/relationships/hyperlink" Target="https://employee.uc.ac.id/index.php/file/get/sis/t_competition/07f957f8-0eaf-4415-9a83-d7f5c2b70978_sertifikat.pdf" TargetMode="External"/><Relationship Id="rId146" Type="http://schemas.openxmlformats.org/officeDocument/2006/relationships/hyperlink" Target="https://employee.uc.ac.id/index.php/file/get/sis/t_competition/c40eb94b-3149-4eb4-9d40-6a87ca60c10f_sertifikat.pdf" TargetMode="External"/><Relationship Id="rId7" Type="http://schemas.openxmlformats.org/officeDocument/2006/relationships/hyperlink" Target="https://employee.uc.ac.id/index.php/file/get/sis/t_competition/07f957f8-0eaf-4415-9a83-d7f5c2b70978_surat_tugas.pdf" TargetMode="External"/><Relationship Id="rId145" Type="http://schemas.openxmlformats.org/officeDocument/2006/relationships/hyperlink" Target="https://www.instagram.com/ael.accounting?igsh=b210Y2txbmZwMG9m" TargetMode="External"/><Relationship Id="rId8" Type="http://schemas.openxmlformats.org/officeDocument/2006/relationships/hyperlink" Target="https://employee.uc.ac.id/index.php/file/get/sis/t_competition/07f957f8-0eaf-4415-9a83-d7f5c2b70978_dokumentasi.png" TargetMode="External"/><Relationship Id="rId144" Type="http://schemas.openxmlformats.org/officeDocument/2006/relationships/hyperlink" Target="https://employee.uc.ac.id/index.php/file/get/sis/t_competition/d28af9bb-af66-4faf-b68a-c1b1d4bfb225_dokumentasi.png" TargetMode="External"/><Relationship Id="rId139" Type="http://schemas.openxmlformats.org/officeDocument/2006/relationships/hyperlink" Target="https://employee.uc.ac.id/index.php/file/get/sis/t_competition/1a7e6164-c13e-4d86-90c2-3a98810264ba_surat_tugas.jpg" TargetMode="External"/><Relationship Id="rId138" Type="http://schemas.openxmlformats.org/officeDocument/2006/relationships/hyperlink" Target="https://employee.uc.ac.id/index.php/file/get/sis/t_competition/1a7e6164-c13e-4d86-90c2-3a98810264ba_sertifikat.pdf" TargetMode="External"/><Relationship Id="rId137" Type="http://schemas.openxmlformats.org/officeDocument/2006/relationships/hyperlink" Target="https://www.instagram.com/ael.accounting?igsh=b210Y2txbmZwMG9m" TargetMode="External"/><Relationship Id="rId132" Type="http://schemas.openxmlformats.org/officeDocument/2006/relationships/hyperlink" Target="https://employee.uc.ac.id/index.php/file/get/sis/t_competition/aa523dc7-fb82-40e9-aeaa-970657151e78_dokumentasi.pdf" TargetMode="External"/><Relationship Id="rId131" Type="http://schemas.openxmlformats.org/officeDocument/2006/relationships/hyperlink" Target="https://employee.uc.ac.id/index.php/file/get/sis/t_competition/aa523dc7-fb82-40e9-aeaa-970657151e78_surat_tugas.pdf" TargetMode="External"/><Relationship Id="rId130" Type="http://schemas.openxmlformats.org/officeDocument/2006/relationships/hyperlink" Target="https://employee.uc.ac.id/index.php/file/get/sis/t_competition/aa523dc7-fb82-40e9-aeaa-970657151e78_sertifikat.pdf" TargetMode="External"/><Relationship Id="rId136" Type="http://schemas.openxmlformats.org/officeDocument/2006/relationships/hyperlink" Target="https://employee.uc.ac.id/index.php/file/get/sis/t_competition/576e02d6-3f78-48b0-8b36-670103071721_dokumentasi.jpg" TargetMode="External"/><Relationship Id="rId135" Type="http://schemas.openxmlformats.org/officeDocument/2006/relationships/hyperlink" Target="https://employee.uc.ac.id/index.php/file/get/sis/t_competition/5ed27665-0a03-4299-a576-dc719209b366_surat_tugas.pdf" TargetMode="External"/><Relationship Id="rId134" Type="http://schemas.openxmlformats.org/officeDocument/2006/relationships/hyperlink" Target="https://employee.uc.ac.id/index.php/file/get/sis/t_competition/576e02d6-3f78-48b0-8b36-670103071721_sertifikat.pdf" TargetMode="External"/><Relationship Id="rId133" Type="http://schemas.openxmlformats.org/officeDocument/2006/relationships/hyperlink" Target="https://www.instagram.com/ael.accounting?igsh=b210Y2txbmZwMG9m" TargetMode="External"/><Relationship Id="rId161" Type="http://schemas.openxmlformats.org/officeDocument/2006/relationships/drawing" Target="../drawings/drawing18.xml"/><Relationship Id="rId160" Type="http://schemas.openxmlformats.org/officeDocument/2006/relationships/hyperlink" Target="https://employee.uc.ac.id/index.php/file/get/sis/t_competition/59bf6d56-1580-4094-bf1a-f6f04861ead5_dokumentasi.jpeg" TargetMode="External"/><Relationship Id="rId159" Type="http://schemas.openxmlformats.org/officeDocument/2006/relationships/hyperlink" Target="https://employee.uc.ac.id/index.php/file/get/sis/t_competition/59bf6d56-1580-4094-bf1a-f6f04861ead5_surat_tugas.pdf" TargetMode="External"/><Relationship Id="rId154" Type="http://schemas.openxmlformats.org/officeDocument/2006/relationships/hyperlink" Target="https://employee.uc.ac.id/index.php/file/get/sis/t_competition/8ea12dc1-0b0b-47f5-9e8c-0f1a3d47658d_sertifikat.pdf" TargetMode="External"/><Relationship Id="rId153" Type="http://schemas.openxmlformats.org/officeDocument/2006/relationships/hyperlink" Target="https://www.instagram.com/ael.accounting?igsh=b210Y2txbmZwMG9m" TargetMode="External"/><Relationship Id="rId152" Type="http://schemas.openxmlformats.org/officeDocument/2006/relationships/hyperlink" Target="https://employee.uc.ac.id/index.php/file/get/sis/t_competition/f081fb01-14ac-46bf-b851-fe8ab67db2c4_dokumentasi.jpg" TargetMode="External"/><Relationship Id="rId151" Type="http://schemas.openxmlformats.org/officeDocument/2006/relationships/hyperlink" Target="https://employee.uc.ac.id/index.php/file/get/sis/t_competition/f081fb01-14ac-46bf-b851-fe8ab67db2c4_surat_tugas.pdf" TargetMode="External"/><Relationship Id="rId158" Type="http://schemas.openxmlformats.org/officeDocument/2006/relationships/hyperlink" Target="https://employee.uc.ac.id/index.php/file/get/sis/t_competition/59bf6d56-1580-4094-bf1a-f6f04861ead5_sertifikat.pdf" TargetMode="External"/><Relationship Id="rId157" Type="http://schemas.openxmlformats.org/officeDocument/2006/relationships/hyperlink" Target="https://www.instagram.com/ael.accounting?igsh=b210Y2txbmZwMG9m" TargetMode="External"/><Relationship Id="rId156" Type="http://schemas.openxmlformats.org/officeDocument/2006/relationships/hyperlink" Target="https://employee.uc.ac.id/index.php/file/get/sis/t_competition/5607201b-0b8a-441a-9476-8c2f4b87dee6_dokumentasi.jpg" TargetMode="External"/><Relationship Id="rId155" Type="http://schemas.openxmlformats.org/officeDocument/2006/relationships/hyperlink" Target="https://employee.uc.ac.id/index.php/file/get/sis/t_competition/909ad9b9-106e-4210-b8db-b758cacae47f_surat_tugas.pdf" TargetMode="External"/><Relationship Id="rId40" Type="http://schemas.openxmlformats.org/officeDocument/2006/relationships/hyperlink" Target="https://employee.uc.ac.id/index.php/file/get/sis/t_competition/d94965dc-fc40-400a-8ec6-940ff4b93af0_dokumentasi.png" TargetMode="External"/><Relationship Id="rId42" Type="http://schemas.openxmlformats.org/officeDocument/2006/relationships/hyperlink" Target="https://employee.uc.ac.id/index.php/file/get/sis/t_competition/00c64bca-2454-4dc6-bafc-4bfc4ad78d6d_sertifikat.pdf" TargetMode="External"/><Relationship Id="rId41" Type="http://schemas.openxmlformats.org/officeDocument/2006/relationships/hyperlink" Target="https://linktr.ee/batikfestival?fbclid=PAY2xjawGsOW5leHRuA2FlbQIxMQABppE6i-" TargetMode="External"/><Relationship Id="rId44" Type="http://schemas.openxmlformats.org/officeDocument/2006/relationships/hyperlink" Target="https://employee.uc.ac.id/index.php/file/get/sis/t_competition/00c64bca-2454-4dc6-bafc-4bfc4ad78d6d_dokumentasi.pdf" TargetMode="External"/><Relationship Id="rId43" Type="http://schemas.openxmlformats.org/officeDocument/2006/relationships/hyperlink" Target="https://employee.uc.ac.id/index.php/file/get/sis/t_competition/00c64bca-2454-4dc6-bafc-4bfc4ad78d6d_surat_tugas.pdf" TargetMode="External"/><Relationship Id="rId46" Type="http://schemas.openxmlformats.org/officeDocument/2006/relationships/hyperlink" Target="https://employee.uc.ac.id/index.php/file/get/sis/t_competition/a834207b-bb2c-431c-a6d1-b648b02a150b_sertifikat.pdf" TargetMode="External"/><Relationship Id="rId45" Type="http://schemas.openxmlformats.org/officeDocument/2006/relationships/hyperlink" Target="https://linktr.ee/batikfestival?fbclid=PAY2xjawGsOW5leHRuA2FlbQIxMQABppE6i-" TargetMode="External"/><Relationship Id="rId48" Type="http://schemas.openxmlformats.org/officeDocument/2006/relationships/hyperlink" Target="https://employee.uc.ac.id/index.php/file/get/sis/t_competition/a834207b-bb2c-431c-a6d1-b648b02a150b_dokumentasi.JPG" TargetMode="External"/><Relationship Id="rId47" Type="http://schemas.openxmlformats.org/officeDocument/2006/relationships/hyperlink" Target="https://employee.uc.ac.id/index.php/file/get/sis/t_competition/a834207b-bb2c-431c-a6d1-b648b02a150b_surat_tugas.pdf" TargetMode="External"/><Relationship Id="rId49" Type="http://schemas.openxmlformats.org/officeDocument/2006/relationships/hyperlink" Target="https://bit.ly/GuidebooklombaMHW?r=qr" TargetMode="External"/><Relationship Id="rId31" Type="http://schemas.openxmlformats.org/officeDocument/2006/relationships/hyperlink" Target="https://employee.uc.ac.id/index.php/file/get/sis/t_competition/2fb8e10c-4fce-4930-a30c-dd09e6ab83b7_surat_tugas.pdf" TargetMode="External"/><Relationship Id="rId30" Type="http://schemas.openxmlformats.org/officeDocument/2006/relationships/hyperlink" Target="https://employee.uc.ac.id/index.php/file/get/sis/t_competition/2fb8e10c-4fce-4930-a30c-dd09e6ab83b7_sertifikat.jpeg" TargetMode="External"/><Relationship Id="rId33" Type="http://schemas.openxmlformats.org/officeDocument/2006/relationships/hyperlink" Target="https://linktr.ee/batikfestival?fbclid=PAY2xjawGsOW5leHRuA2FlbQIxMQABppE6i-" TargetMode="External"/><Relationship Id="rId32" Type="http://schemas.openxmlformats.org/officeDocument/2006/relationships/hyperlink" Target="https://employee.uc.ac.id/index.php/file/get/sis/t_competition/2fb8e10c-4fce-4930-a30c-dd09e6ab83b7_dokumentasi.png" TargetMode="External"/><Relationship Id="rId35" Type="http://schemas.openxmlformats.org/officeDocument/2006/relationships/hyperlink" Target="https://employee.uc.ac.id/index.php/file/get/sis/t_competition/67905e9a-65c6-4170-9cb5-22a2a8878ad8_surat_tugas.pdf" TargetMode="External"/><Relationship Id="rId34" Type="http://schemas.openxmlformats.org/officeDocument/2006/relationships/hyperlink" Target="https://employee.uc.ac.id/index.php/file/get/sis/t_competition/67905e9a-65c6-4170-9cb5-22a2a8878ad8_sertifikat.pdf" TargetMode="External"/><Relationship Id="rId37" Type="http://schemas.openxmlformats.org/officeDocument/2006/relationships/hyperlink" Target="https://linktr.ee/batikfestival?fbclid=PAY2xjawGsOW5leHRuA2FlbQIxMQABppE6i-" TargetMode="External"/><Relationship Id="rId36" Type="http://schemas.openxmlformats.org/officeDocument/2006/relationships/hyperlink" Target="https://employee.uc.ac.id/index.php/file/get/sis/t_competition/67905e9a-65c6-4170-9cb5-22a2a8878ad8_dokumentasi.PDF" TargetMode="External"/><Relationship Id="rId39" Type="http://schemas.openxmlformats.org/officeDocument/2006/relationships/hyperlink" Target="https://employee.uc.ac.id/index.php/file/get/sis/t_competition/80ec6b87-be83-44b7-a796-dcaa7b703df9_surat_tugas.pdf" TargetMode="External"/><Relationship Id="rId38" Type="http://schemas.openxmlformats.org/officeDocument/2006/relationships/hyperlink" Target="https://employee.uc.ac.id/index.php/file/get/sis/t_competition/d94965dc-fc40-400a-8ec6-940ff4b93af0_sertifikat.jpg" TargetMode="External"/><Relationship Id="rId20" Type="http://schemas.openxmlformats.org/officeDocument/2006/relationships/hyperlink" Target="https://employee.uc.ac.id/index.php/file/get/sis/t_competition/5703ac2c-9e49-494c-8537-8f6f471e1ccd_dokumentasi.jpeg" TargetMode="External"/><Relationship Id="rId22" Type="http://schemas.openxmlformats.org/officeDocument/2006/relationships/hyperlink" Target="https://employee.uc.ac.id/index.php/file/get/sis/t_competition/e62f5634-de0b-4fcf-905c-d8317e04cc6c_sertifikat.pdf" TargetMode="External"/><Relationship Id="rId21" Type="http://schemas.openxmlformats.org/officeDocument/2006/relationships/hyperlink" Target="https://www.instagram.com/himadigta.unaic/" TargetMode="External"/><Relationship Id="rId24" Type="http://schemas.openxmlformats.org/officeDocument/2006/relationships/hyperlink" Target="https://employee.uc.ac.id/index.php/file/get/sis/t_competition/e5899c23-4f7e-4f67-86e6-ffff5f8a183a_dokumentasi.jpeg" TargetMode="External"/><Relationship Id="rId23" Type="http://schemas.openxmlformats.org/officeDocument/2006/relationships/hyperlink" Target="https://employee.uc.ac.id/index.php/file/get/sis/t_competition/09e77c81-10dc-4225-91c9-04f9c4aa44c0_surat_tugas.pdf" TargetMode="External"/><Relationship Id="rId26" Type="http://schemas.openxmlformats.org/officeDocument/2006/relationships/hyperlink" Target="https://employee.uc.ac.id/index.php/file/get/sis/t_competition/23947e82-2317-4ea5-9cb8-ba18a07ff75b_sertifikat.pdf" TargetMode="External"/><Relationship Id="rId25" Type="http://schemas.openxmlformats.org/officeDocument/2006/relationships/hyperlink" Target="https://www.instagram.com/p/DAkVKgrBJ45/?igsh=MTZnOGMzZHY0bHZjZw==%20http://b" TargetMode="External"/><Relationship Id="rId28" Type="http://schemas.openxmlformats.org/officeDocument/2006/relationships/hyperlink" Target="https://employee.uc.ac.id/index.php/file/get/sis/t_competition/3cb3bcb8-876e-485c-9eaf-9112d9536a2a_dokumentasi.jpg" TargetMode="External"/><Relationship Id="rId27" Type="http://schemas.openxmlformats.org/officeDocument/2006/relationships/hyperlink" Target="https://employee.uc.ac.id/index.php/file/get/sis/t_competition/23947e82-2317-4ea5-9cb8-ba18a07ff75b_surat_tugas.pdf" TargetMode="External"/><Relationship Id="rId29" Type="http://schemas.openxmlformats.org/officeDocument/2006/relationships/hyperlink" Target="https://www.instagram.com/publicahealth?utm_source=ig_web_button_share_shee" TargetMode="External"/><Relationship Id="rId11" Type="http://schemas.openxmlformats.org/officeDocument/2006/relationships/hyperlink" Target="https://employee.uc.ac.id/index.php/file/get/sis/t_competition/07f957f8-0eaf-4415-9a83-d7f5c2b70978_surat_tugas.pdf" TargetMode="External"/><Relationship Id="rId10" Type="http://schemas.openxmlformats.org/officeDocument/2006/relationships/hyperlink" Target="https://employee.uc.ac.id/index.php/file/get/sis/t_competition/07f957f8-0eaf-4415-9a83-d7f5c2b70978_sertifikat.pdf" TargetMode="External"/><Relationship Id="rId13" Type="http://schemas.openxmlformats.org/officeDocument/2006/relationships/hyperlink" Target="https://www.instagram.com/p/DA6Ur3VzHPj/?igsh=MXN4MXQ2czl6dnFxeg==" TargetMode="External"/><Relationship Id="rId12" Type="http://schemas.openxmlformats.org/officeDocument/2006/relationships/hyperlink" Target="https://employee.uc.ac.id/index.php/file/get/sis/t_competition/07f957f8-0eaf-4415-9a83-d7f5c2b70978_dokumentasi.png" TargetMode="External"/><Relationship Id="rId15" Type="http://schemas.openxmlformats.org/officeDocument/2006/relationships/hyperlink" Target="https://employee.uc.ac.id/index.php/file/get/sis/t_competition/5d12625f-8a70-4177-8358-9879dcc3c399_surat_tugas.pdf" TargetMode="External"/><Relationship Id="rId14" Type="http://schemas.openxmlformats.org/officeDocument/2006/relationships/hyperlink" Target="https://employee.uc.ac.id/index.php/file/get/sis/t_competition/5d12625f-8a70-4177-8358-9879dcc3c399_sertifikat.pdf" TargetMode="External"/><Relationship Id="rId17" Type="http://schemas.openxmlformats.org/officeDocument/2006/relationships/hyperlink" Target="https://www.facebook.com/share/p/4kkDFRo5z1T82cLJ/?mibextid=WC7FNe" TargetMode="External"/><Relationship Id="rId16" Type="http://schemas.openxmlformats.org/officeDocument/2006/relationships/hyperlink" Target="https://employee.uc.ac.id/index.php/file/get/sis/t_competition/5d12625f-8a70-4177-8358-9879dcc3c399_dokumentasi.pdf" TargetMode="External"/><Relationship Id="rId19" Type="http://schemas.openxmlformats.org/officeDocument/2006/relationships/hyperlink" Target="https://employee.uc.ac.id/index.php/file/get/sis/t_competition/5703ac2c-9e49-494c-8537-8f6f471e1ccd_surat_tugas.pdf" TargetMode="External"/><Relationship Id="rId18" Type="http://schemas.openxmlformats.org/officeDocument/2006/relationships/hyperlink" Target="https://employee.uc.ac.id/index.php/file/get/sis/t_competition/5703ac2c-9e49-494c-8537-8f6f471e1ccd_sertifikat.jpeg" TargetMode="External"/><Relationship Id="rId84" Type="http://schemas.openxmlformats.org/officeDocument/2006/relationships/hyperlink" Target="https://employee.uc.ac.id/index.php/file/get/sis/t_competition/bff58816-0c0d-4398-a799-d6bb48008a86_dokumentasi.jpeg" TargetMode="External"/><Relationship Id="rId83" Type="http://schemas.openxmlformats.org/officeDocument/2006/relationships/hyperlink" Target="https://employee.uc.ac.id/index.php/file/get/sis/t_competition/bff58816-0c0d-4398-a799-d6bb48008a86_surat_tugas.pdf" TargetMode="External"/><Relationship Id="rId86" Type="http://schemas.openxmlformats.org/officeDocument/2006/relationships/hyperlink" Target="https://employee.uc.ac.id/index.php/file/get/sis/t_competition/a033974b-a31d-421e-8ee0-05a0b0227c82_sertifikat.pdf" TargetMode="External"/><Relationship Id="rId85" Type="http://schemas.openxmlformats.org/officeDocument/2006/relationships/hyperlink" Target="https://www.instagram.com/ael.accounting?igsh=b210Y2txbmZwMG9m" TargetMode="External"/><Relationship Id="rId88" Type="http://schemas.openxmlformats.org/officeDocument/2006/relationships/hyperlink" Target="https://employee.uc.ac.id/index.php/file/get/sis/t_competition/3e2c9055-eeda-43f2-af6c-f7bf69349165_dokumentasi.jpeg" TargetMode="External"/><Relationship Id="rId87" Type="http://schemas.openxmlformats.org/officeDocument/2006/relationships/hyperlink" Target="https://employee.uc.ac.id/index.php/file/get/sis/t_competition/3e2c9055-eeda-43f2-af6c-f7bf69349165_surat_tugas.pdf" TargetMode="External"/><Relationship Id="rId89" Type="http://schemas.openxmlformats.org/officeDocument/2006/relationships/hyperlink" Target="https://www.instagram.com/ael.accounting?igsh=b210Y2txbmZwMG9m" TargetMode="External"/><Relationship Id="rId80" Type="http://schemas.openxmlformats.org/officeDocument/2006/relationships/hyperlink" Target="https://employee.uc.ac.id/index.php/file/get/sis/t_competition/9fa4cb6c-70c7-4e0d-8619-f0db5803edfe_dokumentasi.jpg" TargetMode="External"/><Relationship Id="rId82" Type="http://schemas.openxmlformats.org/officeDocument/2006/relationships/hyperlink" Target="https://employee.uc.ac.id/index.php/file/get/sis/t_competition/93f78616-e279-4118-b362-b19848e6ca0f_sertifikat.pdf" TargetMode="External"/><Relationship Id="rId81" Type="http://schemas.openxmlformats.org/officeDocument/2006/relationships/hyperlink" Target="https://www.instagram.com/ael.accounting?igsh=b210Y2txbmZwMG9m" TargetMode="External"/><Relationship Id="rId73" Type="http://schemas.openxmlformats.org/officeDocument/2006/relationships/hyperlink" Target="https://www.instagram.com/p/DCRcauIhC5J/?utm_source=ig_web_copy_link" TargetMode="External"/><Relationship Id="rId72" Type="http://schemas.openxmlformats.org/officeDocument/2006/relationships/hyperlink" Target="https://employee.uc.ac.id/index.php/file/get/sis/t_competition/ce7b5907-4cbf-4b13-8436-b90daf387b43_dokumentasi.pdf" TargetMode="External"/><Relationship Id="rId75" Type="http://schemas.openxmlformats.org/officeDocument/2006/relationships/hyperlink" Target="https://employee.uc.ac.id/index.php/file/get/sis/t_competition/09ed35c8-d3c3-4a5f-95b9-3851277df669_surat_tugas.pdf" TargetMode="External"/><Relationship Id="rId74" Type="http://schemas.openxmlformats.org/officeDocument/2006/relationships/hyperlink" Target="https://employee.uc.ac.id/index.php/file/get/sis/t_competition/44f833b4-bcdd-46a6-bd9e-4b6ffe09e297_sertifikat.pdf" TargetMode="External"/><Relationship Id="rId77" Type="http://schemas.openxmlformats.org/officeDocument/2006/relationships/hyperlink" Target="https://www.instagram.com/p/DCtTN8sSgxZ/?utm_source=ig_web_copy_link&amp;igsh=M" TargetMode="External"/><Relationship Id="rId76" Type="http://schemas.openxmlformats.org/officeDocument/2006/relationships/hyperlink" Target="https://employee.uc.ac.id/index.php/file/get/sis/t_competition/ce7b5907-4cbf-4b13-8436-b90daf387b43_dokumentasi.pdf" TargetMode="External"/><Relationship Id="rId79" Type="http://schemas.openxmlformats.org/officeDocument/2006/relationships/hyperlink" Target="https://employee.uc.ac.id/index.php/file/get/sis/t_competition/9fa4cb6c-70c7-4e0d-8619-f0db5803edfe_surat_tugas.pdf" TargetMode="External"/><Relationship Id="rId78" Type="http://schemas.openxmlformats.org/officeDocument/2006/relationships/hyperlink" Target="https://employee.uc.ac.id/index.php/file/get/sis/t_competition/9fa4cb6c-70c7-4e0d-8619-f0db5803edfe_sertifikat.png" TargetMode="External"/><Relationship Id="rId71" Type="http://schemas.openxmlformats.org/officeDocument/2006/relationships/hyperlink" Target="https://employee.uc.ac.id/index.php/file/get/sis/t_competition/09ed35c8-d3c3-4a5f-95b9-3851277df669_surat_tugas.pdf" TargetMode="External"/><Relationship Id="rId70" Type="http://schemas.openxmlformats.org/officeDocument/2006/relationships/hyperlink" Target="https://employee.uc.ac.id/index.php/file/get/sis/t_competition/44f833b4-bcdd-46a6-bd9e-4b6ffe09e297_sertifikat.pdf" TargetMode="External"/><Relationship Id="rId62" Type="http://schemas.openxmlformats.org/officeDocument/2006/relationships/hyperlink" Target="https://employee.uc.ac.id/index.php/file/get/sis/t_competition/d48a4a14-d907-4c52-b1a2-7f57f03a7008_sertifikat.pdf" TargetMode="External"/><Relationship Id="rId61" Type="http://schemas.openxmlformats.org/officeDocument/2006/relationships/hyperlink" Target="https://bit.ly/GuidebooklombaMHW?r=qr" TargetMode="External"/><Relationship Id="rId64" Type="http://schemas.openxmlformats.org/officeDocument/2006/relationships/hyperlink" Target="https://employee.uc.ac.id/index.php/file/get/sis/t_competition/d48a4a14-d907-4c52-b1a2-7f57f03a7008_dokumentasi.pdf" TargetMode="External"/><Relationship Id="rId63" Type="http://schemas.openxmlformats.org/officeDocument/2006/relationships/hyperlink" Target="https://employee.uc.ac.id/index.php/file/get/sis/t_competition/27870bfa-f655-41e7-9edd-72d78d0fb8b9_surat_tugas.pdf" TargetMode="External"/><Relationship Id="rId66" Type="http://schemas.openxmlformats.org/officeDocument/2006/relationships/hyperlink" Target="https://employee.uc.ac.id/index.php/file/get/sis/t_competition/44f833b4-bcdd-46a6-bd9e-4b6ffe09e297_sertifikat.pdf" TargetMode="External"/><Relationship Id="rId65" Type="http://schemas.openxmlformats.org/officeDocument/2006/relationships/hyperlink" Target="https://www.instagram.com/p/DCRcauIhC5J/?utm_source=ig_web_copy_link" TargetMode="External"/><Relationship Id="rId68" Type="http://schemas.openxmlformats.org/officeDocument/2006/relationships/hyperlink" Target="https://employee.uc.ac.id/index.php/file/get/sis/t_competition/ce7b5907-4cbf-4b13-8436-b90daf387b43_dokumentasi.pdf" TargetMode="External"/><Relationship Id="rId67" Type="http://schemas.openxmlformats.org/officeDocument/2006/relationships/hyperlink" Target="https://employee.uc.ac.id/index.php/file/get/sis/t_competition/09ed35c8-d3c3-4a5f-95b9-3851277df669_surat_tugas.pdf" TargetMode="External"/><Relationship Id="rId60" Type="http://schemas.openxmlformats.org/officeDocument/2006/relationships/hyperlink" Target="https://employee.uc.ac.id/index.php/file/get/sis/t_competition/233eb647-d2a5-41be-a55b-83245161804c_dokumentasi.pdf" TargetMode="External"/><Relationship Id="rId69" Type="http://schemas.openxmlformats.org/officeDocument/2006/relationships/hyperlink" Target="https://www.instagram.com/p/DCRcauIhC5J/?utm_source=ig_web_copy_link" TargetMode="External"/><Relationship Id="rId51" Type="http://schemas.openxmlformats.org/officeDocument/2006/relationships/hyperlink" Target="https://employee.uc.ac.id/index.php/file/get/sis/t_competition/27719adc-01ec-4906-98b7-23a604cb57d7_surat_tugas.pdf" TargetMode="External"/><Relationship Id="rId50" Type="http://schemas.openxmlformats.org/officeDocument/2006/relationships/hyperlink" Target="https://employee.uc.ac.id/index.php/file/get/sis/t_competition/27719adc-01ec-4906-98b7-23a604cb57d7_sertifikat.jpeg" TargetMode="External"/><Relationship Id="rId53" Type="http://schemas.openxmlformats.org/officeDocument/2006/relationships/hyperlink" Target="https://www.instagram.com/mindfest_fhub/" TargetMode="External"/><Relationship Id="rId52" Type="http://schemas.openxmlformats.org/officeDocument/2006/relationships/hyperlink" Target="https://employee.uc.ac.id/index.php/file/get/sis/t_competition/27719adc-01ec-4906-98b7-23a604cb57d7_dokumentasi.pdf" TargetMode="External"/><Relationship Id="rId55" Type="http://schemas.openxmlformats.org/officeDocument/2006/relationships/hyperlink" Target="https://employee.uc.ac.id/index.php/file/get/sis/t_competition/da57cac4-4b6c-405a-bf36-73cb9d5bd2d2_surat_tugas.pdf" TargetMode="External"/><Relationship Id="rId54" Type="http://schemas.openxmlformats.org/officeDocument/2006/relationships/hyperlink" Target="https://employee.uc.ac.id/index.php/file/get/sis/t_competition/19bb366f-a0ea-40a4-9ce5-08e596f319f2_sertifikat.pdf" TargetMode="External"/><Relationship Id="rId57" Type="http://schemas.openxmlformats.org/officeDocument/2006/relationships/hyperlink" Target="https://linktr.ee/batikfestival?fbclid=PAY2xjawGsOW5leHRuA2FlbQIxMQABppE6i-" TargetMode="External"/><Relationship Id="rId56" Type="http://schemas.openxmlformats.org/officeDocument/2006/relationships/hyperlink" Target="https://employee.uc.ac.id/index.php/file/get/sis/t_competition/19bb366f-a0ea-40a4-9ce5-08e596f319f2_dokumentasi.jpeg" TargetMode="External"/><Relationship Id="rId59" Type="http://schemas.openxmlformats.org/officeDocument/2006/relationships/hyperlink" Target="https://employee.uc.ac.id/index.php/file/get/sis/t_competition/233eb647-d2a5-41be-a55b-83245161804c_surat_tugas.pdf" TargetMode="External"/><Relationship Id="rId58" Type="http://schemas.openxmlformats.org/officeDocument/2006/relationships/hyperlink" Target="https://employee.uc.ac.id/index.php/file/get/sis/t_competition/233eb647-d2a5-41be-a55b-83245161804c_sertifikat.pdf" TargetMode="External"/><Relationship Id="rId107" Type="http://schemas.openxmlformats.org/officeDocument/2006/relationships/hyperlink" Target="https://employee.uc.ac.id/index.php/file/get/sis/t_competition/ba75b120-cd07-44a6-be16-de53868c7af8_surat_tugas.pdf" TargetMode="External"/><Relationship Id="rId106" Type="http://schemas.openxmlformats.org/officeDocument/2006/relationships/hyperlink" Target="https://employee.uc.ac.id/index.php/file/get/sis/t_competition/ba75b120-cd07-44a6-be16-de53868c7af8_sertifikat.pdf" TargetMode="External"/><Relationship Id="rId105" Type="http://schemas.openxmlformats.org/officeDocument/2006/relationships/hyperlink" Target="https://www.instagram.com/ael.accounting?igsh=b210Y2txbmZwMG9m" TargetMode="External"/><Relationship Id="rId104" Type="http://schemas.openxmlformats.org/officeDocument/2006/relationships/hyperlink" Target="https://employee.uc.ac.id/index.php/file/get/sis/t_competition/3129bfd0-6902-43c2-bbed-15090b168306_dokumentasi.jpeg" TargetMode="External"/><Relationship Id="rId109" Type="http://schemas.openxmlformats.org/officeDocument/2006/relationships/hyperlink" Target="https://www.instagram.com/ael.accounting?igsh=b210Y2txbmZwMG9m" TargetMode="External"/><Relationship Id="rId108" Type="http://schemas.openxmlformats.org/officeDocument/2006/relationships/hyperlink" Target="https://employee.uc.ac.id/index.php/file/get/sis/t_competition/ba75b120-cd07-44a6-be16-de53868c7af8_dokumentasi.jpg" TargetMode="External"/><Relationship Id="rId103" Type="http://schemas.openxmlformats.org/officeDocument/2006/relationships/hyperlink" Target="https://employee.uc.ac.id/index.php/file/get/sis/t_competition/3129bfd0-6902-43c2-bbed-15090b168306_surat_tugas.png" TargetMode="External"/><Relationship Id="rId102" Type="http://schemas.openxmlformats.org/officeDocument/2006/relationships/hyperlink" Target="https://employee.uc.ac.id/index.php/file/get/sis/t_competition/3129bfd0-6902-43c2-bbed-15090b168306_sertifikat.pdf" TargetMode="External"/><Relationship Id="rId101" Type="http://schemas.openxmlformats.org/officeDocument/2006/relationships/hyperlink" Target="https://www.instagram.com/ael.accounting?igsh=b210Y2txbmZwMG9m" TargetMode="External"/><Relationship Id="rId100" Type="http://schemas.openxmlformats.org/officeDocument/2006/relationships/hyperlink" Target="https://employee.uc.ac.id/index.php/file/get/sis/t_competition/ea859b83-730e-43e0-9611-ef7f692f0dd2_dokumentasi.pdf" TargetMode="External"/><Relationship Id="rId129" Type="http://schemas.openxmlformats.org/officeDocument/2006/relationships/hyperlink" Target="https://www.instagram.com/ael.accounting?igsh=b210Y2txbmZwMG9m" TargetMode="External"/><Relationship Id="rId128" Type="http://schemas.openxmlformats.org/officeDocument/2006/relationships/hyperlink" Target="https://employee.uc.ac.id/index.php/file/get/sis/t_competition/129c7f81-143a-4ce0-8791-148349de7dda_dokumentasi.pdf" TargetMode="External"/><Relationship Id="rId127" Type="http://schemas.openxmlformats.org/officeDocument/2006/relationships/hyperlink" Target="https://employee.uc.ac.id/index.php/file/get/sis/t_competition/129c7f81-143a-4ce0-8791-148349de7dda_surat_tugas.pdf" TargetMode="External"/><Relationship Id="rId126" Type="http://schemas.openxmlformats.org/officeDocument/2006/relationships/hyperlink" Target="https://employee.uc.ac.id/index.php/file/get/sis/t_competition/129c7f81-143a-4ce0-8791-148349de7dda_sertifikat.pdf" TargetMode="External"/><Relationship Id="rId121" Type="http://schemas.openxmlformats.org/officeDocument/2006/relationships/hyperlink" Target="https://www.instagram.com/ael.accounting?igsh=b210Y2txbmZwMG9m" TargetMode="External"/><Relationship Id="rId120" Type="http://schemas.openxmlformats.org/officeDocument/2006/relationships/hyperlink" Target="https://employee.uc.ac.id/index.php/file/get/sis/t_competition/7e6ac21f-dc91-4ec0-a6e1-6da40378aefb_dokumentasi.pdf" TargetMode="External"/><Relationship Id="rId125" Type="http://schemas.openxmlformats.org/officeDocument/2006/relationships/hyperlink" Target="https://www.instagram.com/ael.accounting?igsh=b210Y2txbmZwMG9m" TargetMode="External"/><Relationship Id="rId124" Type="http://schemas.openxmlformats.org/officeDocument/2006/relationships/hyperlink" Target="https://employee.uc.ac.id/index.php/file/get/sis/t_competition/cd0bbc95-98cc-451e-8741-8ff23c4ef7d2_dokumentasi.pdf" TargetMode="External"/><Relationship Id="rId123" Type="http://schemas.openxmlformats.org/officeDocument/2006/relationships/hyperlink" Target="https://employee.uc.ac.id/index.php/file/get/sis/t_competition/d7a4b395-3d93-4d4e-a483-63bfca04edc5_surat_tugas.pdf" TargetMode="External"/><Relationship Id="rId122" Type="http://schemas.openxmlformats.org/officeDocument/2006/relationships/hyperlink" Target="https://employee.uc.ac.id/index.php/file/get/sis/t_competition/d7a4b395-3d93-4d4e-a483-63bfca04edc5_sertifikat.pdf" TargetMode="External"/><Relationship Id="rId95" Type="http://schemas.openxmlformats.org/officeDocument/2006/relationships/hyperlink" Target="https://employee.uc.ac.id/index.php/file/get/sis/t_competition/f2e2bc79-5e4d-48ac-9ad5-3b347f9b50a5_surat_tugas.pdf" TargetMode="External"/><Relationship Id="rId94" Type="http://schemas.openxmlformats.org/officeDocument/2006/relationships/hyperlink" Target="https://employee.uc.ac.id/index.php/file/get/sis/t_competition/f2e2bc79-5e4d-48ac-9ad5-3b347f9b50a5_sertifikat.pdf" TargetMode="External"/><Relationship Id="rId97" Type="http://schemas.openxmlformats.org/officeDocument/2006/relationships/hyperlink" Target="https://www.instagram.com/ael.accounting?igsh=b210Y2txbmZwMG9m" TargetMode="External"/><Relationship Id="rId96" Type="http://schemas.openxmlformats.org/officeDocument/2006/relationships/hyperlink" Target="https://employee.uc.ac.id/index.php/file/get/sis/t_competition/1b434993-e5a1-462e-bfc3-a8ccfe7178d3_dokumentasi.pdf" TargetMode="External"/><Relationship Id="rId99" Type="http://schemas.openxmlformats.org/officeDocument/2006/relationships/hyperlink" Target="https://employee.uc.ac.id/index.php/file/get/sis/t_competition/90e0d703-1c75-491e-9cd3-c1971894d9eb_surat_tugas.pdf" TargetMode="External"/><Relationship Id="rId98" Type="http://schemas.openxmlformats.org/officeDocument/2006/relationships/hyperlink" Target="https://employee.uc.ac.id/index.php/file/get/sis/t_competition/90e0d703-1c75-491e-9cd3-c1971894d9eb_sertifikat.pdf" TargetMode="External"/><Relationship Id="rId91" Type="http://schemas.openxmlformats.org/officeDocument/2006/relationships/hyperlink" Target="https://employee.uc.ac.id/index.php/file/get/sis/t_competition/135cb9f6-e1a0-4c75-91db-0c1f88da67fa_surat_tugas.pdf" TargetMode="External"/><Relationship Id="rId90" Type="http://schemas.openxmlformats.org/officeDocument/2006/relationships/hyperlink" Target="https://employee.uc.ac.id/index.php/file/get/sis/t_competition/135cb9f6-e1a0-4c75-91db-0c1f88da67fa_sertifikat.pdf" TargetMode="External"/><Relationship Id="rId93" Type="http://schemas.openxmlformats.org/officeDocument/2006/relationships/hyperlink" Target="https://www.instagram.com/ael.accounting?igsh=b210Y2txbmZwMG9m" TargetMode="External"/><Relationship Id="rId92" Type="http://schemas.openxmlformats.org/officeDocument/2006/relationships/hyperlink" Target="https://employee.uc.ac.id/index.php/file/get/sis/t_competition/041bbb05-1b37-436a-84aa-91a181cf2a52_dokumentasi.pdf" TargetMode="External"/><Relationship Id="rId118" Type="http://schemas.openxmlformats.org/officeDocument/2006/relationships/hyperlink" Target="https://employee.uc.ac.id/index.php/file/get/sis/t_competition/4a83c861-1d66-4c75-9161-5b0c2f418b0e_sertifikat.pdf" TargetMode="External"/><Relationship Id="rId117" Type="http://schemas.openxmlformats.org/officeDocument/2006/relationships/hyperlink" Target="https://www.instagram.com/ael.accounting?igsh=b210Y2txbmZwMG9m" TargetMode="External"/><Relationship Id="rId116" Type="http://schemas.openxmlformats.org/officeDocument/2006/relationships/hyperlink" Target="https://employee.uc.ac.id/index.php/file/get/sis/t_competition/dedf40c4-dc57-43a9-b096-f1faad0bf684_dokumentasi.pdf" TargetMode="External"/><Relationship Id="rId115" Type="http://schemas.openxmlformats.org/officeDocument/2006/relationships/hyperlink" Target="https://employee.uc.ac.id/index.php/file/get/sis/t_competition/ebd39484-6fdc-4868-acad-4e5d66ba3744_surat_tugas.pdf" TargetMode="External"/><Relationship Id="rId119" Type="http://schemas.openxmlformats.org/officeDocument/2006/relationships/hyperlink" Target="https://employee.uc.ac.id/index.php/file/get/sis/t_competition/4a83c861-1d66-4c75-9161-5b0c2f418b0e_surat_tugas.pdf" TargetMode="External"/><Relationship Id="rId110" Type="http://schemas.openxmlformats.org/officeDocument/2006/relationships/hyperlink" Target="https://employee.uc.ac.id/index.php/file/get/sis/t_competition/d4e8e2d9-d896-4e4d-a266-e9279f2a1228_sertifikat.pdf" TargetMode="External"/><Relationship Id="rId114" Type="http://schemas.openxmlformats.org/officeDocument/2006/relationships/hyperlink" Target="https://employee.uc.ac.id/index.php/file/get/sis/t_competition/ebd39484-6fdc-4868-acad-4e5d66ba3744_sertifikat.pdf" TargetMode="External"/><Relationship Id="rId113" Type="http://schemas.openxmlformats.org/officeDocument/2006/relationships/hyperlink" Target="https://www.instagram.com/ael.accounting?igsh=b210Y2txbmZwMG9m" TargetMode="External"/><Relationship Id="rId112" Type="http://schemas.openxmlformats.org/officeDocument/2006/relationships/hyperlink" Target="https://employee.uc.ac.id/index.php/file/get/sis/t_competition/160d60dd-5909-44db-a98b-f3d9f7f19fd9_dokumentasi.jpg" TargetMode="External"/><Relationship Id="rId111" Type="http://schemas.openxmlformats.org/officeDocument/2006/relationships/hyperlink" Target="https://employee.uc.ac.id/index.php/file/get/sis/t_competition/160d60dd-5909-44db-a98b-f3d9f7f19fd9_surat_tugas.pdf"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employee.uc.ac.id/index.php/file/get/sis/t_cp/14d5aec9-ab6c-4a43-97bd-bb2a2d61e54f.jpg" TargetMode="External"/><Relationship Id="rId2" Type="http://schemas.openxmlformats.org/officeDocument/2006/relationships/hyperlink" Target="https://employee.uc.ac.id/index.php/file/get/sis/t_cp/14d5aec9-ab6c-4a43-97bd-bb2a2d61e54f_documentation.jpg" TargetMode="External"/><Relationship Id="rId3" Type="http://schemas.openxmlformats.org/officeDocument/2006/relationships/hyperlink" Target="https://employee.uc.ac.id/index.php/file/get/sis/t_cp/b4794298-e4f2-4ed8-8ae9-b0ae4651d88a.pdf" TargetMode="External"/><Relationship Id="rId4" Type="http://schemas.openxmlformats.org/officeDocument/2006/relationships/hyperlink" Target="https://employee.uc.ac.id/index.php/file/get/sis/t_cp/edd751a9-0b12-4fea-b150-7f673c53bf84.jpg" TargetMode="External"/><Relationship Id="rId9" Type="http://schemas.openxmlformats.org/officeDocument/2006/relationships/hyperlink" Target="https://employee.uc.ac.id/index.php/file/get/sis/t_cp/559ed1dd-5ec5-4298-a527-58dfe50c8dc5_documentation.jpg" TargetMode="External"/><Relationship Id="rId5" Type="http://schemas.openxmlformats.org/officeDocument/2006/relationships/hyperlink" Target="https://employee.uc.ac.id/index.php/file/get/sis/t_cp/568c7a1b-6172-447f-86d4-6dff0542323f.jpg" TargetMode="External"/><Relationship Id="rId6" Type="http://schemas.openxmlformats.org/officeDocument/2006/relationships/hyperlink" Target="https://employee.uc.ac.id/index.php/file/get/sis/t_cp/f72d1ea5-36b3-441c-9de5-1fac3c2080ca.jpg" TargetMode="External"/><Relationship Id="rId7" Type="http://schemas.openxmlformats.org/officeDocument/2006/relationships/hyperlink" Target="https://gtk.kemdikbud.go.id/jamboregtk/" TargetMode="External"/><Relationship Id="rId8" Type="http://schemas.openxmlformats.org/officeDocument/2006/relationships/hyperlink" Target="https://employee.uc.ac.id/index.php/file/get/sis/t_cp/559ed1dd-5ec5-4298-a527-58dfe50c8dc5.pdf" TargetMode="External"/><Relationship Id="rId11" Type="http://schemas.openxmlformats.org/officeDocument/2006/relationships/hyperlink" Target="https://employee.uc.ac.id/index.php/file/get/sis/t_cp/545a2ede-cbe7-4a0d-9b37-1697e6cadd54.pdf" TargetMode="External"/><Relationship Id="rId10" Type="http://schemas.openxmlformats.org/officeDocument/2006/relationships/hyperlink" Target="https://gtk.kemdikbud.go.id/jamboregtk/" TargetMode="External"/><Relationship Id="rId13" Type="http://schemas.openxmlformats.org/officeDocument/2006/relationships/hyperlink" Target="https://employee.uc.ac.id/index.php/file/get/sis/t_cp/67f6f24a-a40a-48b5-8db0-538f28198966_documentation.pdf" TargetMode="External"/><Relationship Id="rId12" Type="http://schemas.openxmlformats.org/officeDocument/2006/relationships/hyperlink" Target="https://employee.uc.ac.id/index.php/file/get/sis/t_cp/67f6f24a-a40a-48b5-8db0-538f28198966.pdf" TargetMode="External"/><Relationship Id="rId15" Type="http://schemas.openxmlformats.org/officeDocument/2006/relationships/hyperlink" Target="https://employee.uc.ac.id/index.php/file/get/sis/t_cp/3fe71686-9abd-4cbd-9fe2-193b2ade11b1_documentation.jpg" TargetMode="External"/><Relationship Id="rId14" Type="http://schemas.openxmlformats.org/officeDocument/2006/relationships/hyperlink" Target="https://employee.uc.ac.id/index.php/file/get/sis/t_cp/6d24d012-0edd-43af-85e7-7d80158e696e.jpg" TargetMode="External"/><Relationship Id="rId16"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50" Type="http://schemas.openxmlformats.org/officeDocument/2006/relationships/hyperlink" Target="https://employee.uc.ac.id/index.php/file/get/sis/t_competition/d495dabf-a465-4e45-ba69-3ea204f920d3_sertifikat.jpg" TargetMode="External"/><Relationship Id="rId1" Type="http://schemas.openxmlformats.org/officeDocument/2006/relationships/hyperlink" Target="https://www.instagram.com/unasfest?igsh=dTR0OHRpeHA1bGhp" TargetMode="External"/><Relationship Id="rId2" Type="http://schemas.openxmlformats.org/officeDocument/2006/relationships/hyperlink" Target="https://employee.uc.ac.id/index.php/file/get/sis/t_competition/e3cbc9b1-a333-4181-9eeb-8d541687f52f_sertifikat.pdf" TargetMode="External"/><Relationship Id="rId3" Type="http://schemas.openxmlformats.org/officeDocument/2006/relationships/hyperlink" Target="https://employee.uc.ac.id/index.php/file/get/sis/t_competition/e3cbc9b1-a333-4181-9eeb-8d541687f52f_surat_tugas.pdf" TargetMode="External"/><Relationship Id="rId149" Type="http://schemas.openxmlformats.org/officeDocument/2006/relationships/hyperlink" Target="https://www.instagram.com/tzy_organizer?igsh=MWtwcjJpMWNldTlyNw==" TargetMode="External"/><Relationship Id="rId4" Type="http://schemas.openxmlformats.org/officeDocument/2006/relationships/hyperlink" Target="https://employee.uc.ac.id/index.php/file/get/sis/t_competition/e3cbc9b1-a333-4181-9eeb-8d541687f52f_dokumentasi.png" TargetMode="External"/><Relationship Id="rId148" Type="http://schemas.openxmlformats.org/officeDocument/2006/relationships/hyperlink" Target="https://employee.uc.ac.id/index.php/file/get/sis/t_competition/a663ff7c-7a84-403a-90ed-66e9f5d5859f_dokumentasi.jpeg" TargetMode="External"/><Relationship Id="rId9" Type="http://schemas.openxmlformats.org/officeDocument/2006/relationships/hyperlink" Target="https://imu.edu.my/sew/" TargetMode="External"/><Relationship Id="rId143" Type="http://schemas.openxmlformats.org/officeDocument/2006/relationships/hyperlink" Target="https://employee.uc.ac.id/index.php/file/get/sis/t_competition/c7d795f8-34a2-4420-aedf-c94ffd6cf0f7_surat_tugas.pdf" TargetMode="External"/><Relationship Id="rId142" Type="http://schemas.openxmlformats.org/officeDocument/2006/relationships/hyperlink" Target="https://employee.uc.ac.id/index.php/file/get/sis/t_competition/c7d795f8-34a2-4420-aedf-c94ffd6cf0f7_sertifikat.jpg" TargetMode="External"/><Relationship Id="rId141" Type="http://schemas.openxmlformats.org/officeDocument/2006/relationships/hyperlink" Target="https://www.instagram.com/p/DDUDRrETwl5/?igsh=bXpnNzd4dDJpb2Nz" TargetMode="External"/><Relationship Id="rId140" Type="http://schemas.openxmlformats.org/officeDocument/2006/relationships/hyperlink" Target="https://employee.uc.ac.id/index.php/file/get/sis/t_competition/c41bde97-5d8e-483c-8a35-008c7cbb701e_dokumentasi.jpeg" TargetMode="External"/><Relationship Id="rId5" Type="http://schemas.openxmlformats.org/officeDocument/2006/relationships/hyperlink" Target="https://imu.edu.my/sew/" TargetMode="External"/><Relationship Id="rId147" Type="http://schemas.openxmlformats.org/officeDocument/2006/relationships/hyperlink" Target="https://employee.uc.ac.id/index.php/file/get/sis/t_competition/76e6e47a-e07c-413a-b16e-7438d2e6056a_surat_tugas.pdf" TargetMode="External"/><Relationship Id="rId6" Type="http://schemas.openxmlformats.org/officeDocument/2006/relationships/hyperlink" Target="https://employee.uc.ac.id/index.php/file/get/sis/t_competition/9039c418-46ad-4ae5-9118-27fd5f6b85ee_sertifikat.pdf" TargetMode="External"/><Relationship Id="rId146" Type="http://schemas.openxmlformats.org/officeDocument/2006/relationships/hyperlink" Target="https://employee.uc.ac.id/index.php/file/get/sis/t_competition/76e6e47a-e07c-413a-b16e-7438d2e6056a_sertifikat.jpeg" TargetMode="External"/><Relationship Id="rId7" Type="http://schemas.openxmlformats.org/officeDocument/2006/relationships/hyperlink" Target="https://employee.uc.ac.id/index.php/file/get/sis/t_competition/9039c418-46ad-4ae5-9118-27fd5f6b85ee_surat_tugas.pdf" TargetMode="External"/><Relationship Id="rId145" Type="http://schemas.openxmlformats.org/officeDocument/2006/relationships/hyperlink" Target="https://linktr.ee/BookletEssayCompetition2024" TargetMode="External"/><Relationship Id="rId8" Type="http://schemas.openxmlformats.org/officeDocument/2006/relationships/hyperlink" Target="https://employee.uc.ac.id/index.php/file/get/sis/t_competition/9039c418-46ad-4ae5-9118-27fd5f6b85ee_dokumentasi.jpg" TargetMode="External"/><Relationship Id="rId144" Type="http://schemas.openxmlformats.org/officeDocument/2006/relationships/hyperlink" Target="https://employee.uc.ac.id/index.php/file/get/sis/t_competition/c7d795f8-34a2-4420-aedf-c94ffd6cf0f7_dokumentasi.jpg" TargetMode="External"/><Relationship Id="rId139" Type="http://schemas.openxmlformats.org/officeDocument/2006/relationships/hyperlink" Target="https://employee.uc.ac.id/index.php/file/get/sis/t_competition/c41bde97-5d8e-483c-8a35-008c7cbb701e_surat_tugas.pdf" TargetMode="External"/><Relationship Id="rId138" Type="http://schemas.openxmlformats.org/officeDocument/2006/relationships/hyperlink" Target="https://employee.uc.ac.id/index.php/file/get/sis/t_competition/c41bde97-5d8e-483c-8a35-008c7cbb701e_sertifikat.pdf" TargetMode="External"/><Relationship Id="rId137" Type="http://schemas.openxmlformats.org/officeDocument/2006/relationships/hyperlink" Target="https://www.instagram.com/p/DB_jZN5z2iy/?igsh=azF6bDh5MHF4aGI4" TargetMode="External"/><Relationship Id="rId132" Type="http://schemas.openxmlformats.org/officeDocument/2006/relationships/hyperlink" Target="https://employee.uc.ac.id/index.php/file/get/sis/t_competition/db665981-5ef6-43e5-a027-eaaa3bbbb194_dokumentasi.png" TargetMode="External"/><Relationship Id="rId131" Type="http://schemas.openxmlformats.org/officeDocument/2006/relationships/hyperlink" Target="https://employee.uc.ac.id/index.php/file/get/sis/t_competition/d6a37c43-7979-49e3-be81-b9d97efc1265_surat_tugas.png" TargetMode="External"/><Relationship Id="rId130" Type="http://schemas.openxmlformats.org/officeDocument/2006/relationships/hyperlink" Target="https://employee.uc.ac.id/index.php/file/get/sis/t_competition/d6a37c43-7979-49e3-be81-b9d97efc1265_sertifikat.pdf" TargetMode="External"/><Relationship Id="rId136" Type="http://schemas.openxmlformats.org/officeDocument/2006/relationships/hyperlink" Target="https://employee.uc.ac.id/index.php/file/get/sis/t_competition/d98a539a-5e4f-4561-9275-ee27517ca7d3_dokumentasi.png" TargetMode="External"/><Relationship Id="rId135" Type="http://schemas.openxmlformats.org/officeDocument/2006/relationships/hyperlink" Target="https://employee.uc.ac.id/index.php/file/get/sis/t_competition/d73b2479-5c53-48e4-a66f-907dbfccb0df_surat_tugas.jpeg" TargetMode="External"/><Relationship Id="rId134" Type="http://schemas.openxmlformats.org/officeDocument/2006/relationships/hyperlink" Target="https://employee.uc.ac.id/index.php/file/get/sis/t_competition/d73b2479-5c53-48e4-a66f-907dbfccb0df_sertifikat.jpeg" TargetMode="External"/><Relationship Id="rId133" Type="http://schemas.openxmlformats.org/officeDocument/2006/relationships/hyperlink" Target="https://bit.ly/GuidebooklombaMHW?r=qr" TargetMode="External"/><Relationship Id="rId165" Type="http://schemas.openxmlformats.org/officeDocument/2006/relationships/drawing" Target="../drawings/drawing20.xml"/><Relationship Id="rId164" Type="http://schemas.openxmlformats.org/officeDocument/2006/relationships/hyperlink" Target="https://employee.uc.ac.id/index.php/file/get/sis/t_competition/3551af42-1b42-4df6-9d44-06f67c2470ad_dokumentasi.pdf" TargetMode="External"/><Relationship Id="rId163" Type="http://schemas.openxmlformats.org/officeDocument/2006/relationships/hyperlink" Target="https://employee.uc.ac.id/index.php/file/get/sis/t_competition/5df9593b-ea6c-4897-ac0e-c040a4cb2cb5_surat_tugas.pdf" TargetMode="External"/><Relationship Id="rId162" Type="http://schemas.openxmlformats.org/officeDocument/2006/relationships/hyperlink" Target="https://employee.uc.ac.id/index.php/file/get/sis/t_competition/5df9593b-ea6c-4897-ac0e-c040a4cb2cb5_sertifikat.pdf" TargetMode="External"/><Relationship Id="rId161" Type="http://schemas.openxmlformats.org/officeDocument/2006/relationships/hyperlink" Target="https://www.instagram.com/ael.accounting?igsh=b210Y2txbmZwMG9m" TargetMode="External"/><Relationship Id="rId160" Type="http://schemas.openxmlformats.org/officeDocument/2006/relationships/hyperlink" Target="https://employee.uc.ac.id/index.php/file/get/sis/t_competition/f16293c7-dc14-430c-8938-afae734afc42_dokumentasi.pdf" TargetMode="External"/><Relationship Id="rId159" Type="http://schemas.openxmlformats.org/officeDocument/2006/relationships/hyperlink" Target="https://employee.uc.ac.id/index.php/file/get/sis/t_competition/f16293c7-dc14-430c-8938-afae734afc42_surat_tugas.pdf" TargetMode="External"/><Relationship Id="rId154" Type="http://schemas.openxmlformats.org/officeDocument/2006/relationships/hyperlink" Target="https://employee.uc.ac.id/index.php/file/get/sis/t_competition/f16293c7-dc14-430c-8938-afae734afc42_sertifikat.pdf" TargetMode="External"/><Relationship Id="rId153" Type="http://schemas.openxmlformats.org/officeDocument/2006/relationships/hyperlink" Target="https://www.instagram.com/ligamahasiswaofficial?igsh=MWVjdTRvaWtvdXg1dg==" TargetMode="External"/><Relationship Id="rId152" Type="http://schemas.openxmlformats.org/officeDocument/2006/relationships/hyperlink" Target="https://employee.uc.ac.id/index.php/file/get/sis/t_competition/d495dabf-a465-4e45-ba69-3ea204f920d3_dokumentasi.jpg" TargetMode="External"/><Relationship Id="rId151" Type="http://schemas.openxmlformats.org/officeDocument/2006/relationships/hyperlink" Target="https://employee.uc.ac.id/index.php/file/get/sis/t_competition/d495dabf-a465-4e45-ba69-3ea204f920d3_surat_tugas.pdf" TargetMode="External"/><Relationship Id="rId158" Type="http://schemas.openxmlformats.org/officeDocument/2006/relationships/hyperlink" Target="https://employee.uc.ac.id/index.php/file/get/sis/t_competition/f16293c7-dc14-430c-8938-afae734afc42_sertifikat.pdf" TargetMode="External"/><Relationship Id="rId157" Type="http://schemas.openxmlformats.org/officeDocument/2006/relationships/hyperlink" Target="https://www.instagram.com/ligamahasiswaofficial?igsh=MWVjdTRvaWtvdXg1dg==" TargetMode="External"/><Relationship Id="rId156" Type="http://schemas.openxmlformats.org/officeDocument/2006/relationships/hyperlink" Target="https://employee.uc.ac.id/index.php/file/get/sis/t_competition/f16293c7-dc14-430c-8938-afae734afc42_dokumentasi.pdf" TargetMode="External"/><Relationship Id="rId155" Type="http://schemas.openxmlformats.org/officeDocument/2006/relationships/hyperlink" Target="https://employee.uc.ac.id/index.php/file/get/sis/t_competition/f16293c7-dc14-430c-8938-afae734afc42_surat_tugas.pdf" TargetMode="External"/><Relationship Id="rId40" Type="http://schemas.openxmlformats.org/officeDocument/2006/relationships/hyperlink" Target="https://employee.uc.ac.id/index.php/file/get/sis/t_competition/3d286141-6407-4057-a863-636902c0da18_dokumentasi.jpg" TargetMode="External"/><Relationship Id="rId42" Type="http://schemas.openxmlformats.org/officeDocument/2006/relationships/hyperlink" Target="https://employee.uc.ac.id/index.php/file/get/sis/t_competition/4e96ef43-aa1b-40f3-9909-762973943460_sertifikat.pdf" TargetMode="External"/><Relationship Id="rId41" Type="http://schemas.openxmlformats.org/officeDocument/2006/relationships/hyperlink" Target="https://www.instagram.com/lo.kreatif/" TargetMode="External"/><Relationship Id="rId44" Type="http://schemas.openxmlformats.org/officeDocument/2006/relationships/hyperlink" Target="https://employee.uc.ac.id/index.php/file/get/sis/t_competition/4e96ef43-aa1b-40f3-9909-762973943460_dokumentasi.jpeg" TargetMode="External"/><Relationship Id="rId43" Type="http://schemas.openxmlformats.org/officeDocument/2006/relationships/hyperlink" Target="https://employee.uc.ac.id/index.php/file/get/sis/t_competition/b7f24c44-63bf-4908-a5b0-f95d8b52a8f2_surat_tugas.png" TargetMode="External"/><Relationship Id="rId46" Type="http://schemas.openxmlformats.org/officeDocument/2006/relationships/hyperlink" Target="https://employee.uc.ac.id/index.php/file/get/sis/t_competition/4e96ef43-aa1b-40f3-9909-762973943460_sertifikat.pdf" TargetMode="External"/><Relationship Id="rId45" Type="http://schemas.openxmlformats.org/officeDocument/2006/relationships/hyperlink" Target="https://www.instagram.com/lo.kreatif/" TargetMode="External"/><Relationship Id="rId48" Type="http://schemas.openxmlformats.org/officeDocument/2006/relationships/hyperlink" Target="https://employee.uc.ac.id/index.php/file/get/sis/t_competition/4e96ef43-aa1b-40f3-9909-762973943460_dokumentasi.jpeg" TargetMode="External"/><Relationship Id="rId47" Type="http://schemas.openxmlformats.org/officeDocument/2006/relationships/hyperlink" Target="https://employee.uc.ac.id/index.php/file/get/sis/t_competition/b7f24c44-63bf-4908-a5b0-f95d8b52a8f2_surat_tugas.png" TargetMode="External"/><Relationship Id="rId49" Type="http://schemas.openxmlformats.org/officeDocument/2006/relationships/hyperlink" Target="https://www.instagram.com/lo.kreatif/" TargetMode="External"/><Relationship Id="rId31" Type="http://schemas.openxmlformats.org/officeDocument/2006/relationships/hyperlink" Target="https://employee.uc.ac.id/index.php/file/get/sis/t_competition/7c3d0cdc-6075-4e01-9907-39e584393900_surat_tugas.pdf" TargetMode="External"/><Relationship Id="rId30" Type="http://schemas.openxmlformats.org/officeDocument/2006/relationships/hyperlink" Target="https://employee.uc.ac.id/index.php/file/get/sis/t_competition/7c3d0cdc-6075-4e01-9907-39e584393900_sertifikat.pdf" TargetMode="External"/><Relationship Id="rId33" Type="http://schemas.openxmlformats.org/officeDocument/2006/relationships/hyperlink" Target="https://www.instagram.com/p/C8_yQ7ivGXT/?igsh=MTl1NjV0YTNqa3VlNw==" TargetMode="External"/><Relationship Id="rId32" Type="http://schemas.openxmlformats.org/officeDocument/2006/relationships/hyperlink" Target="https://employee.uc.ac.id/index.php/file/get/sis/t_competition/7c3d0cdc-6075-4e01-9907-39e584393900_dokumentasi.jpg" TargetMode="External"/><Relationship Id="rId35" Type="http://schemas.openxmlformats.org/officeDocument/2006/relationships/hyperlink" Target="https://employee.uc.ac.id/index.php/file/get/sis/t_competition/44ef808c-51b1-47d1-874c-fb5d6cd8f3a4_surat_tugas.pdf" TargetMode="External"/><Relationship Id="rId34" Type="http://schemas.openxmlformats.org/officeDocument/2006/relationships/hyperlink" Target="https://employee.uc.ac.id/index.php/file/get/sis/t_competition/37403b2f-7068-4768-ba22-b53898c58dde_sertifikat.pdf" TargetMode="External"/><Relationship Id="rId37" Type="http://schemas.openxmlformats.org/officeDocument/2006/relationships/hyperlink" Target="https://www.instagram.com/lo.kreatif/" TargetMode="External"/><Relationship Id="rId36" Type="http://schemas.openxmlformats.org/officeDocument/2006/relationships/hyperlink" Target="https://employee.uc.ac.id/index.php/file/get/sis/t_competition/44ef808c-51b1-47d1-874c-fb5d6cd8f3a4_dokumentasi.pdf" TargetMode="External"/><Relationship Id="rId39" Type="http://schemas.openxmlformats.org/officeDocument/2006/relationships/hyperlink" Target="https://employee.uc.ac.id/index.php/file/get/sis/t_competition/3d286141-6407-4057-a863-636902c0da18_surat_tugas.pdf" TargetMode="External"/><Relationship Id="rId38" Type="http://schemas.openxmlformats.org/officeDocument/2006/relationships/hyperlink" Target="https://employee.uc.ac.id/index.php/file/get/sis/t_competition/3d286141-6407-4057-a863-636902c0da18_sertifikat.pdf" TargetMode="External"/><Relationship Id="rId20" Type="http://schemas.openxmlformats.org/officeDocument/2006/relationships/hyperlink" Target="https://employee.uc.ac.id/index.php/file/get/sis/t_competition/92f7e299-51c9-401a-a3ed-2af7da342212_dokumentasi.png" TargetMode="External"/><Relationship Id="rId22" Type="http://schemas.openxmlformats.org/officeDocument/2006/relationships/hyperlink" Target="https://employee.uc.ac.id/index.php/file/get/sis/t_competition/63167462-986a-4ea7-a8a1-c1e84bc1799c_sertifikat.pdf" TargetMode="External"/><Relationship Id="rId21" Type="http://schemas.openxmlformats.org/officeDocument/2006/relationships/hyperlink" Target="https://www.instagram.com/unasfest?igsh=dTR0OHRpeHA1bGhp" TargetMode="External"/><Relationship Id="rId24" Type="http://schemas.openxmlformats.org/officeDocument/2006/relationships/hyperlink" Target="https://employee.uc.ac.id/index.php/file/get/sis/t_competition/a036119c-db9e-4df6-bf98-2736a34b7c2c_dokumentasi.jpg" TargetMode="External"/><Relationship Id="rId23" Type="http://schemas.openxmlformats.org/officeDocument/2006/relationships/hyperlink" Target="https://employee.uc.ac.id/index.php/file/get/sis/t_competition/a036119c-db9e-4df6-bf98-2736a34b7c2c_surat_tugas.pdf" TargetMode="External"/><Relationship Id="rId26" Type="http://schemas.openxmlformats.org/officeDocument/2006/relationships/hyperlink" Target="https://employee.uc.ac.id/index.php/file/get/sis/t_competition/88c502f6-a7d6-4f3c-83ad-25f15712d2b4_sertifikat.pdf" TargetMode="External"/><Relationship Id="rId25" Type="http://schemas.openxmlformats.org/officeDocument/2006/relationships/hyperlink" Target="https://www.instagram.com/lo.kreatif/" TargetMode="External"/><Relationship Id="rId28" Type="http://schemas.openxmlformats.org/officeDocument/2006/relationships/hyperlink" Target="https://employee.uc.ac.id/index.php/file/get/sis/t_competition/88c502f6-a7d6-4f3c-83ad-25f15712d2b4_dokumentasi.jpg" TargetMode="External"/><Relationship Id="rId27" Type="http://schemas.openxmlformats.org/officeDocument/2006/relationships/hyperlink" Target="https://employee.uc.ac.id/index.php/file/get/sis/t_competition/88c502f6-a7d6-4f3c-83ad-25f15712d2b4_surat_tugas.pdf" TargetMode="External"/><Relationship Id="rId29" Type="http://schemas.openxmlformats.org/officeDocument/2006/relationships/hyperlink" Target="https://www.instagram.com/lo.kreatif/" TargetMode="External"/><Relationship Id="rId11" Type="http://schemas.openxmlformats.org/officeDocument/2006/relationships/hyperlink" Target="https://employee.uc.ac.id/index.php/file/get/sis/t_competition/c6dcf31f-5da4-454b-930a-9d087d6b6219_surat_tugas.pdf" TargetMode="External"/><Relationship Id="rId10" Type="http://schemas.openxmlformats.org/officeDocument/2006/relationships/hyperlink" Target="https://employee.uc.ac.id/index.php/file/get/sis/t_competition/c6dcf31f-5da4-454b-930a-9d087d6b6219_sertifikat.pdf" TargetMode="External"/><Relationship Id="rId13" Type="http://schemas.openxmlformats.org/officeDocument/2006/relationships/hyperlink" Target="https://www.instagram.com/eds.polsri?igsh=ZDNuc2N0cmhueHpj" TargetMode="External"/><Relationship Id="rId12" Type="http://schemas.openxmlformats.org/officeDocument/2006/relationships/hyperlink" Target="https://employee.uc.ac.id/index.php/file/get/sis/t_competition/c6dcf31f-5da4-454b-930a-9d087d6b6219_dokumentasi.png" TargetMode="External"/><Relationship Id="rId15" Type="http://schemas.openxmlformats.org/officeDocument/2006/relationships/hyperlink" Target="https://employee.uc.ac.id/index.php/file/get/sis/t_competition/40fe674d-dbb9-4e2f-ba82-b47292e33339_surat_tugas.pdf" TargetMode="External"/><Relationship Id="rId14" Type="http://schemas.openxmlformats.org/officeDocument/2006/relationships/hyperlink" Target="https://employee.uc.ac.id/index.php/file/get/sis/t_competition/40fe674d-dbb9-4e2f-ba82-b47292e33339_sertifikat.pdf" TargetMode="External"/><Relationship Id="rId17" Type="http://schemas.openxmlformats.org/officeDocument/2006/relationships/hyperlink" Target="https://www.instagram.com/kodeofficials?igsh=NXNzMWo1eDZ6cDZz" TargetMode="External"/><Relationship Id="rId16" Type="http://schemas.openxmlformats.org/officeDocument/2006/relationships/hyperlink" Target="https://employee.uc.ac.id/index.php/file/get/sis/t_competition/40fe674d-dbb9-4e2f-ba82-b47292e33339_dokumentasi.png" TargetMode="External"/><Relationship Id="rId19" Type="http://schemas.openxmlformats.org/officeDocument/2006/relationships/hyperlink" Target="https://employee.uc.ac.id/index.php/file/get/sis/t_competition/92f7e299-51c9-401a-a3ed-2af7da342212_surat_tugas.pdf" TargetMode="External"/><Relationship Id="rId18" Type="http://schemas.openxmlformats.org/officeDocument/2006/relationships/hyperlink" Target="https://employee.uc.ac.id/index.php/file/get/sis/t_competition/92f7e299-51c9-401a-a3ed-2af7da342212_sertifikat.pdf" TargetMode="External"/><Relationship Id="rId84" Type="http://schemas.openxmlformats.org/officeDocument/2006/relationships/hyperlink" Target="https://employee.uc.ac.id/index.php/file/get/sis/t_competition/f1158c57-441e-43d9-80af-ffd2a5cdf56d_dokumentasi.PNG" TargetMode="External"/><Relationship Id="rId83" Type="http://schemas.openxmlformats.org/officeDocument/2006/relationships/hyperlink" Target="https://employee.uc.ac.id/index.php/file/get/sis/t_competition/f1158c57-441e-43d9-80af-ffd2a5cdf56d_surat_tugas.pdf" TargetMode="External"/><Relationship Id="rId86" Type="http://schemas.openxmlformats.org/officeDocument/2006/relationships/hyperlink" Target="https://employee.uc.ac.id/index.php/file/get/sis/t_competition/97c2999a-44b0-40b1-906a-80b14f71916d_sertifikat.pdf" TargetMode="External"/><Relationship Id="rId85" Type="http://schemas.openxmlformats.org/officeDocument/2006/relationships/hyperlink" Target="https://www.instagram.com/lo.kreatif/" TargetMode="External"/><Relationship Id="rId88" Type="http://schemas.openxmlformats.org/officeDocument/2006/relationships/hyperlink" Target="https://employee.uc.ac.id/index.php/file/get/sis/t_competition/97c2999a-44b0-40b1-906a-80b14f71916d_dokumentasi.jpg" TargetMode="External"/><Relationship Id="rId87" Type="http://schemas.openxmlformats.org/officeDocument/2006/relationships/hyperlink" Target="https://employee.uc.ac.id/index.php/file/get/sis/t_competition/97c2999a-44b0-40b1-906a-80b14f71916d_surat_tugas.pdf" TargetMode="External"/><Relationship Id="rId89" Type="http://schemas.openxmlformats.org/officeDocument/2006/relationships/hyperlink" Target="https://www.instagram.com/lo.kreatif/" TargetMode="External"/><Relationship Id="rId80" Type="http://schemas.openxmlformats.org/officeDocument/2006/relationships/hyperlink" Target="https://employee.uc.ac.id/index.php/file/get/sis/t_competition/f1158c57-441e-43d9-80af-ffd2a5cdf56d_dokumentasi.PNG" TargetMode="External"/><Relationship Id="rId82" Type="http://schemas.openxmlformats.org/officeDocument/2006/relationships/hyperlink" Target="https://employee.uc.ac.id/index.php/file/get/sis/t_competition/f1158c57-441e-43d9-80af-ffd2a5cdf56d_sertifikat.pdf" TargetMode="External"/><Relationship Id="rId81" Type="http://schemas.openxmlformats.org/officeDocument/2006/relationships/hyperlink" Target="https://www.instagram.com/lo.kreatif/" TargetMode="External"/><Relationship Id="rId73" Type="http://schemas.openxmlformats.org/officeDocument/2006/relationships/hyperlink" Target="https://www.instagram.com/lo.kreatif/" TargetMode="External"/><Relationship Id="rId72" Type="http://schemas.openxmlformats.org/officeDocument/2006/relationships/hyperlink" Target="https://employee.uc.ac.id/index.php/file/get/sis/t_competition/f1158c57-441e-43d9-80af-ffd2a5cdf56d_dokumentasi.PNG" TargetMode="External"/><Relationship Id="rId75" Type="http://schemas.openxmlformats.org/officeDocument/2006/relationships/hyperlink" Target="https://employee.uc.ac.id/index.php/file/get/sis/t_competition/f1158c57-441e-43d9-80af-ffd2a5cdf56d_surat_tugas.pdf" TargetMode="External"/><Relationship Id="rId74" Type="http://schemas.openxmlformats.org/officeDocument/2006/relationships/hyperlink" Target="https://employee.uc.ac.id/index.php/file/get/sis/t_competition/f1158c57-441e-43d9-80af-ffd2a5cdf56d_sertifikat.pdf" TargetMode="External"/><Relationship Id="rId77" Type="http://schemas.openxmlformats.org/officeDocument/2006/relationships/hyperlink" Target="https://www.instagram.com/lo.kreatif/" TargetMode="External"/><Relationship Id="rId76" Type="http://schemas.openxmlformats.org/officeDocument/2006/relationships/hyperlink" Target="https://employee.uc.ac.id/index.php/file/get/sis/t_competition/f1158c57-441e-43d9-80af-ffd2a5cdf56d_dokumentasi.PNG" TargetMode="External"/><Relationship Id="rId79" Type="http://schemas.openxmlformats.org/officeDocument/2006/relationships/hyperlink" Target="https://employee.uc.ac.id/index.php/file/get/sis/t_competition/f1158c57-441e-43d9-80af-ffd2a5cdf56d_surat_tugas.pdf" TargetMode="External"/><Relationship Id="rId78" Type="http://schemas.openxmlformats.org/officeDocument/2006/relationships/hyperlink" Target="https://employee.uc.ac.id/index.php/file/get/sis/t_competition/f1158c57-441e-43d9-80af-ffd2a5cdf56d_sertifikat.pdf" TargetMode="External"/><Relationship Id="rId71" Type="http://schemas.openxmlformats.org/officeDocument/2006/relationships/hyperlink" Target="https://employee.uc.ac.id/index.php/file/get/sis/t_competition/f1158c57-441e-43d9-80af-ffd2a5cdf56d_surat_tugas.pdf" TargetMode="External"/><Relationship Id="rId70" Type="http://schemas.openxmlformats.org/officeDocument/2006/relationships/hyperlink" Target="https://employee.uc.ac.id/index.php/file/get/sis/t_competition/f1158c57-441e-43d9-80af-ffd2a5cdf56d_sertifikat.pdf" TargetMode="External"/><Relationship Id="rId62" Type="http://schemas.openxmlformats.org/officeDocument/2006/relationships/hyperlink" Target="https://employee.uc.ac.id/index.php/file/get/sis/t_competition/526aa13a-6389-4310-90c8-0bf6b0ec3d49_sertifikat.pdf" TargetMode="External"/><Relationship Id="rId61" Type="http://schemas.openxmlformats.org/officeDocument/2006/relationships/hyperlink" Target="https://www.instagram.com/noved.2024/" TargetMode="External"/><Relationship Id="rId64" Type="http://schemas.openxmlformats.org/officeDocument/2006/relationships/hyperlink" Target="https://employee.uc.ac.id/index.php/file/get/sis/t_competition/526aa13a-6389-4310-90c8-0bf6b0ec3d49_dokumentasi.png" TargetMode="External"/><Relationship Id="rId63" Type="http://schemas.openxmlformats.org/officeDocument/2006/relationships/hyperlink" Target="https://employee.uc.ac.id/index.php/file/get/sis/t_competition/526aa13a-6389-4310-90c8-0bf6b0ec3d49_surat_tugas.pdf" TargetMode="External"/><Relationship Id="rId66" Type="http://schemas.openxmlformats.org/officeDocument/2006/relationships/hyperlink" Target="https://employee.uc.ac.id/index.php/file/get/sis/t_competition/b6b54590-197d-4397-a03a-874e2e536366_sertifikat.pdf" TargetMode="External"/><Relationship Id="rId65" Type="http://schemas.openxmlformats.org/officeDocument/2006/relationships/hyperlink" Target="https://www.instagram.com/mecofair2024?igsh=Z3pveWN0MXFrYXM2" TargetMode="External"/><Relationship Id="rId68" Type="http://schemas.openxmlformats.org/officeDocument/2006/relationships/hyperlink" Target="https://employee.uc.ac.id/index.php/file/get/sis/t_competition/131c14ab-8adc-44c9-b4de-9f0720e2aab1_dokumentasi.png" TargetMode="External"/><Relationship Id="rId67" Type="http://schemas.openxmlformats.org/officeDocument/2006/relationships/hyperlink" Target="https://employee.uc.ac.id/index.php/file/get/sis/t_competition/131c14ab-8adc-44c9-b4de-9f0720e2aab1_surat_tugas.pdf" TargetMode="External"/><Relationship Id="rId60" Type="http://schemas.openxmlformats.org/officeDocument/2006/relationships/hyperlink" Target="https://employee.uc.ac.id/index.php/file/get/sis/t_competition/5eb731ae-2908-46ca-8877-c880ba23fa56_dokumentasi.png" TargetMode="External"/><Relationship Id="rId69" Type="http://schemas.openxmlformats.org/officeDocument/2006/relationships/hyperlink" Target="https://www.instagram.com/lo.kreatif/" TargetMode="External"/><Relationship Id="rId51" Type="http://schemas.openxmlformats.org/officeDocument/2006/relationships/hyperlink" Target="https://employee.uc.ac.id/index.php/file/get/sis/t_competition/b7f24c44-63bf-4908-a5b0-f95d8b52a8f2_surat_tugas.png" TargetMode="External"/><Relationship Id="rId50" Type="http://schemas.openxmlformats.org/officeDocument/2006/relationships/hyperlink" Target="https://employee.uc.ac.id/index.php/file/get/sis/t_competition/4e96ef43-aa1b-40f3-9909-762973943460_sertifikat.pdf" TargetMode="External"/><Relationship Id="rId53" Type="http://schemas.openxmlformats.org/officeDocument/2006/relationships/hyperlink" Target="https://www.instagram.com/billions_ub/" TargetMode="External"/><Relationship Id="rId52" Type="http://schemas.openxmlformats.org/officeDocument/2006/relationships/hyperlink" Target="https://employee.uc.ac.id/index.php/file/get/sis/t_competition/4e96ef43-aa1b-40f3-9909-762973943460_dokumentasi.jpeg" TargetMode="External"/><Relationship Id="rId55" Type="http://schemas.openxmlformats.org/officeDocument/2006/relationships/hyperlink" Target="https://employee.uc.ac.id/index.php/file/get/sis/t_competition/0e631b0d-6b4d-4698-8acd-c575f815c204_surat_tugas.pdf" TargetMode="External"/><Relationship Id="rId54" Type="http://schemas.openxmlformats.org/officeDocument/2006/relationships/hyperlink" Target="https://employee.uc.ac.id/index.php/file/get/sis/t_competition/0e631b0d-6b4d-4698-8acd-c575f815c204_sertifikat.pdf" TargetMode="External"/><Relationship Id="rId57" Type="http://schemas.openxmlformats.org/officeDocument/2006/relationships/hyperlink" Target="https://www.instagram.com/taikai.unp/" TargetMode="External"/><Relationship Id="rId56" Type="http://schemas.openxmlformats.org/officeDocument/2006/relationships/hyperlink" Target="https://employee.uc.ac.id/index.php/file/get/sis/t_competition/0e631b0d-6b4d-4698-8acd-c575f815c204_dokumentasi.png" TargetMode="External"/><Relationship Id="rId59" Type="http://schemas.openxmlformats.org/officeDocument/2006/relationships/hyperlink" Target="https://employee.uc.ac.id/index.php/file/get/sis/t_competition/5eb731ae-2908-46ca-8877-c880ba23fa56_surat_tugas.pdf" TargetMode="External"/><Relationship Id="rId58" Type="http://schemas.openxmlformats.org/officeDocument/2006/relationships/hyperlink" Target="https://employee.uc.ac.id/index.php/file/get/sis/t_competition/5eb731ae-2908-46ca-8877-c880ba23fa56_sertifikat.pdf" TargetMode="External"/><Relationship Id="rId107" Type="http://schemas.openxmlformats.org/officeDocument/2006/relationships/hyperlink" Target="https://employee.uc.ac.id/index.php/file/get/sis/t_competition/07f957f8-0eaf-4415-9a83-d7f5c2b70978_surat_tugas.pdf" TargetMode="External"/><Relationship Id="rId106" Type="http://schemas.openxmlformats.org/officeDocument/2006/relationships/hyperlink" Target="https://employee.uc.ac.id/index.php/file/get/sis/t_competition/07f957f8-0eaf-4415-9a83-d7f5c2b70978_sertifikat.pdf" TargetMode="External"/><Relationship Id="rId105" Type="http://schemas.openxmlformats.org/officeDocument/2006/relationships/hyperlink" Target="https://www.instagram.com/lo.kreatif/" TargetMode="External"/><Relationship Id="rId104" Type="http://schemas.openxmlformats.org/officeDocument/2006/relationships/hyperlink" Target="https://employee.uc.ac.id/index.php/file/get/sis/t_competition/97c2999a-44b0-40b1-906a-80b14f71916d_dokumentasi.jpg" TargetMode="External"/><Relationship Id="rId109" Type="http://schemas.openxmlformats.org/officeDocument/2006/relationships/hyperlink" Target="https://www.instagram.com/lo.kreatif/" TargetMode="External"/><Relationship Id="rId108" Type="http://schemas.openxmlformats.org/officeDocument/2006/relationships/hyperlink" Target="https://employee.uc.ac.id/index.php/file/get/sis/t_competition/07f957f8-0eaf-4415-9a83-d7f5c2b70978_dokumentasi.png" TargetMode="External"/><Relationship Id="rId103" Type="http://schemas.openxmlformats.org/officeDocument/2006/relationships/hyperlink" Target="https://employee.uc.ac.id/index.php/file/get/sis/t_competition/97c2999a-44b0-40b1-906a-80b14f71916d_surat_tugas.pdf" TargetMode="External"/><Relationship Id="rId102" Type="http://schemas.openxmlformats.org/officeDocument/2006/relationships/hyperlink" Target="https://employee.uc.ac.id/index.php/file/get/sis/t_competition/97c2999a-44b0-40b1-906a-80b14f71916d_sertifikat.pdf" TargetMode="External"/><Relationship Id="rId101" Type="http://schemas.openxmlformats.org/officeDocument/2006/relationships/hyperlink" Target="https://www.instagram.com/lo.kreatif/" TargetMode="External"/><Relationship Id="rId100" Type="http://schemas.openxmlformats.org/officeDocument/2006/relationships/hyperlink" Target="https://employee.uc.ac.id/index.php/file/get/sis/t_competition/97c2999a-44b0-40b1-906a-80b14f71916d_dokumentasi.jpg" TargetMode="External"/><Relationship Id="rId129" Type="http://schemas.openxmlformats.org/officeDocument/2006/relationships/hyperlink" Target="https://www.instagram.com/p/C-1Z9TKSyfv/?igsh=MWV6cXp3bXBvZmFqeg==" TargetMode="External"/><Relationship Id="rId128" Type="http://schemas.openxmlformats.org/officeDocument/2006/relationships/hyperlink" Target="https://employee.uc.ac.id/index.php/file/get/sis/t_competition/c274c597-38ef-4710-8aa2-f10c5dcccf50_dokumentasi.png" TargetMode="External"/><Relationship Id="rId127" Type="http://schemas.openxmlformats.org/officeDocument/2006/relationships/hyperlink" Target="https://employee.uc.ac.id/index.php/file/get/sis/t_competition/c274c597-38ef-4710-8aa2-f10c5dcccf50_surat_tugas.pdf" TargetMode="External"/><Relationship Id="rId126" Type="http://schemas.openxmlformats.org/officeDocument/2006/relationships/hyperlink" Target="https://employee.uc.ac.id/index.php/file/get/sis/t_competition/c274c597-38ef-4710-8aa2-f10c5dcccf50_sertifikat.pdf" TargetMode="External"/><Relationship Id="rId121" Type="http://schemas.openxmlformats.org/officeDocument/2006/relationships/hyperlink" Target="https://www.instagram.com/p/DCUNsfOyjBt/?img_index=4&amp;igsh=MTZqNnVjMHRybnltZ" TargetMode="External"/><Relationship Id="rId120" Type="http://schemas.openxmlformats.org/officeDocument/2006/relationships/hyperlink" Target="https://employee.uc.ac.id/index.php/file/get/sis/t_competition/b1f66c19-0673-46d4-9e7b-f499f77fef8b_dokumentasi.jpeg" TargetMode="External"/><Relationship Id="rId125" Type="http://schemas.openxmlformats.org/officeDocument/2006/relationships/hyperlink" Target="https://www.instagram.com/p/DB_jZN5z2iy/?igsh=MXJ0YnhmYWk3amQ2Yg==" TargetMode="External"/><Relationship Id="rId124" Type="http://schemas.openxmlformats.org/officeDocument/2006/relationships/hyperlink" Target="https://employee.uc.ac.id/index.php/file/get/sis/t_competition/3152e4a2-af91-4eb8-bebf-5b306dd448c0_dokumentasi.jpg" TargetMode="External"/><Relationship Id="rId123" Type="http://schemas.openxmlformats.org/officeDocument/2006/relationships/hyperlink" Target="https://employee.uc.ac.id/index.php/file/get/sis/t_competition/d199da68-2f5d-4066-848f-cd6e9c7672e4_surat_tugas.pdf" TargetMode="External"/><Relationship Id="rId122" Type="http://schemas.openxmlformats.org/officeDocument/2006/relationships/hyperlink" Target="https://employee.uc.ac.id/index.php/file/get/sis/t_competition/3152e4a2-af91-4eb8-bebf-5b306dd448c0_sertifikat.pdf" TargetMode="External"/><Relationship Id="rId95" Type="http://schemas.openxmlformats.org/officeDocument/2006/relationships/hyperlink" Target="https://employee.uc.ac.id/index.php/file/get/sis/t_competition/97c2999a-44b0-40b1-906a-80b14f71916d_surat_tugas.pdf" TargetMode="External"/><Relationship Id="rId94" Type="http://schemas.openxmlformats.org/officeDocument/2006/relationships/hyperlink" Target="https://employee.uc.ac.id/index.php/file/get/sis/t_competition/97c2999a-44b0-40b1-906a-80b14f71916d_sertifikat.pdf" TargetMode="External"/><Relationship Id="rId97" Type="http://schemas.openxmlformats.org/officeDocument/2006/relationships/hyperlink" Target="https://www.instagram.com/lo.kreatif/" TargetMode="External"/><Relationship Id="rId96" Type="http://schemas.openxmlformats.org/officeDocument/2006/relationships/hyperlink" Target="https://employee.uc.ac.id/index.php/file/get/sis/t_competition/97c2999a-44b0-40b1-906a-80b14f71916d_dokumentasi.jpg" TargetMode="External"/><Relationship Id="rId99" Type="http://schemas.openxmlformats.org/officeDocument/2006/relationships/hyperlink" Target="https://employee.uc.ac.id/index.php/file/get/sis/t_competition/97c2999a-44b0-40b1-906a-80b14f71916d_surat_tugas.pdf" TargetMode="External"/><Relationship Id="rId98" Type="http://schemas.openxmlformats.org/officeDocument/2006/relationships/hyperlink" Target="https://employee.uc.ac.id/index.php/file/get/sis/t_competition/97c2999a-44b0-40b1-906a-80b14f71916d_sertifikat.pdf" TargetMode="External"/><Relationship Id="rId91" Type="http://schemas.openxmlformats.org/officeDocument/2006/relationships/hyperlink" Target="https://employee.uc.ac.id/index.php/file/get/sis/t_competition/97c2999a-44b0-40b1-906a-80b14f71916d_surat_tugas.pdf" TargetMode="External"/><Relationship Id="rId90" Type="http://schemas.openxmlformats.org/officeDocument/2006/relationships/hyperlink" Target="https://employee.uc.ac.id/index.php/file/get/sis/t_competition/97c2999a-44b0-40b1-906a-80b14f71916d_sertifikat.pdf" TargetMode="External"/><Relationship Id="rId93" Type="http://schemas.openxmlformats.org/officeDocument/2006/relationships/hyperlink" Target="https://www.instagram.com/lo.kreatif/" TargetMode="External"/><Relationship Id="rId92" Type="http://schemas.openxmlformats.org/officeDocument/2006/relationships/hyperlink" Target="https://employee.uc.ac.id/index.php/file/get/sis/t_competition/97c2999a-44b0-40b1-906a-80b14f71916d_dokumentasi.jpg" TargetMode="External"/><Relationship Id="rId118" Type="http://schemas.openxmlformats.org/officeDocument/2006/relationships/hyperlink" Target="https://employee.uc.ac.id/index.php/file/get/sis/t_competition/b1f66c19-0673-46d4-9e7b-f499f77fef8b_sertifikat.pdf" TargetMode="External"/><Relationship Id="rId117" Type="http://schemas.openxmlformats.org/officeDocument/2006/relationships/hyperlink" Target="https://www.instagram.com/lo.kreatif/" TargetMode="External"/><Relationship Id="rId116" Type="http://schemas.openxmlformats.org/officeDocument/2006/relationships/hyperlink" Target="https://employee.uc.ac.id/index.php/file/get/sis/t_competition/b1f66c19-0673-46d4-9e7b-f499f77fef8b_dokumentasi.jpeg" TargetMode="External"/><Relationship Id="rId115" Type="http://schemas.openxmlformats.org/officeDocument/2006/relationships/hyperlink" Target="https://employee.uc.ac.id/index.php/file/get/sis/t_competition/b1f66c19-0673-46d4-9e7b-f499f77fef8b_surat_tugas.pdf" TargetMode="External"/><Relationship Id="rId119" Type="http://schemas.openxmlformats.org/officeDocument/2006/relationships/hyperlink" Target="https://employee.uc.ac.id/index.php/file/get/sis/t_competition/b1f66c19-0673-46d4-9e7b-f499f77fef8b_surat_tugas.pdf" TargetMode="External"/><Relationship Id="rId110" Type="http://schemas.openxmlformats.org/officeDocument/2006/relationships/hyperlink" Target="https://employee.uc.ac.id/index.php/file/get/sis/t_competition/b1f66c19-0673-46d4-9e7b-f499f77fef8b_sertifikat.pdf" TargetMode="External"/><Relationship Id="rId114" Type="http://schemas.openxmlformats.org/officeDocument/2006/relationships/hyperlink" Target="https://employee.uc.ac.id/index.php/file/get/sis/t_competition/b1f66c19-0673-46d4-9e7b-f499f77fef8b_sertifikat.pdf" TargetMode="External"/><Relationship Id="rId113" Type="http://schemas.openxmlformats.org/officeDocument/2006/relationships/hyperlink" Target="https://www.instagram.com/lo.kreatif/" TargetMode="External"/><Relationship Id="rId112" Type="http://schemas.openxmlformats.org/officeDocument/2006/relationships/hyperlink" Target="https://employee.uc.ac.id/index.php/file/get/sis/t_competition/b1f66c19-0673-46d4-9e7b-f499f77fef8b_dokumentasi.jpeg" TargetMode="External"/><Relationship Id="rId111" Type="http://schemas.openxmlformats.org/officeDocument/2006/relationships/hyperlink" Target="https://employee.uc.ac.id/index.php/file/get/sis/t_competition/b1f66c19-0673-46d4-9e7b-f499f77fef8b_surat_tugas.pdf" TargetMode="External"/></Relationships>
</file>

<file path=xl/worksheets/_rels/sheet21.xml.rels><?xml version="1.0" encoding="UTF-8" standalone="yes"?><Relationships xmlns="http://schemas.openxmlformats.org/package/2006/relationships"><Relationship Id="rId190" Type="http://schemas.openxmlformats.org/officeDocument/2006/relationships/hyperlink" Target="https://employee.uc.ac.id/index.php/file/get/sis/t_competition/6de1a2f1-d44f-45e0-91fc-b5ecd5e1d156_sertifikat.pdf" TargetMode="External"/><Relationship Id="rId194" Type="http://schemas.openxmlformats.org/officeDocument/2006/relationships/hyperlink" Target="https://employee.uc.ac.id/index.php/file/get/sis/t_competition/b7d0f29d-9be5-49a7-ac33-5d547cf7f414_sertifikat.pdf" TargetMode="External"/><Relationship Id="rId193" Type="http://schemas.openxmlformats.org/officeDocument/2006/relationships/hyperlink" Target="https://www.instagram.com/p/DA-ZEJJhd9n/?igsh=cWVuYjlhaWcwb29m" TargetMode="External"/><Relationship Id="rId192" Type="http://schemas.openxmlformats.org/officeDocument/2006/relationships/hyperlink" Target="https://employee.uc.ac.id/index.php/file/get/sis/t_competition/b046fe19-d2f3-497d-a5aa-e8ea074a51ef_dokumentasi.jpg" TargetMode="External"/><Relationship Id="rId191" Type="http://schemas.openxmlformats.org/officeDocument/2006/relationships/hyperlink" Target="https://employee.uc.ac.id/index.php/file/get/sis/t_competition/b046fe19-d2f3-497d-a5aa-e8ea074a51ef_surat_tugas.pdf" TargetMode="External"/><Relationship Id="rId187" Type="http://schemas.openxmlformats.org/officeDocument/2006/relationships/hyperlink" Target="https://employee.uc.ac.id/index.php/file/get/sis/t_competition/4d8de85c-2d3a-45cd-8246-1748ac57e920_surat_tugas.pdf" TargetMode="External"/><Relationship Id="rId186" Type="http://schemas.openxmlformats.org/officeDocument/2006/relationships/hyperlink" Target="https://employee.uc.ac.id/index.php/file/get/sis/t_competition/4d8de85c-2d3a-45cd-8246-1748ac57e920_sertifikat.jpeg" TargetMode="External"/><Relationship Id="rId185" Type="http://schemas.openxmlformats.org/officeDocument/2006/relationships/hyperlink" Target="https://www.instagram.com/p/DA7jZc0T4Ul/?igsh=MWVkN3gyOXQ4bjRrYw==" TargetMode="External"/><Relationship Id="rId184" Type="http://schemas.openxmlformats.org/officeDocument/2006/relationships/hyperlink" Target="https://employee.uc.ac.id/index.php/file/get/sis/t_competition/734f3162-0d19-4d62-86d3-ad46afd64ee2_dokumentasi.jpg" TargetMode="External"/><Relationship Id="rId189" Type="http://schemas.openxmlformats.org/officeDocument/2006/relationships/hyperlink" Target="https://kompetisi4c.ub.ac.id/" TargetMode="External"/><Relationship Id="rId188" Type="http://schemas.openxmlformats.org/officeDocument/2006/relationships/hyperlink" Target="https://employee.uc.ac.id/index.php/file/get/sis/t_competition/0a352bb2-0bb9-464b-881e-30567a628704_dokumentasi.pdf" TargetMode="External"/><Relationship Id="rId183" Type="http://schemas.openxmlformats.org/officeDocument/2006/relationships/hyperlink" Target="https://employee.uc.ac.id/index.php/file/get/sis/t_competition/734f3162-0d19-4d62-86d3-ad46afd64ee2_surat_tugas.pdf" TargetMode="External"/><Relationship Id="rId182" Type="http://schemas.openxmlformats.org/officeDocument/2006/relationships/hyperlink" Target="https://employee.uc.ac.id/index.php/file/get/sis/t_competition/734f3162-0d19-4d62-86d3-ad46afd64ee2_sertifikat.png" TargetMode="External"/><Relationship Id="rId181" Type="http://schemas.openxmlformats.org/officeDocument/2006/relationships/hyperlink" Target="https://www.instagram.com/p/DA7jZc0T4Ul/?igsh=MWVkN3gyOXQ4bjRrYw==" TargetMode="External"/><Relationship Id="rId180" Type="http://schemas.openxmlformats.org/officeDocument/2006/relationships/hyperlink" Target="https://employee.uc.ac.id/index.php/file/get/sis/t_competition/3bb77725-d7af-4fef-b885-5b7a10ca4139_dokumentasi.pdf" TargetMode="External"/><Relationship Id="rId176" Type="http://schemas.openxmlformats.org/officeDocument/2006/relationships/hyperlink" Target="https://employee.uc.ac.id/index.php/file/get/sis/t_competition/e682e3dc-c556-4886-8cff-c495472c4fc8_dokumentasi.jpg" TargetMode="External"/><Relationship Id="rId175" Type="http://schemas.openxmlformats.org/officeDocument/2006/relationships/hyperlink" Target="https://employee.uc.ac.id/index.php/file/get/sis/t_competition/e682e3dc-c556-4886-8cff-c495472c4fc8_surat_tugas.pdf" TargetMode="External"/><Relationship Id="rId174" Type="http://schemas.openxmlformats.org/officeDocument/2006/relationships/hyperlink" Target="https://employee.uc.ac.id/index.php/file/get/sis/t_competition/e682e3dc-c556-4886-8cff-c495472c4fc8_sertifikat.pdf" TargetMode="External"/><Relationship Id="rId173" Type="http://schemas.openxmlformats.org/officeDocument/2006/relationships/hyperlink" Target="https://www.instagram.com/p/DA4vZX7PfIq/?igsh=MTg4Y2RnN3h2c3R5cg==" TargetMode="External"/><Relationship Id="rId179" Type="http://schemas.openxmlformats.org/officeDocument/2006/relationships/hyperlink" Target="https://employee.uc.ac.id/index.php/file/get/sis/t_competition/3bb77725-d7af-4fef-b885-5b7a10ca4139_surat_tugas.pdf" TargetMode="External"/><Relationship Id="rId178" Type="http://schemas.openxmlformats.org/officeDocument/2006/relationships/hyperlink" Target="https://employee.uc.ac.id/index.php/file/get/sis/t_competition/3bb77725-d7af-4fef-b885-5b7a10ca4139_sertifikat.pdf" TargetMode="External"/><Relationship Id="rId177" Type="http://schemas.openxmlformats.org/officeDocument/2006/relationships/hyperlink" Target="https://www.instagram.com/p/DA7jZc0T4Ul/?igsh=MWVkN3gyOXQ4bjRrYw==" TargetMode="External"/><Relationship Id="rId198" Type="http://schemas.openxmlformats.org/officeDocument/2006/relationships/hyperlink" Target="https://employee.uc.ac.id/index.php/file/get/sis/t_competition/b7d0f29d-9be5-49a7-ac33-5d547cf7f414_sertifikat.pdf" TargetMode="External"/><Relationship Id="rId197" Type="http://schemas.openxmlformats.org/officeDocument/2006/relationships/hyperlink" Target="https://www.instagram.com/p/DA-ZEJJhd9n/?igsh=cWVuYjlhaWcwb29m" TargetMode="External"/><Relationship Id="rId196" Type="http://schemas.openxmlformats.org/officeDocument/2006/relationships/hyperlink" Target="https://employee.uc.ac.id/index.php/file/get/sis/t_competition/b7d0f29d-9be5-49a7-ac33-5d547cf7f414_dokumentasi.jpg" TargetMode="External"/><Relationship Id="rId195" Type="http://schemas.openxmlformats.org/officeDocument/2006/relationships/hyperlink" Target="https://employee.uc.ac.id/index.php/file/get/sis/t_competition/b7d0f29d-9be5-49a7-ac33-5d547cf7f414_surat_tugas.jpg" TargetMode="External"/><Relationship Id="rId199" Type="http://schemas.openxmlformats.org/officeDocument/2006/relationships/hyperlink" Target="https://employee.uc.ac.id/index.php/file/get/sis/t_competition/b7d0f29d-9be5-49a7-ac33-5d547cf7f414_surat_tugas.jpg" TargetMode="External"/><Relationship Id="rId150" Type="http://schemas.openxmlformats.org/officeDocument/2006/relationships/hyperlink" Target="https://employee.uc.ac.id/index.php/file/get/sis/t_competition/bcade61d-a55d-4a25-b803-f526c335456e_sertifikat.pdf" TargetMode="External"/><Relationship Id="rId1" Type="http://schemas.openxmlformats.org/officeDocument/2006/relationships/hyperlink" Target="https://www.instagram.com/p/C--X9isy2XP/?igsh=d3YyY2llanJ1dXJy&amp;img_index=1" TargetMode="External"/><Relationship Id="rId2" Type="http://schemas.openxmlformats.org/officeDocument/2006/relationships/hyperlink" Target="https://employee.uc.ac.id/index.php/file/get/sis/t_competition/12f3653d-608d-4c88-a65a-91e87a185efe_sertifikat.jpg" TargetMode="External"/><Relationship Id="rId3" Type="http://schemas.openxmlformats.org/officeDocument/2006/relationships/hyperlink" Target="https://employee.uc.ac.id/index.php/file/get/sis/t_competition/12f3653d-608d-4c88-a65a-91e87a185efe_surat_tugas.pdf" TargetMode="External"/><Relationship Id="rId149" Type="http://schemas.openxmlformats.org/officeDocument/2006/relationships/hyperlink" Target="https://www.instagram.com/lo.kreatif/" TargetMode="External"/><Relationship Id="rId4" Type="http://schemas.openxmlformats.org/officeDocument/2006/relationships/hyperlink" Target="https://employee.uc.ac.id/index.php/file/get/sis/t_competition/12f3653d-608d-4c88-a65a-91e87a185efe_dokumentasi.jpeg" TargetMode="External"/><Relationship Id="rId148" Type="http://schemas.openxmlformats.org/officeDocument/2006/relationships/hyperlink" Target="https://employee.uc.ac.id/index.php/file/get/sis/t_competition/bcade61d-a55d-4a25-b803-f526c335456e_dokumentasi.jpeg" TargetMode="External"/><Relationship Id="rId9" Type="http://schemas.openxmlformats.org/officeDocument/2006/relationships/hyperlink" Target="https://www.instagram.com/posweek?igsh=emR1azBjcDVycTJw" TargetMode="External"/><Relationship Id="rId143" Type="http://schemas.openxmlformats.org/officeDocument/2006/relationships/hyperlink" Target="https://employee.uc.ac.id/index.php/file/get/sis/t_competition/e4d922c9-a2dc-4c1d-bd1e-0009989c9984_surat_tugas.pdf" TargetMode="External"/><Relationship Id="rId142" Type="http://schemas.openxmlformats.org/officeDocument/2006/relationships/hyperlink" Target="https://employee.uc.ac.id/index.php/file/get/sis/t_competition/528aa872-df4c-42d9-a8a8-7167dd6e2bb3_sertifikat.pdf" TargetMode="External"/><Relationship Id="rId141" Type="http://schemas.openxmlformats.org/officeDocument/2006/relationships/hyperlink" Target="https://www.instagram.com/mecofair2024?igsh=Z3pveWN0MXFrYXM2" TargetMode="External"/><Relationship Id="rId140" Type="http://schemas.openxmlformats.org/officeDocument/2006/relationships/hyperlink" Target="https://employee.uc.ac.id/index.php/file/get/sis/t_competition/5168ab84-74db-4ba0-8e30-cc6cdcc8dfd0_dokumentasi.PNG" TargetMode="External"/><Relationship Id="rId5" Type="http://schemas.openxmlformats.org/officeDocument/2006/relationships/hyperlink" Target="https://www.instagram.com/p/C-pGlCPz6TU/?igsh=cjE2azVlbmRnbW02&amp;img_index=2" TargetMode="External"/><Relationship Id="rId147" Type="http://schemas.openxmlformats.org/officeDocument/2006/relationships/hyperlink" Target="https://employee.uc.ac.id/index.php/file/get/sis/t_competition/bcade61d-a55d-4a25-b803-f526c335456e_surat_tugas.pdf" TargetMode="External"/><Relationship Id="rId6" Type="http://schemas.openxmlformats.org/officeDocument/2006/relationships/hyperlink" Target="https://employee.uc.ac.id/index.php/file/get/sis/t_competition/ced449ed-cf52-4d39-84a6-d767706dae14_sertifikat.pdf" TargetMode="External"/><Relationship Id="rId146" Type="http://schemas.openxmlformats.org/officeDocument/2006/relationships/hyperlink" Target="https://employee.uc.ac.id/index.php/file/get/sis/t_competition/bcade61d-a55d-4a25-b803-f526c335456e_sertifikat.pdf" TargetMode="External"/><Relationship Id="rId7" Type="http://schemas.openxmlformats.org/officeDocument/2006/relationships/hyperlink" Target="https://employee.uc.ac.id/index.php/file/get/sis/t_competition/ced449ed-cf52-4d39-84a6-d767706dae14_surat_tugas.pdf" TargetMode="External"/><Relationship Id="rId145" Type="http://schemas.openxmlformats.org/officeDocument/2006/relationships/hyperlink" Target="https://www.instagram.com/lo.kreatif/" TargetMode="External"/><Relationship Id="rId8" Type="http://schemas.openxmlformats.org/officeDocument/2006/relationships/hyperlink" Target="https://employee.uc.ac.id/index.php/file/get/sis/t_competition/ced449ed-cf52-4d39-84a6-d767706dae14_dokumentasi.png" TargetMode="External"/><Relationship Id="rId144" Type="http://schemas.openxmlformats.org/officeDocument/2006/relationships/hyperlink" Target="https://employee.uc.ac.id/index.php/file/get/sis/t_competition/e4d922c9-a2dc-4c1d-bd1e-0009989c9984_dokumentasi.png" TargetMode="External"/><Relationship Id="rId139" Type="http://schemas.openxmlformats.org/officeDocument/2006/relationships/hyperlink" Target="https://employee.uc.ac.id/index.php/file/get/sis/t_competition/5168ab84-74db-4ba0-8e30-cc6cdcc8dfd0_surat_tugas.pdf" TargetMode="External"/><Relationship Id="rId138" Type="http://schemas.openxmlformats.org/officeDocument/2006/relationships/hyperlink" Target="https://employee.uc.ac.id/index.php/file/get/sis/t_competition/5168ab84-74db-4ba0-8e30-cc6cdcc8dfd0_sertifikat.png" TargetMode="External"/><Relationship Id="rId137" Type="http://schemas.openxmlformats.org/officeDocument/2006/relationships/hyperlink" Target="https://www.instagram.com/p/C_ZwXisTNXt/?utm_source=ig_web_copy_link&amp;igsh=M" TargetMode="External"/><Relationship Id="rId132" Type="http://schemas.openxmlformats.org/officeDocument/2006/relationships/hyperlink" Target="https://employee.uc.ac.id/index.php/file/get/sis/t_competition/fafed7f1-53ab-45c9-9b0c-1e031d8c8936_dokumentasi.pdf" TargetMode="External"/><Relationship Id="rId131" Type="http://schemas.openxmlformats.org/officeDocument/2006/relationships/hyperlink" Target="https://employee.uc.ac.id/index.php/file/get/sis/t_competition/fafed7f1-53ab-45c9-9b0c-1e031d8c8936_surat_tugas.pdf" TargetMode="External"/><Relationship Id="rId130" Type="http://schemas.openxmlformats.org/officeDocument/2006/relationships/hyperlink" Target="https://employee.uc.ac.id/index.php/file/get/sis/t_competition/fafed7f1-53ab-45c9-9b0c-1e031d8c8936_sertifikat.pdf" TargetMode="External"/><Relationship Id="rId136" Type="http://schemas.openxmlformats.org/officeDocument/2006/relationships/hyperlink" Target="https://employee.uc.ac.id/index.php/file/get/sis/t_competition/fafed7f1-53ab-45c9-9b0c-1e031d8c8936_dokumentasi.pdf" TargetMode="External"/><Relationship Id="rId135" Type="http://schemas.openxmlformats.org/officeDocument/2006/relationships/hyperlink" Target="https://employee.uc.ac.id/index.php/file/get/sis/t_competition/fafed7f1-53ab-45c9-9b0c-1e031d8c8936_surat_tugas.pdf" TargetMode="External"/><Relationship Id="rId134" Type="http://schemas.openxmlformats.org/officeDocument/2006/relationships/hyperlink" Target="https://employee.uc.ac.id/index.php/file/get/sis/t_competition/fafed7f1-53ab-45c9-9b0c-1e031d8c8936_sertifikat.pdf" TargetMode="External"/><Relationship Id="rId133" Type="http://schemas.openxmlformats.org/officeDocument/2006/relationships/hyperlink" Target="https://www.instagram.com/lo.kreatif/" TargetMode="External"/><Relationship Id="rId172" Type="http://schemas.openxmlformats.org/officeDocument/2006/relationships/hyperlink" Target="https://employee.uc.ac.id/index.php/file/get/sis/t_competition/01dd6b46-b09c-47ee-ae08-511875d68832_dokumentasi.pdf" TargetMode="External"/><Relationship Id="rId171" Type="http://schemas.openxmlformats.org/officeDocument/2006/relationships/hyperlink" Target="https://employee.uc.ac.id/index.php/file/get/sis/t_competition/01dd6b46-b09c-47ee-ae08-511875d68832_surat_tugas.pdf" TargetMode="External"/><Relationship Id="rId170" Type="http://schemas.openxmlformats.org/officeDocument/2006/relationships/hyperlink" Target="https://employee.uc.ac.id/index.php/file/get/sis/t_competition/01dd6b46-b09c-47ee-ae08-511875d68832_sertifikat.png" TargetMode="External"/><Relationship Id="rId165" Type="http://schemas.openxmlformats.org/officeDocument/2006/relationships/hyperlink" Target="https://www.instagram.com/lo.kreatif/" TargetMode="External"/><Relationship Id="rId164" Type="http://schemas.openxmlformats.org/officeDocument/2006/relationships/hyperlink" Target="https://employee.uc.ac.id/index.php/file/get/sis/t_competition/4de36374-976e-4715-87e5-462b0d2a1e22_dokumentasi.jpg" TargetMode="External"/><Relationship Id="rId163" Type="http://schemas.openxmlformats.org/officeDocument/2006/relationships/hyperlink" Target="https://employee.uc.ac.id/index.php/file/get/sis/t_competition/4de36374-976e-4715-87e5-462b0d2a1e22_surat_tugas.pdf" TargetMode="External"/><Relationship Id="rId162" Type="http://schemas.openxmlformats.org/officeDocument/2006/relationships/hyperlink" Target="https://employee.uc.ac.id/index.php/file/get/sis/t_competition/4de36374-976e-4715-87e5-462b0d2a1e22_sertifikat.pdf" TargetMode="External"/><Relationship Id="rId169" Type="http://schemas.openxmlformats.org/officeDocument/2006/relationships/hyperlink" Target="https://www.instagram.com/p/DA7jZc0T4Ul/?igsh=MWVkN3gyOXQ4bjRrYw==" TargetMode="External"/><Relationship Id="rId168" Type="http://schemas.openxmlformats.org/officeDocument/2006/relationships/hyperlink" Target="https://employee.uc.ac.id/index.php/file/get/sis/t_competition/4de36374-976e-4715-87e5-462b0d2a1e22_dokumentasi.jpg" TargetMode="External"/><Relationship Id="rId167" Type="http://schemas.openxmlformats.org/officeDocument/2006/relationships/hyperlink" Target="https://employee.uc.ac.id/index.php/file/get/sis/t_competition/4de36374-976e-4715-87e5-462b0d2a1e22_surat_tugas.pdf" TargetMode="External"/><Relationship Id="rId166" Type="http://schemas.openxmlformats.org/officeDocument/2006/relationships/hyperlink" Target="https://employee.uc.ac.id/index.php/file/get/sis/t_competition/4de36374-976e-4715-87e5-462b0d2a1e22_sertifikat.pdf" TargetMode="External"/><Relationship Id="rId161" Type="http://schemas.openxmlformats.org/officeDocument/2006/relationships/hyperlink" Target="https://www.instagram.com/lo.kreatif/" TargetMode="External"/><Relationship Id="rId160" Type="http://schemas.openxmlformats.org/officeDocument/2006/relationships/hyperlink" Target="https://employee.uc.ac.id/index.php/file/get/sis/t_competition/bcade61d-a55d-4a25-b803-f526c335456e_dokumentasi.jpeg" TargetMode="External"/><Relationship Id="rId159" Type="http://schemas.openxmlformats.org/officeDocument/2006/relationships/hyperlink" Target="https://employee.uc.ac.id/index.php/file/get/sis/t_competition/bcade61d-a55d-4a25-b803-f526c335456e_surat_tugas.pdf" TargetMode="External"/><Relationship Id="rId154" Type="http://schemas.openxmlformats.org/officeDocument/2006/relationships/hyperlink" Target="https://employee.uc.ac.id/index.php/file/get/sis/t_competition/bcade61d-a55d-4a25-b803-f526c335456e_sertifikat.pdf" TargetMode="External"/><Relationship Id="rId153" Type="http://schemas.openxmlformats.org/officeDocument/2006/relationships/hyperlink" Target="https://www.instagram.com/lo.kreatif/" TargetMode="External"/><Relationship Id="rId152" Type="http://schemas.openxmlformats.org/officeDocument/2006/relationships/hyperlink" Target="https://employee.uc.ac.id/index.php/file/get/sis/t_competition/bcade61d-a55d-4a25-b803-f526c335456e_dokumentasi.jpeg" TargetMode="External"/><Relationship Id="rId151" Type="http://schemas.openxmlformats.org/officeDocument/2006/relationships/hyperlink" Target="https://employee.uc.ac.id/index.php/file/get/sis/t_competition/bcade61d-a55d-4a25-b803-f526c335456e_surat_tugas.pdf" TargetMode="External"/><Relationship Id="rId158" Type="http://schemas.openxmlformats.org/officeDocument/2006/relationships/hyperlink" Target="https://employee.uc.ac.id/index.php/file/get/sis/t_competition/bcade61d-a55d-4a25-b803-f526c335456e_sertifikat.pdf" TargetMode="External"/><Relationship Id="rId157" Type="http://schemas.openxmlformats.org/officeDocument/2006/relationships/hyperlink" Target="https://www.instagram.com/lo.kreatif/" TargetMode="External"/><Relationship Id="rId156" Type="http://schemas.openxmlformats.org/officeDocument/2006/relationships/hyperlink" Target="https://employee.uc.ac.id/index.php/file/get/sis/t_competition/bcade61d-a55d-4a25-b803-f526c335456e_dokumentasi.jpeg" TargetMode="External"/><Relationship Id="rId155" Type="http://schemas.openxmlformats.org/officeDocument/2006/relationships/hyperlink" Target="https://employee.uc.ac.id/index.php/file/get/sis/t_competition/bcade61d-a55d-4a25-b803-f526c335456e_surat_tugas.pdf" TargetMode="External"/><Relationship Id="rId40" Type="http://schemas.openxmlformats.org/officeDocument/2006/relationships/hyperlink" Target="https://employee.uc.ac.id/index.php/file/get/sis/t_competition/01f457f8-f033-44d7-ae1f-e45fd384aeda_dokumentasi.jpg" TargetMode="External"/><Relationship Id="rId42" Type="http://schemas.openxmlformats.org/officeDocument/2006/relationships/hyperlink" Target="https://employee.uc.ac.id/index.php/file/get/sis/t_competition/01f457f8-f033-44d7-ae1f-e45fd384aeda_sertifikat.pdf" TargetMode="External"/><Relationship Id="rId41" Type="http://schemas.openxmlformats.org/officeDocument/2006/relationships/hyperlink" Target="https://www.instagram.com/lo.kreatif/" TargetMode="External"/><Relationship Id="rId44" Type="http://schemas.openxmlformats.org/officeDocument/2006/relationships/hyperlink" Target="https://employee.uc.ac.id/index.php/file/get/sis/t_competition/01f457f8-f033-44d7-ae1f-e45fd384aeda_dokumentasi.jpg" TargetMode="External"/><Relationship Id="rId43" Type="http://schemas.openxmlformats.org/officeDocument/2006/relationships/hyperlink" Target="https://employee.uc.ac.id/index.php/file/get/sis/t_competition/01f457f8-f033-44d7-ae1f-e45fd384aeda_surat_tugas.pdf" TargetMode="External"/><Relationship Id="rId46" Type="http://schemas.openxmlformats.org/officeDocument/2006/relationships/hyperlink" Target="https://employee.uc.ac.id/index.php/file/get/sis/t_competition/01f457f8-f033-44d7-ae1f-e45fd384aeda_sertifikat.pdf" TargetMode="External"/><Relationship Id="rId45" Type="http://schemas.openxmlformats.org/officeDocument/2006/relationships/hyperlink" Target="https://www.instagram.com/lo.kreatif/" TargetMode="External"/><Relationship Id="rId48" Type="http://schemas.openxmlformats.org/officeDocument/2006/relationships/hyperlink" Target="https://employee.uc.ac.id/index.php/file/get/sis/t_competition/01f457f8-f033-44d7-ae1f-e45fd384aeda_dokumentasi.jpg" TargetMode="External"/><Relationship Id="rId47" Type="http://schemas.openxmlformats.org/officeDocument/2006/relationships/hyperlink" Target="https://employee.uc.ac.id/index.php/file/get/sis/t_competition/01f457f8-f033-44d7-ae1f-e45fd384aeda_surat_tugas.pdf" TargetMode="External"/><Relationship Id="rId49" Type="http://schemas.openxmlformats.org/officeDocument/2006/relationships/hyperlink" Target="https://www.instagram.com/lo.kreatif/" TargetMode="External"/><Relationship Id="rId31" Type="http://schemas.openxmlformats.org/officeDocument/2006/relationships/hyperlink" Target="https://employee.uc.ac.id/index.php/file/get/sis/t_competition/b5157c20-f65c-47de-adb4-22c718e9aa95_surat_tugas.pdf" TargetMode="External"/><Relationship Id="rId30" Type="http://schemas.openxmlformats.org/officeDocument/2006/relationships/hyperlink" Target="https://employee.uc.ac.id/index.php/file/get/sis/t_competition/b5157c20-f65c-47de-adb4-22c718e9aa95_sertifikat.pdf" TargetMode="External"/><Relationship Id="rId33" Type="http://schemas.openxmlformats.org/officeDocument/2006/relationships/hyperlink" Target="https://www.instagram.com/lo.kreatif/" TargetMode="External"/><Relationship Id="rId32" Type="http://schemas.openxmlformats.org/officeDocument/2006/relationships/hyperlink" Target="https://employee.uc.ac.id/index.php/file/get/sis/t_competition/b5157c20-f65c-47de-adb4-22c718e9aa95_dokumentasi.jpg" TargetMode="External"/><Relationship Id="rId35" Type="http://schemas.openxmlformats.org/officeDocument/2006/relationships/hyperlink" Target="https://employee.uc.ac.id/index.php/file/get/sis/t_competition/01f457f8-f033-44d7-ae1f-e45fd384aeda_surat_tugas.pdf" TargetMode="External"/><Relationship Id="rId34" Type="http://schemas.openxmlformats.org/officeDocument/2006/relationships/hyperlink" Target="https://employee.uc.ac.id/index.php/file/get/sis/t_competition/01f457f8-f033-44d7-ae1f-e45fd384aeda_sertifikat.pdf" TargetMode="External"/><Relationship Id="rId37" Type="http://schemas.openxmlformats.org/officeDocument/2006/relationships/hyperlink" Target="https://www.instagram.com/lo.kreatif/" TargetMode="External"/><Relationship Id="rId36" Type="http://schemas.openxmlformats.org/officeDocument/2006/relationships/hyperlink" Target="https://employee.uc.ac.id/index.php/file/get/sis/t_competition/01f457f8-f033-44d7-ae1f-e45fd384aeda_dokumentasi.jpg" TargetMode="External"/><Relationship Id="rId39" Type="http://schemas.openxmlformats.org/officeDocument/2006/relationships/hyperlink" Target="https://employee.uc.ac.id/index.php/file/get/sis/t_competition/01f457f8-f033-44d7-ae1f-e45fd384aeda_surat_tugas.pdf" TargetMode="External"/><Relationship Id="rId38" Type="http://schemas.openxmlformats.org/officeDocument/2006/relationships/hyperlink" Target="https://employee.uc.ac.id/index.php/file/get/sis/t_competition/01f457f8-f033-44d7-ae1f-e45fd384aeda_sertifikat.pdf" TargetMode="External"/><Relationship Id="rId20" Type="http://schemas.openxmlformats.org/officeDocument/2006/relationships/hyperlink" Target="https://employee.uc.ac.id/index.php/file/get/sis/t_competition/b5157c20-f65c-47de-adb4-22c718e9aa95_dokumentasi.jpg" TargetMode="External"/><Relationship Id="rId22" Type="http://schemas.openxmlformats.org/officeDocument/2006/relationships/hyperlink" Target="https://employee.uc.ac.id/index.php/file/get/sis/t_competition/b5157c20-f65c-47de-adb4-22c718e9aa95_sertifikat.pdf" TargetMode="External"/><Relationship Id="rId21" Type="http://schemas.openxmlformats.org/officeDocument/2006/relationships/hyperlink" Target="https://www.instagram.com/lo.kreatif/" TargetMode="External"/><Relationship Id="rId24" Type="http://schemas.openxmlformats.org/officeDocument/2006/relationships/hyperlink" Target="https://employee.uc.ac.id/index.php/file/get/sis/t_competition/b5157c20-f65c-47de-adb4-22c718e9aa95_dokumentasi.jpg" TargetMode="External"/><Relationship Id="rId23" Type="http://schemas.openxmlformats.org/officeDocument/2006/relationships/hyperlink" Target="https://employee.uc.ac.id/index.php/file/get/sis/t_competition/b5157c20-f65c-47de-adb4-22c718e9aa95_surat_tugas.pdf" TargetMode="External"/><Relationship Id="rId26" Type="http://schemas.openxmlformats.org/officeDocument/2006/relationships/hyperlink" Target="https://employee.uc.ac.id/index.php/file/get/sis/t_competition/b5157c20-f65c-47de-adb4-22c718e9aa95_sertifikat.pdf" TargetMode="External"/><Relationship Id="rId25" Type="http://schemas.openxmlformats.org/officeDocument/2006/relationships/hyperlink" Target="https://www.instagram.com/lo.kreatif/" TargetMode="External"/><Relationship Id="rId28" Type="http://schemas.openxmlformats.org/officeDocument/2006/relationships/hyperlink" Target="https://employee.uc.ac.id/index.php/file/get/sis/t_competition/b5157c20-f65c-47de-adb4-22c718e9aa95_dokumentasi.jpg" TargetMode="External"/><Relationship Id="rId27" Type="http://schemas.openxmlformats.org/officeDocument/2006/relationships/hyperlink" Target="https://employee.uc.ac.id/index.php/file/get/sis/t_competition/b5157c20-f65c-47de-adb4-22c718e9aa95_surat_tugas.pdf" TargetMode="External"/><Relationship Id="rId29" Type="http://schemas.openxmlformats.org/officeDocument/2006/relationships/hyperlink" Target="https://www.instagram.com/lo.kreatif/" TargetMode="External"/><Relationship Id="rId11" Type="http://schemas.openxmlformats.org/officeDocument/2006/relationships/hyperlink" Target="https://employee.uc.ac.id/index.php/file/get/sis/t_competition/13f01ec2-001f-4bb6-a0c7-0a4a2b7d12e9_surat_tugas.pdf" TargetMode="External"/><Relationship Id="rId10" Type="http://schemas.openxmlformats.org/officeDocument/2006/relationships/hyperlink" Target="https://employee.uc.ac.id/index.php/file/get/sis/t_competition/13f01ec2-001f-4bb6-a0c7-0a4a2b7d12e9_sertifikat.pdf" TargetMode="External"/><Relationship Id="rId13" Type="http://schemas.openxmlformats.org/officeDocument/2006/relationships/hyperlink" Target="https://www.instagram.com/lo.kreatif/" TargetMode="External"/><Relationship Id="rId12" Type="http://schemas.openxmlformats.org/officeDocument/2006/relationships/hyperlink" Target="https://employee.uc.ac.id/index.php/file/get/sis/t_competition/13f01ec2-001f-4bb6-a0c7-0a4a2b7d12e9_dokumentasi.png" TargetMode="External"/><Relationship Id="rId15" Type="http://schemas.openxmlformats.org/officeDocument/2006/relationships/hyperlink" Target="https://employee.uc.ac.id/index.php/file/get/sis/t_competition/88c502f6-a7d6-4f3c-83ad-25f15712d2b4_surat_tugas.pdf" TargetMode="External"/><Relationship Id="rId14" Type="http://schemas.openxmlformats.org/officeDocument/2006/relationships/hyperlink" Target="https://employee.uc.ac.id/index.php/file/get/sis/t_competition/88c502f6-a7d6-4f3c-83ad-25f15712d2b4_sertifikat.pdf" TargetMode="External"/><Relationship Id="rId17" Type="http://schemas.openxmlformats.org/officeDocument/2006/relationships/hyperlink" Target="https://www.instagram.com/lo.kreatif/" TargetMode="External"/><Relationship Id="rId16" Type="http://schemas.openxmlformats.org/officeDocument/2006/relationships/hyperlink" Target="https://employee.uc.ac.id/index.php/file/get/sis/t_competition/88c502f6-a7d6-4f3c-83ad-25f15712d2b4_dokumentasi.jpg" TargetMode="External"/><Relationship Id="rId19" Type="http://schemas.openxmlformats.org/officeDocument/2006/relationships/hyperlink" Target="https://employee.uc.ac.id/index.php/file/get/sis/t_competition/b5157c20-f65c-47de-adb4-22c718e9aa95_surat_tugas.pdf" TargetMode="External"/><Relationship Id="rId18" Type="http://schemas.openxmlformats.org/officeDocument/2006/relationships/hyperlink" Target="https://employee.uc.ac.id/index.php/file/get/sis/t_competition/b5157c20-f65c-47de-adb4-22c718e9aa95_sertifikat.pdf" TargetMode="External"/><Relationship Id="rId84" Type="http://schemas.openxmlformats.org/officeDocument/2006/relationships/hyperlink" Target="https://employee.uc.ac.id/index.php/file/get/sis/t_competition/5557201f-3545-403b-aa39-dc1d9449a981_dokumentasi.jpg" TargetMode="External"/><Relationship Id="rId83" Type="http://schemas.openxmlformats.org/officeDocument/2006/relationships/hyperlink" Target="https://employee.uc.ac.id/index.php/file/get/sis/t_competition/5557201f-3545-403b-aa39-dc1d9449a981_surat_tugas.pdf" TargetMode="External"/><Relationship Id="rId86" Type="http://schemas.openxmlformats.org/officeDocument/2006/relationships/hyperlink" Target="https://employee.uc.ac.id/index.php/file/get/sis/t_competition/3d286141-6407-4057-a863-636902c0da18_sertifikat.pdf" TargetMode="External"/><Relationship Id="rId85" Type="http://schemas.openxmlformats.org/officeDocument/2006/relationships/hyperlink" Target="https://www.instagram.com/lo.kreatif/" TargetMode="External"/><Relationship Id="rId88" Type="http://schemas.openxmlformats.org/officeDocument/2006/relationships/hyperlink" Target="https://employee.uc.ac.id/index.php/file/get/sis/t_competition/3d286141-6407-4057-a863-636902c0da18_dokumentasi.jpg" TargetMode="External"/><Relationship Id="rId87" Type="http://schemas.openxmlformats.org/officeDocument/2006/relationships/hyperlink" Target="https://employee.uc.ac.id/index.php/file/get/sis/t_competition/3d286141-6407-4057-a863-636902c0da18_surat_tugas.pdf" TargetMode="External"/><Relationship Id="rId89" Type="http://schemas.openxmlformats.org/officeDocument/2006/relationships/hyperlink" Target="https://www.instagram.com/lo.kreatif/" TargetMode="External"/><Relationship Id="rId80" Type="http://schemas.openxmlformats.org/officeDocument/2006/relationships/hyperlink" Target="https://employee.uc.ac.id/index.php/file/get/sis/t_competition/5557201f-3545-403b-aa39-dc1d9449a981_dokumentasi.jpg" TargetMode="External"/><Relationship Id="rId82" Type="http://schemas.openxmlformats.org/officeDocument/2006/relationships/hyperlink" Target="https://employee.uc.ac.id/index.php/file/get/sis/t_competition/5557201f-3545-403b-aa39-dc1d9449a981_sertifikat.pdf" TargetMode="External"/><Relationship Id="rId81" Type="http://schemas.openxmlformats.org/officeDocument/2006/relationships/hyperlink" Target="https://www.instagram.com/lo.kreatif/" TargetMode="External"/><Relationship Id="rId73" Type="http://schemas.openxmlformats.org/officeDocument/2006/relationships/hyperlink" Target="https://www.instagram.com/lo.kreatif/" TargetMode="External"/><Relationship Id="rId72" Type="http://schemas.openxmlformats.org/officeDocument/2006/relationships/hyperlink" Target="https://employee.uc.ac.id/index.php/file/get/sis/t_competition/4ba3af6f-319b-4d01-8efa-d8c67012a70f_dokumentasi.png" TargetMode="External"/><Relationship Id="rId75" Type="http://schemas.openxmlformats.org/officeDocument/2006/relationships/hyperlink" Target="https://employee.uc.ac.id/index.php/file/get/sis/t_competition/5557201f-3545-403b-aa39-dc1d9449a981_surat_tugas.pdf" TargetMode="External"/><Relationship Id="rId74" Type="http://schemas.openxmlformats.org/officeDocument/2006/relationships/hyperlink" Target="https://employee.uc.ac.id/index.php/file/get/sis/t_competition/5557201f-3545-403b-aa39-dc1d9449a981_sertifikat.pdf" TargetMode="External"/><Relationship Id="rId77" Type="http://schemas.openxmlformats.org/officeDocument/2006/relationships/hyperlink" Target="https://www.instagram.com/lo.kreatif/" TargetMode="External"/><Relationship Id="rId76" Type="http://schemas.openxmlformats.org/officeDocument/2006/relationships/hyperlink" Target="https://employee.uc.ac.id/index.php/file/get/sis/t_competition/5557201f-3545-403b-aa39-dc1d9449a981_dokumentasi.jpg" TargetMode="External"/><Relationship Id="rId79" Type="http://schemas.openxmlformats.org/officeDocument/2006/relationships/hyperlink" Target="https://employee.uc.ac.id/index.php/file/get/sis/t_competition/5557201f-3545-403b-aa39-dc1d9449a981_surat_tugas.pdf" TargetMode="External"/><Relationship Id="rId78" Type="http://schemas.openxmlformats.org/officeDocument/2006/relationships/hyperlink" Target="https://employee.uc.ac.id/index.php/file/get/sis/t_competition/5557201f-3545-403b-aa39-dc1d9449a981_sertifikat.pdf" TargetMode="External"/><Relationship Id="rId71" Type="http://schemas.openxmlformats.org/officeDocument/2006/relationships/hyperlink" Target="https://employee.uc.ac.id/index.php/file/get/sis/t_competition/4ba3af6f-319b-4d01-8efa-d8c67012a70f_surat_tugas.pdf" TargetMode="External"/><Relationship Id="rId70" Type="http://schemas.openxmlformats.org/officeDocument/2006/relationships/hyperlink" Target="https://employee.uc.ac.id/index.php/file/get/sis/t_competition/4ba3af6f-319b-4d01-8efa-d8c67012a70f_sertifikat.pdf" TargetMode="External"/><Relationship Id="rId62" Type="http://schemas.openxmlformats.org/officeDocument/2006/relationships/hyperlink" Target="https://employee.uc.ac.id/index.php/file/get/sis/t_competition/4ba3af6f-319b-4d01-8efa-d8c67012a70f_sertifikat.pdf" TargetMode="External"/><Relationship Id="rId61" Type="http://schemas.openxmlformats.org/officeDocument/2006/relationships/hyperlink" Target="https://www.instagram.com/lo.kreatif/" TargetMode="External"/><Relationship Id="rId64" Type="http://schemas.openxmlformats.org/officeDocument/2006/relationships/hyperlink" Target="https://employee.uc.ac.id/index.php/file/get/sis/t_competition/4ba3af6f-319b-4d01-8efa-d8c67012a70f_dokumentasi.png" TargetMode="External"/><Relationship Id="rId63" Type="http://schemas.openxmlformats.org/officeDocument/2006/relationships/hyperlink" Target="https://employee.uc.ac.id/index.php/file/get/sis/t_competition/4ba3af6f-319b-4d01-8efa-d8c67012a70f_surat_tugas.pdf" TargetMode="External"/><Relationship Id="rId66" Type="http://schemas.openxmlformats.org/officeDocument/2006/relationships/hyperlink" Target="https://employee.uc.ac.id/index.php/file/get/sis/t_competition/4ba3af6f-319b-4d01-8efa-d8c67012a70f_sertifikat.pdf" TargetMode="External"/><Relationship Id="rId65" Type="http://schemas.openxmlformats.org/officeDocument/2006/relationships/hyperlink" Target="https://www.instagram.com/lo.kreatif/" TargetMode="External"/><Relationship Id="rId68" Type="http://schemas.openxmlformats.org/officeDocument/2006/relationships/hyperlink" Target="https://employee.uc.ac.id/index.php/file/get/sis/t_competition/4ba3af6f-319b-4d01-8efa-d8c67012a70f_dokumentasi.png" TargetMode="External"/><Relationship Id="rId67" Type="http://schemas.openxmlformats.org/officeDocument/2006/relationships/hyperlink" Target="https://employee.uc.ac.id/index.php/file/get/sis/t_competition/4ba3af6f-319b-4d01-8efa-d8c67012a70f_surat_tugas.pdf" TargetMode="External"/><Relationship Id="rId60" Type="http://schemas.openxmlformats.org/officeDocument/2006/relationships/hyperlink" Target="https://employee.uc.ac.id/index.php/file/get/sis/t_competition/4ba3af6f-319b-4d01-8efa-d8c67012a70f_dokumentasi.png" TargetMode="External"/><Relationship Id="rId69" Type="http://schemas.openxmlformats.org/officeDocument/2006/relationships/hyperlink" Target="https://www.instagram.com/lo.kreatif/" TargetMode="External"/><Relationship Id="rId51" Type="http://schemas.openxmlformats.org/officeDocument/2006/relationships/hyperlink" Target="https://employee.uc.ac.id/index.php/file/get/sis/t_competition/80b208a6-bc56-4fe9-8d78-fc9594b20a65_surat_tugas.pdf" TargetMode="External"/><Relationship Id="rId50" Type="http://schemas.openxmlformats.org/officeDocument/2006/relationships/hyperlink" Target="https://employee.uc.ac.id/index.php/file/get/sis/t_competition/80b208a6-bc56-4fe9-8d78-fc9594b20a65_sertifikat.pdf" TargetMode="External"/><Relationship Id="rId53" Type="http://schemas.openxmlformats.org/officeDocument/2006/relationships/hyperlink" Target="https://www.instagram.com/lo.kreatif/" TargetMode="External"/><Relationship Id="rId52" Type="http://schemas.openxmlformats.org/officeDocument/2006/relationships/hyperlink" Target="https://employee.uc.ac.id/index.php/file/get/sis/t_competition/80b208a6-bc56-4fe9-8d78-fc9594b20a65_dokumentasi.pdf" TargetMode="External"/><Relationship Id="rId55" Type="http://schemas.openxmlformats.org/officeDocument/2006/relationships/hyperlink" Target="https://employee.uc.ac.id/index.php/file/get/sis/t_competition/80b208a6-bc56-4fe9-8d78-fc9594b20a65_surat_tugas.pdf" TargetMode="External"/><Relationship Id="rId54" Type="http://schemas.openxmlformats.org/officeDocument/2006/relationships/hyperlink" Target="https://employee.uc.ac.id/index.php/file/get/sis/t_competition/80b208a6-bc56-4fe9-8d78-fc9594b20a65_sertifikat.pdf" TargetMode="External"/><Relationship Id="rId57" Type="http://schemas.openxmlformats.org/officeDocument/2006/relationships/hyperlink" Target="https://www.instagram.com/lo.kreatif/" TargetMode="External"/><Relationship Id="rId56" Type="http://schemas.openxmlformats.org/officeDocument/2006/relationships/hyperlink" Target="https://employee.uc.ac.id/index.php/file/get/sis/t_competition/80b208a6-bc56-4fe9-8d78-fc9594b20a65_dokumentasi.pdf" TargetMode="External"/><Relationship Id="rId59" Type="http://schemas.openxmlformats.org/officeDocument/2006/relationships/hyperlink" Target="https://employee.uc.ac.id/index.php/file/get/sis/t_competition/4ba3af6f-319b-4d01-8efa-d8c67012a70f_surat_tugas.pdf" TargetMode="External"/><Relationship Id="rId58" Type="http://schemas.openxmlformats.org/officeDocument/2006/relationships/hyperlink" Target="https://employee.uc.ac.id/index.php/file/get/sis/t_competition/4ba3af6f-319b-4d01-8efa-d8c67012a70f_sertifikat.pdf" TargetMode="External"/><Relationship Id="rId107" Type="http://schemas.openxmlformats.org/officeDocument/2006/relationships/hyperlink" Target="https://employee.uc.ac.id/index.php/file/get/sis/t_competition/f78ad175-83b4-4087-a8ae-09df8b25cf8e_surat_tugas.pdf" TargetMode="External"/><Relationship Id="rId106" Type="http://schemas.openxmlformats.org/officeDocument/2006/relationships/hyperlink" Target="https://employee.uc.ac.id/index.php/file/get/sis/t_competition/9f53668a-9fec-4eaa-a096-31b1b8c88840_sertifikat.png" TargetMode="External"/><Relationship Id="rId105" Type="http://schemas.openxmlformats.org/officeDocument/2006/relationships/hyperlink" Target="https://www.instagram.com/lo.kreatif/" TargetMode="External"/><Relationship Id="rId104" Type="http://schemas.openxmlformats.org/officeDocument/2006/relationships/hyperlink" Target="https://employee.uc.ac.id/index.php/file/get/sis/t_competition/9f53668a-9fec-4eaa-a096-31b1b8c88840_dokumentasi.jpg" TargetMode="External"/><Relationship Id="rId109" Type="http://schemas.openxmlformats.org/officeDocument/2006/relationships/hyperlink" Target="https://www.instagram.com/lo.kreatif/" TargetMode="External"/><Relationship Id="rId108" Type="http://schemas.openxmlformats.org/officeDocument/2006/relationships/hyperlink" Target="https://employee.uc.ac.id/index.php/file/get/sis/t_competition/9f53668a-9fec-4eaa-a096-31b1b8c88840_dokumentasi.jpg" TargetMode="External"/><Relationship Id="rId103" Type="http://schemas.openxmlformats.org/officeDocument/2006/relationships/hyperlink" Target="https://employee.uc.ac.id/index.php/file/get/sis/t_competition/f78ad175-83b4-4087-a8ae-09df8b25cf8e_surat_tugas.pdf" TargetMode="External"/><Relationship Id="rId102" Type="http://schemas.openxmlformats.org/officeDocument/2006/relationships/hyperlink" Target="https://employee.uc.ac.id/index.php/file/get/sis/t_competition/9f53668a-9fec-4eaa-a096-31b1b8c88840_sertifikat.png" TargetMode="External"/><Relationship Id="rId101" Type="http://schemas.openxmlformats.org/officeDocument/2006/relationships/hyperlink" Target="https://www.instagram.com/lo.kreatif/" TargetMode="External"/><Relationship Id="rId100" Type="http://schemas.openxmlformats.org/officeDocument/2006/relationships/hyperlink" Target="https://employee.uc.ac.id/index.php/file/get/sis/t_competition/9f53668a-9fec-4eaa-a096-31b1b8c88840_dokumentasi.jpg" TargetMode="External"/><Relationship Id="rId129" Type="http://schemas.openxmlformats.org/officeDocument/2006/relationships/hyperlink" Target="https://www.instagram.com/lo.kreatif/" TargetMode="External"/><Relationship Id="rId128" Type="http://schemas.openxmlformats.org/officeDocument/2006/relationships/hyperlink" Target="https://employee.uc.ac.id/index.php/file/get/sis/t_competition/fafed7f1-53ab-45c9-9b0c-1e031d8c8936_dokumentasi.pdf" TargetMode="External"/><Relationship Id="rId127" Type="http://schemas.openxmlformats.org/officeDocument/2006/relationships/hyperlink" Target="https://employee.uc.ac.id/index.php/file/get/sis/t_competition/fafed7f1-53ab-45c9-9b0c-1e031d8c8936_surat_tugas.pdf" TargetMode="External"/><Relationship Id="rId126" Type="http://schemas.openxmlformats.org/officeDocument/2006/relationships/hyperlink" Target="https://employee.uc.ac.id/index.php/file/get/sis/t_competition/fafed7f1-53ab-45c9-9b0c-1e031d8c8936_sertifikat.pdf" TargetMode="External"/><Relationship Id="rId121" Type="http://schemas.openxmlformats.org/officeDocument/2006/relationships/hyperlink" Target="https://www.instagram.com/lo.kreatif/" TargetMode="External"/><Relationship Id="rId120" Type="http://schemas.openxmlformats.org/officeDocument/2006/relationships/hyperlink" Target="https://employee.uc.ac.id/index.php/file/get/sis/t_competition/211170b9-4056-498c-874f-5e86c4c9a1d6_dokumentasi.jpeg" TargetMode="External"/><Relationship Id="rId125" Type="http://schemas.openxmlformats.org/officeDocument/2006/relationships/hyperlink" Target="https://www.instagram.com/lo.kreatif/" TargetMode="External"/><Relationship Id="rId124" Type="http://schemas.openxmlformats.org/officeDocument/2006/relationships/hyperlink" Target="https://employee.uc.ac.id/index.php/file/get/sis/t_competition/3743822c-6e06-4719-bdbb-74e487a4124c_dokumentasi.jpeg" TargetMode="External"/><Relationship Id="rId123" Type="http://schemas.openxmlformats.org/officeDocument/2006/relationships/hyperlink" Target="https://employee.uc.ac.id/index.php/file/get/sis/t_competition/c91ec46d-65a2-450e-bbb6-98dad3678976_surat_tugas.pdf" TargetMode="External"/><Relationship Id="rId122" Type="http://schemas.openxmlformats.org/officeDocument/2006/relationships/hyperlink" Target="https://employee.uc.ac.id/index.php/file/get/sis/t_competition/3743822c-6e06-4719-bdbb-74e487a4124c_sertifikat.pdf" TargetMode="External"/><Relationship Id="rId95" Type="http://schemas.openxmlformats.org/officeDocument/2006/relationships/hyperlink" Target="https://employee.uc.ac.id/index.php/file/get/sis/t_competition/f78ad175-83b4-4087-a8ae-09df8b25cf8e_surat_tugas.pdf" TargetMode="External"/><Relationship Id="rId94" Type="http://schemas.openxmlformats.org/officeDocument/2006/relationships/hyperlink" Target="https://employee.uc.ac.id/index.php/file/get/sis/t_competition/9f53668a-9fec-4eaa-a096-31b1b8c88840_sertifikat.png" TargetMode="External"/><Relationship Id="rId97" Type="http://schemas.openxmlformats.org/officeDocument/2006/relationships/hyperlink" Target="https://www.instagram.com/lo.kreatif/" TargetMode="External"/><Relationship Id="rId96" Type="http://schemas.openxmlformats.org/officeDocument/2006/relationships/hyperlink" Target="https://employee.uc.ac.id/index.php/file/get/sis/t_competition/9f53668a-9fec-4eaa-a096-31b1b8c88840_dokumentasi.jpg" TargetMode="External"/><Relationship Id="rId99" Type="http://schemas.openxmlformats.org/officeDocument/2006/relationships/hyperlink" Target="https://employee.uc.ac.id/index.php/file/get/sis/t_competition/f78ad175-83b4-4087-a8ae-09df8b25cf8e_surat_tugas.pdf" TargetMode="External"/><Relationship Id="rId98" Type="http://schemas.openxmlformats.org/officeDocument/2006/relationships/hyperlink" Target="https://employee.uc.ac.id/index.php/file/get/sis/t_competition/9f53668a-9fec-4eaa-a096-31b1b8c88840_sertifikat.png" TargetMode="External"/><Relationship Id="rId91" Type="http://schemas.openxmlformats.org/officeDocument/2006/relationships/hyperlink" Target="https://employee.uc.ac.id/index.php/file/get/sis/t_competition/3d286141-6407-4057-a863-636902c0da18_surat_tugas.pdf" TargetMode="External"/><Relationship Id="rId90" Type="http://schemas.openxmlformats.org/officeDocument/2006/relationships/hyperlink" Target="https://employee.uc.ac.id/index.php/file/get/sis/t_competition/3d286141-6407-4057-a863-636902c0da18_sertifikat.pdf" TargetMode="External"/><Relationship Id="rId93" Type="http://schemas.openxmlformats.org/officeDocument/2006/relationships/hyperlink" Target="https://www.instagram.com/lo.kreatif/" TargetMode="External"/><Relationship Id="rId92" Type="http://schemas.openxmlformats.org/officeDocument/2006/relationships/hyperlink" Target="https://employee.uc.ac.id/index.php/file/get/sis/t_competition/3d286141-6407-4057-a863-636902c0da18_dokumentasi.jpg" TargetMode="External"/><Relationship Id="rId118" Type="http://schemas.openxmlformats.org/officeDocument/2006/relationships/hyperlink" Target="https://employee.uc.ac.id/index.php/file/get/sis/t_competition/211170b9-4056-498c-874f-5e86c4c9a1d6_sertifikat.pdf" TargetMode="External"/><Relationship Id="rId117" Type="http://schemas.openxmlformats.org/officeDocument/2006/relationships/hyperlink" Target="https://www.instagram.com/lo.kreatif/" TargetMode="External"/><Relationship Id="rId116" Type="http://schemas.openxmlformats.org/officeDocument/2006/relationships/hyperlink" Target="https://employee.uc.ac.id/index.php/file/get/sis/t_competition/a770b9c7-e509-4103-b599-797ee86b7d52_dokumentasi.jpeg" TargetMode="External"/><Relationship Id="rId115" Type="http://schemas.openxmlformats.org/officeDocument/2006/relationships/hyperlink" Target="https://employee.uc.ac.id/index.php/file/get/sis/t_competition/a770b9c7-e509-4103-b599-797ee86b7d52_surat_tugas.pdf" TargetMode="External"/><Relationship Id="rId119" Type="http://schemas.openxmlformats.org/officeDocument/2006/relationships/hyperlink" Target="https://employee.uc.ac.id/index.php/file/get/sis/t_competition/dda7984c-187a-453a-b399-953ae8838ff0_surat_tugas.pdf" TargetMode="External"/><Relationship Id="rId110" Type="http://schemas.openxmlformats.org/officeDocument/2006/relationships/hyperlink" Target="https://employee.uc.ac.id/index.php/file/get/sis/t_competition/9f53668a-9fec-4eaa-a096-31b1b8c88840_sertifikat.png" TargetMode="External"/><Relationship Id="rId114" Type="http://schemas.openxmlformats.org/officeDocument/2006/relationships/hyperlink" Target="https://employee.uc.ac.id/index.php/file/get/sis/t_competition/a770b9c7-e509-4103-b599-797ee86b7d52_sertifikat.pdf" TargetMode="External"/><Relationship Id="rId113" Type="http://schemas.openxmlformats.org/officeDocument/2006/relationships/hyperlink" Target="https://www.instagram.com/lo.kreatif/" TargetMode="External"/><Relationship Id="rId112" Type="http://schemas.openxmlformats.org/officeDocument/2006/relationships/hyperlink" Target="https://employee.uc.ac.id/index.php/file/get/sis/t_competition/9f53668a-9fec-4eaa-a096-31b1b8c88840_dokumentasi.jpg" TargetMode="External"/><Relationship Id="rId111" Type="http://schemas.openxmlformats.org/officeDocument/2006/relationships/hyperlink" Target="https://employee.uc.ac.id/index.php/file/get/sis/t_competition/f78ad175-83b4-4087-a8ae-09df8b25cf8e_surat_tugas.pdf" TargetMode="External"/><Relationship Id="rId228" Type="http://schemas.openxmlformats.org/officeDocument/2006/relationships/hyperlink" Target="https://employee.uc.ac.id/index.php/file/get/sis/t_competition/5aa390fd-96e7-4b55-bf74-36bc84d33e9a_dokumentasi.jpg" TargetMode="External"/><Relationship Id="rId227" Type="http://schemas.openxmlformats.org/officeDocument/2006/relationships/hyperlink" Target="https://employee.uc.ac.id/index.php/file/get/sis/t_competition/5aa390fd-96e7-4b55-bf74-36bc84d33e9a_surat_tugas.pdf" TargetMode="External"/><Relationship Id="rId226" Type="http://schemas.openxmlformats.org/officeDocument/2006/relationships/hyperlink" Target="https://employee.uc.ac.id/index.php/file/get/sis/t_competition/5aa390fd-96e7-4b55-bf74-36bc84d33e9a_sertifikat.png" TargetMode="External"/><Relationship Id="rId225" Type="http://schemas.openxmlformats.org/officeDocument/2006/relationships/hyperlink" Target="https://www.instagram.com/p/C_7M50-Sz-9/?igsh=cDc1cm0wMzhpYnA2" TargetMode="External"/><Relationship Id="rId229" Type="http://schemas.openxmlformats.org/officeDocument/2006/relationships/hyperlink" Target="https://www.instagram.com/p/DA7jZc0T4Ul/?igsh=MWVkN3gyOXQ4bjRrYw==" TargetMode="External"/><Relationship Id="rId220" Type="http://schemas.openxmlformats.org/officeDocument/2006/relationships/hyperlink" Target="https://employee.uc.ac.id/index.php/file/get/sis/t_competition/f2d82900-f2bc-47d3-8706-e20f726e4aa4_dokumentasi.pdf" TargetMode="External"/><Relationship Id="rId224" Type="http://schemas.openxmlformats.org/officeDocument/2006/relationships/hyperlink" Target="https://employee.uc.ac.id/index.php/file/get/sis/t_competition/f3a5cf4d-b8ec-46b5-8cae-07a772abcc8d_dokumentasi.pdf" TargetMode="External"/><Relationship Id="rId223" Type="http://schemas.openxmlformats.org/officeDocument/2006/relationships/hyperlink" Target="https://employee.uc.ac.id/index.php/file/get/sis/t_competition/f3a5cf4d-b8ec-46b5-8cae-07a772abcc8d_surat_tugas.pdf" TargetMode="External"/><Relationship Id="rId222" Type="http://schemas.openxmlformats.org/officeDocument/2006/relationships/hyperlink" Target="https://employee.uc.ac.id/index.php/file/get/sis/t_competition/f3a5cf4d-b8ec-46b5-8cae-07a772abcc8d_sertifikat.pdf" TargetMode="External"/><Relationship Id="rId221" Type="http://schemas.openxmlformats.org/officeDocument/2006/relationships/hyperlink" Target="https://www.instagram.com/p/DB_jZN5z2iy/?igsh=azF6bDh5MHF4aGI4" TargetMode="External"/><Relationship Id="rId217" Type="http://schemas.openxmlformats.org/officeDocument/2006/relationships/hyperlink" Target="https://www.instagram.com/p/DB_jZN5z2iy/?igsh=azF6bDh5MHF4aGI4" TargetMode="External"/><Relationship Id="rId216" Type="http://schemas.openxmlformats.org/officeDocument/2006/relationships/hyperlink" Target="https://employee.uc.ac.id/index.php/file/get/sis/t_competition/3152e4a2-af91-4eb8-bebf-5b306dd448c0_dokumentasi.jpg" TargetMode="External"/><Relationship Id="rId215" Type="http://schemas.openxmlformats.org/officeDocument/2006/relationships/hyperlink" Target="https://employee.uc.ac.id/index.php/file/get/sis/t_competition/d199da68-2f5d-4066-848f-cd6e9c7672e4_surat_tugas.pdf" TargetMode="External"/><Relationship Id="rId214" Type="http://schemas.openxmlformats.org/officeDocument/2006/relationships/hyperlink" Target="https://employee.uc.ac.id/index.php/file/get/sis/t_competition/3152e4a2-af91-4eb8-bebf-5b306dd448c0_sertifikat.pdf" TargetMode="External"/><Relationship Id="rId219" Type="http://schemas.openxmlformats.org/officeDocument/2006/relationships/hyperlink" Target="https://employee.uc.ac.id/index.php/file/get/sis/t_competition/f2d82900-f2bc-47d3-8706-e20f726e4aa4_surat_tugas.pdf" TargetMode="External"/><Relationship Id="rId218" Type="http://schemas.openxmlformats.org/officeDocument/2006/relationships/hyperlink" Target="https://employee.uc.ac.id/index.php/file/get/sis/t_competition/f2d82900-f2bc-47d3-8706-e20f726e4aa4_sertifikat.pdf" TargetMode="External"/><Relationship Id="rId213" Type="http://schemas.openxmlformats.org/officeDocument/2006/relationships/hyperlink" Target="https://www.instagram.com/p/DCUNsfOyjBt/?img_index=4&amp;igsh=MTZqNnVjMHRybnltZ" TargetMode="External"/><Relationship Id="rId212" Type="http://schemas.openxmlformats.org/officeDocument/2006/relationships/hyperlink" Target="https://employee.uc.ac.id/index.php/file/get/sis/t_competition/30a17c18-6569-45fc-a08b-ba22dda58874_dokumentasi.pdf" TargetMode="External"/><Relationship Id="rId211" Type="http://schemas.openxmlformats.org/officeDocument/2006/relationships/hyperlink" Target="https://employee.uc.ac.id/index.php/file/get/sis/t_competition/30a17c18-6569-45fc-a08b-ba22dda58874_surat_tugas.pdf" TargetMode="External"/><Relationship Id="rId210" Type="http://schemas.openxmlformats.org/officeDocument/2006/relationships/hyperlink" Target="https://employee.uc.ac.id/index.php/file/get/sis/t_competition/30a17c18-6569-45fc-a08b-ba22dda58874_sertifikat.pdf" TargetMode="External"/><Relationship Id="rId249" Type="http://schemas.openxmlformats.org/officeDocument/2006/relationships/drawing" Target="../drawings/drawing21.xml"/><Relationship Id="rId248" Type="http://schemas.openxmlformats.org/officeDocument/2006/relationships/hyperlink" Target="https://employee.uc.ac.id/index.php/file/get/sis/t_competition/ae98e7e5-2b1d-4b19-a5f7-d4c261c004c3_dokumentasi.jpg" TargetMode="External"/><Relationship Id="rId247" Type="http://schemas.openxmlformats.org/officeDocument/2006/relationships/hyperlink" Target="https://employee.uc.ac.id/index.php/file/get/sis/t_competition/ae98e7e5-2b1d-4b19-a5f7-d4c261c004c3_surat_tugas.jpg" TargetMode="External"/><Relationship Id="rId242" Type="http://schemas.openxmlformats.org/officeDocument/2006/relationships/hyperlink" Target="https://employee.uc.ac.id/index.php/file/get/sis/t_competition/bd3f8b9f-dd89-4ea6-a407-744dcd0419a0_sertifikat.png" TargetMode="External"/><Relationship Id="rId241" Type="http://schemas.openxmlformats.org/officeDocument/2006/relationships/hyperlink" Target="https://www.instagram.com/p/DCtTN8sSgxZ/?utm_source=ig_web_copy_link&amp;igsh=M" TargetMode="External"/><Relationship Id="rId240" Type="http://schemas.openxmlformats.org/officeDocument/2006/relationships/hyperlink" Target="https://employee.uc.ac.id/index.php/file/get/sis/t_competition/42a240f3-9f93-450b-95c0-83aff4b92b17_dokumentasi.png" TargetMode="External"/><Relationship Id="rId246" Type="http://schemas.openxmlformats.org/officeDocument/2006/relationships/hyperlink" Target="https://employee.uc.ac.id/index.php/file/get/sis/t_competition/c166f081-a00d-4cc2-aa06-698928e8475e_sertifikat.pdf" TargetMode="External"/><Relationship Id="rId245" Type="http://schemas.openxmlformats.org/officeDocument/2006/relationships/hyperlink" Target="https://www.instagram.com/ael.accounting?igsh=b210Y2txbmZwMG9m" TargetMode="External"/><Relationship Id="rId244" Type="http://schemas.openxmlformats.org/officeDocument/2006/relationships/hyperlink" Target="https://employee.uc.ac.id/index.php/file/get/sis/t_competition/bd3f8b9f-dd89-4ea6-a407-744dcd0419a0_dokumentasi.jpg" TargetMode="External"/><Relationship Id="rId243" Type="http://schemas.openxmlformats.org/officeDocument/2006/relationships/hyperlink" Target="https://employee.uc.ac.id/index.php/file/get/sis/t_competition/bd3f8b9f-dd89-4ea6-a407-744dcd0419a0_surat_tugas.pdf" TargetMode="External"/><Relationship Id="rId239" Type="http://schemas.openxmlformats.org/officeDocument/2006/relationships/hyperlink" Target="https://employee.uc.ac.id/index.php/file/get/sis/t_competition/42a240f3-9f93-450b-95c0-83aff4b92b17_surat_tugas.pdf" TargetMode="External"/><Relationship Id="rId238" Type="http://schemas.openxmlformats.org/officeDocument/2006/relationships/hyperlink" Target="https://employee.uc.ac.id/index.php/file/get/sis/t_competition/42a240f3-9f93-450b-95c0-83aff4b92b17_sertifikat.pdf" TargetMode="External"/><Relationship Id="rId237" Type="http://schemas.openxmlformats.org/officeDocument/2006/relationships/hyperlink" Target="https://bit.ly/SuratUndanganUniversitasGMEC2024" TargetMode="External"/><Relationship Id="rId236" Type="http://schemas.openxmlformats.org/officeDocument/2006/relationships/hyperlink" Target="https://employee.uc.ac.id/index.php/file/get/sis/t_competition/fb7a6188-dfa5-478d-b774-54c89c8c01ff_dokumentasi.png" TargetMode="External"/><Relationship Id="rId231" Type="http://schemas.openxmlformats.org/officeDocument/2006/relationships/hyperlink" Target="https://employee.uc.ac.id/index.php/file/get/sis/t_competition/9c1a6db4-6af2-464d-96c3-edd814652cf5_surat_tugas.pdf" TargetMode="External"/><Relationship Id="rId230" Type="http://schemas.openxmlformats.org/officeDocument/2006/relationships/hyperlink" Target="https://employee.uc.ac.id/index.php/file/get/sis/t_competition/a4c14f21-ee17-4ac5-a977-e8d0ab534ad1_sertifikat.png" TargetMode="External"/><Relationship Id="rId235" Type="http://schemas.openxmlformats.org/officeDocument/2006/relationships/hyperlink" Target="https://employee.uc.ac.id/index.php/file/get/sis/t_competition/fb7a6188-dfa5-478d-b774-54c89c8c01ff_surat_tugas.pdf" TargetMode="External"/><Relationship Id="rId234" Type="http://schemas.openxmlformats.org/officeDocument/2006/relationships/hyperlink" Target="https://employee.uc.ac.id/index.php/file/get/sis/t_competition/fb7a6188-dfa5-478d-b774-54c89c8c01ff_sertifikat.png" TargetMode="External"/><Relationship Id="rId233" Type="http://schemas.openxmlformats.org/officeDocument/2006/relationships/hyperlink" Target="https://bit.ly/GuidebooklombaMHW?r=qr" TargetMode="External"/><Relationship Id="rId232" Type="http://schemas.openxmlformats.org/officeDocument/2006/relationships/hyperlink" Target="https://employee.uc.ac.id/index.php/file/get/sis/t_competition/a4c14f21-ee17-4ac5-a977-e8d0ab534ad1_dokumentasi.png" TargetMode="External"/><Relationship Id="rId206" Type="http://schemas.openxmlformats.org/officeDocument/2006/relationships/hyperlink" Target="https://employee.uc.ac.id/index.php/file/get/sis/t_competition/57661971-debb-4439-90e2-7f72a5799367_sertifikat.png" TargetMode="External"/><Relationship Id="rId205" Type="http://schemas.openxmlformats.org/officeDocument/2006/relationships/hyperlink" Target="https://www.instagram.com/p/DCtTN8sSgxZ/?utm_source=ig_web_copy_link&amp;igsh=M" TargetMode="External"/><Relationship Id="rId204" Type="http://schemas.openxmlformats.org/officeDocument/2006/relationships/hyperlink" Target="https://employee.uc.ac.id/index.php/file/get/sis/t_competition/a78fb9f3-6ceb-48a1-a4e3-3aa1e8cb5c29_dokumentasi.jpg" TargetMode="External"/><Relationship Id="rId203" Type="http://schemas.openxmlformats.org/officeDocument/2006/relationships/hyperlink" Target="https://employee.uc.ac.id/index.php/file/get/sis/t_competition/a78fb9f3-6ceb-48a1-a4e3-3aa1e8cb5c29_surat_tugas.pdf" TargetMode="External"/><Relationship Id="rId209" Type="http://schemas.openxmlformats.org/officeDocument/2006/relationships/hyperlink" Target="https://www.instagram.com/p/DB_jZN5z2iy/?igsh=azF6bDh5MHF4aGI4" TargetMode="External"/><Relationship Id="rId208" Type="http://schemas.openxmlformats.org/officeDocument/2006/relationships/hyperlink" Target="https://employee.uc.ac.id/index.php/file/get/sis/t_competition/57661971-debb-4439-90e2-7f72a5799367_dokumentasi.pdf" TargetMode="External"/><Relationship Id="rId207" Type="http://schemas.openxmlformats.org/officeDocument/2006/relationships/hyperlink" Target="https://employee.uc.ac.id/index.php/file/get/sis/t_competition/57661971-debb-4439-90e2-7f72a5799367_surat_tugas.pdf" TargetMode="External"/><Relationship Id="rId202" Type="http://schemas.openxmlformats.org/officeDocument/2006/relationships/hyperlink" Target="https://employee.uc.ac.id/index.php/file/get/sis/t_competition/a78fb9f3-6ceb-48a1-a4e3-3aa1e8cb5c29_sertifikat.pdf" TargetMode="External"/><Relationship Id="rId201" Type="http://schemas.openxmlformats.org/officeDocument/2006/relationships/hyperlink" Target="https://www.instagram.com/p/DB_jZN5z2iy/?igsh=azF6bDh5MHF4aGI4" TargetMode="External"/><Relationship Id="rId200" Type="http://schemas.openxmlformats.org/officeDocument/2006/relationships/hyperlink" Target="https://employee.uc.ac.id/index.php/file/get/sis/t_competition/b7d0f29d-9be5-49a7-ac33-5d547cf7f414_dokumentasi.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nstagram.com/p/DBirN0pvwmk/?utm_source=ig_web_copy_link&amp;igsh=M" TargetMode="External"/><Relationship Id="rId42" Type="http://schemas.openxmlformats.org/officeDocument/2006/relationships/hyperlink" Target="https://employee.uc.ac.id/index.php/file/get/sis/t_competition/9a0931ef-e055-4167-8e59-dda6d9658b98_surat_tugas.pdf" TargetMode="External"/><Relationship Id="rId41" Type="http://schemas.openxmlformats.org/officeDocument/2006/relationships/hyperlink" Target="https://employee.uc.ac.id/index.php/file/get/sis/t_competition/9a0931ef-e055-4167-8e59-dda6d9658b98_sertifikat.pdf" TargetMode="External"/><Relationship Id="rId44" Type="http://schemas.openxmlformats.org/officeDocument/2006/relationships/hyperlink" Target="https://www.instagram.com/p/DBirN0pvwmk/?utm_source=ig_web_copy_link&amp;igsh=M" TargetMode="External"/><Relationship Id="rId43" Type="http://schemas.openxmlformats.org/officeDocument/2006/relationships/hyperlink" Target="https://employee.uc.ac.id/index.php/file/get/sis/t_competition/9a0931ef-e055-4167-8e59-dda6d9658b98_dokumentasi.png" TargetMode="External"/><Relationship Id="rId46" Type="http://schemas.openxmlformats.org/officeDocument/2006/relationships/hyperlink" Target="https://employee.uc.ac.id/index.php/file/get/sis/t_competition/9a0931ef-e055-4167-8e59-dda6d9658b98_surat_tugas.pdf" TargetMode="External"/><Relationship Id="rId45" Type="http://schemas.openxmlformats.org/officeDocument/2006/relationships/hyperlink" Target="https://employee.uc.ac.id/index.php/file/get/sis/t_competition/9a0931ef-e055-4167-8e59-dda6d9658b98_sertifikat.pdf" TargetMode="External"/><Relationship Id="rId107" Type="http://schemas.openxmlformats.org/officeDocument/2006/relationships/hyperlink" Target="https://employee.uc.ac.id/index.php/file/get/sis/t_competition/80c53bfc-e0e2-4227-87bb-124b7fcbdde7_dokumentasi.pdf" TargetMode="External"/><Relationship Id="rId106" Type="http://schemas.openxmlformats.org/officeDocument/2006/relationships/hyperlink" Target="https://employee.uc.ac.id/index.php/file/get/sis/t_competition/80c53bfc-e0e2-4227-87bb-124b7fcbdde7_surat_tugas.pdf" TargetMode="External"/><Relationship Id="rId105" Type="http://schemas.openxmlformats.org/officeDocument/2006/relationships/hyperlink" Target="https://employee.uc.ac.id/index.php/file/get/sis/t_competition/80c53bfc-e0e2-4227-87bb-124b7fcbdde7_sertifikat.pdf" TargetMode="External"/><Relationship Id="rId104" Type="http://schemas.openxmlformats.org/officeDocument/2006/relationships/hyperlink" Target="https://www.instagram.com/ael.accounting?igsh=b210Y2txbmZwMG9m" TargetMode="External"/><Relationship Id="rId109" Type="http://schemas.openxmlformats.org/officeDocument/2006/relationships/hyperlink" Target="https://employee.uc.ac.id/index.php/file/get/sis/t_competition/103866d3-9fcd-42b3-a44b-1adb64d7bd6c_sertifikat.jpg" TargetMode="External"/><Relationship Id="rId108" Type="http://schemas.openxmlformats.org/officeDocument/2006/relationships/hyperlink" Target="https://www.instagram.com/ael.accounting?igsh=b210Y2txbmZwMG9m" TargetMode="External"/><Relationship Id="rId48" Type="http://schemas.openxmlformats.org/officeDocument/2006/relationships/hyperlink" Target="https://www.instagram.com/p/DBirN0pvwmk/?utm_source=ig_web_copy_link&amp;igsh=M" TargetMode="External"/><Relationship Id="rId187" Type="http://schemas.openxmlformats.org/officeDocument/2006/relationships/hyperlink" Target="https://employee.uc.ac.id/index.php/file/get/sis/t_competition/2f6d56c3-565e-439a-a2ed-255879783099_dokumentasi.jpg" TargetMode="External"/><Relationship Id="rId47" Type="http://schemas.openxmlformats.org/officeDocument/2006/relationships/hyperlink" Target="https://employee.uc.ac.id/index.php/file/get/sis/t_competition/9a0931ef-e055-4167-8e59-dda6d9658b98_dokumentasi.png" TargetMode="External"/><Relationship Id="rId186" Type="http://schemas.openxmlformats.org/officeDocument/2006/relationships/hyperlink" Target="https://employee.uc.ac.id/index.php/file/get/sis/t_competition/2f6d56c3-565e-439a-a2ed-255879783099_surat_tugas.pdf" TargetMode="External"/><Relationship Id="rId185" Type="http://schemas.openxmlformats.org/officeDocument/2006/relationships/hyperlink" Target="https://employee.uc.ac.id/index.php/file/get/sis/t_competition/285d88e0-cb84-44bd-a3e1-71a951817d10_sertifikat.pdf" TargetMode="External"/><Relationship Id="rId49" Type="http://schemas.openxmlformats.org/officeDocument/2006/relationships/hyperlink" Target="https://employee.uc.ac.id/index.php/file/get/sis/t_competition/9a0931ef-e055-4167-8e59-dda6d9658b98_sertifikat.pdf" TargetMode="External"/><Relationship Id="rId184" Type="http://schemas.openxmlformats.org/officeDocument/2006/relationships/hyperlink" Target="https://www.instagram.com/bioexpo7_2025?igsh=MWp2dDluZWw1N2Fubw==" TargetMode="External"/><Relationship Id="rId103" Type="http://schemas.openxmlformats.org/officeDocument/2006/relationships/hyperlink" Target="https://employee.uc.ac.id/index.php/file/get/sis/t_competition/8b16f8bd-79af-48e9-a657-d508ed3049be_dokumentasi.pdf" TargetMode="External"/><Relationship Id="rId102" Type="http://schemas.openxmlformats.org/officeDocument/2006/relationships/hyperlink" Target="https://employee.uc.ac.id/index.php/file/get/sis/t_competition/10087df3-9bf2-4382-b383-f95a8b9a48c4_surat_tugas.pdf" TargetMode="External"/><Relationship Id="rId101" Type="http://schemas.openxmlformats.org/officeDocument/2006/relationships/hyperlink" Target="https://employee.uc.ac.id/index.php/file/get/sis/t_competition/10087df3-9bf2-4382-b383-f95a8b9a48c4_sertifikat.pdf" TargetMode="External"/><Relationship Id="rId100" Type="http://schemas.openxmlformats.org/officeDocument/2006/relationships/hyperlink" Target="https://www.instagram.com/ael.accounting?igsh=b210Y2txbmZwMG9m" TargetMode="External"/><Relationship Id="rId188" Type="http://schemas.openxmlformats.org/officeDocument/2006/relationships/drawing" Target="../drawings/drawing4.xml"/><Relationship Id="rId31" Type="http://schemas.openxmlformats.org/officeDocument/2006/relationships/hyperlink" Target="https://employee.uc.ac.id/index.php/file/get/sis/t_competition/77d5269a-137b-486f-9c48-46bbb5924325_dokumentasi.jpg" TargetMode="External"/><Relationship Id="rId30" Type="http://schemas.openxmlformats.org/officeDocument/2006/relationships/hyperlink" Target="https://employee.uc.ac.id/index.php/file/get/sis/t_competition/77d5269a-137b-486f-9c48-46bbb5924325_surat_tugas.pdf" TargetMode="External"/><Relationship Id="rId33" Type="http://schemas.openxmlformats.org/officeDocument/2006/relationships/hyperlink" Target="https://employee.uc.ac.id/index.php/file/get/sis/t_competition/9a0931ef-e055-4167-8e59-dda6d9658b98_sertifikat.pdf" TargetMode="External"/><Relationship Id="rId183" Type="http://schemas.openxmlformats.org/officeDocument/2006/relationships/hyperlink" Target="https://employee.uc.ac.id/index.php/file/get/sis/t_competition/6193be53-c396-407c-b7b0-9299c1540e39_dokumentasi.pdf" TargetMode="External"/><Relationship Id="rId32" Type="http://schemas.openxmlformats.org/officeDocument/2006/relationships/hyperlink" Target="https://www.instagram.com/p/DBirN0pvwmk/?utm_source=ig_web_copy_link&amp;igsh=M" TargetMode="External"/><Relationship Id="rId182" Type="http://schemas.openxmlformats.org/officeDocument/2006/relationships/hyperlink" Target="https://employee.uc.ac.id/index.php/file/get/sis/t_competition/6193be53-c396-407c-b7b0-9299c1540e39_surat_tugas.pdf" TargetMode="External"/><Relationship Id="rId35" Type="http://schemas.openxmlformats.org/officeDocument/2006/relationships/hyperlink" Target="https://employee.uc.ac.id/index.php/file/get/sis/t_competition/9a0931ef-e055-4167-8e59-dda6d9658b98_dokumentasi.png" TargetMode="External"/><Relationship Id="rId181" Type="http://schemas.openxmlformats.org/officeDocument/2006/relationships/hyperlink" Target="https://employee.uc.ac.id/index.php/file/get/sis/t_competition/6193be53-c396-407c-b7b0-9299c1540e39_sertifikat.pdf" TargetMode="External"/><Relationship Id="rId34" Type="http://schemas.openxmlformats.org/officeDocument/2006/relationships/hyperlink" Target="https://employee.uc.ac.id/index.php/file/get/sis/t_competition/9a0931ef-e055-4167-8e59-dda6d9658b98_surat_tugas.pdf" TargetMode="External"/><Relationship Id="rId180" Type="http://schemas.openxmlformats.org/officeDocument/2006/relationships/hyperlink" Target="https://www.instagram.com/ael.accounting?igsh=b210Y2txbmZwMG9m" TargetMode="External"/><Relationship Id="rId37" Type="http://schemas.openxmlformats.org/officeDocument/2006/relationships/hyperlink" Target="https://employee.uc.ac.id/index.php/file/get/sis/t_competition/9a0931ef-e055-4167-8e59-dda6d9658b98_sertifikat.pdf" TargetMode="External"/><Relationship Id="rId176" Type="http://schemas.openxmlformats.org/officeDocument/2006/relationships/hyperlink" Target="https://www.instagram.com/ael.accounting?igsh=b210Y2txbmZwMG9m" TargetMode="External"/><Relationship Id="rId36" Type="http://schemas.openxmlformats.org/officeDocument/2006/relationships/hyperlink" Target="https://www.instagram.com/p/DBirN0pvwmk/?utm_source=ig_web_copy_link&amp;igsh=M" TargetMode="External"/><Relationship Id="rId175" Type="http://schemas.openxmlformats.org/officeDocument/2006/relationships/hyperlink" Target="https://employee.uc.ac.id/index.php/file/get/sis/t_competition/d34702db-cd9a-4591-984e-1d39f318c77f_dokumentasi.jpg" TargetMode="External"/><Relationship Id="rId39" Type="http://schemas.openxmlformats.org/officeDocument/2006/relationships/hyperlink" Target="https://employee.uc.ac.id/index.php/file/get/sis/t_competition/9a0931ef-e055-4167-8e59-dda6d9658b98_dokumentasi.png" TargetMode="External"/><Relationship Id="rId174" Type="http://schemas.openxmlformats.org/officeDocument/2006/relationships/hyperlink" Target="https://employee.uc.ac.id/index.php/file/get/sis/t_competition/d34702db-cd9a-4591-984e-1d39f318c77f_surat_tugas.pdf" TargetMode="External"/><Relationship Id="rId38" Type="http://schemas.openxmlformats.org/officeDocument/2006/relationships/hyperlink" Target="https://employee.uc.ac.id/index.php/file/get/sis/t_competition/9a0931ef-e055-4167-8e59-dda6d9658b98_surat_tugas.pdf" TargetMode="External"/><Relationship Id="rId173" Type="http://schemas.openxmlformats.org/officeDocument/2006/relationships/hyperlink" Target="https://employee.uc.ac.id/index.php/file/get/sis/t_competition/a7dbc805-3838-4093-9d81-df4e9d602d6e_sertifikat.pdf" TargetMode="External"/><Relationship Id="rId179" Type="http://schemas.openxmlformats.org/officeDocument/2006/relationships/hyperlink" Target="https://employee.uc.ac.id/index.php/file/get/sis/t_competition/50105331-079c-40f3-89d4-36c1c7d3f060_dokumentasi.pdf" TargetMode="External"/><Relationship Id="rId178" Type="http://schemas.openxmlformats.org/officeDocument/2006/relationships/hyperlink" Target="https://employee.uc.ac.id/index.php/file/get/sis/t_competition/97cba96a-c620-4ead-8bf0-144b762ddafb_surat_tugas.pdf" TargetMode="External"/><Relationship Id="rId177" Type="http://schemas.openxmlformats.org/officeDocument/2006/relationships/hyperlink" Target="https://employee.uc.ac.id/index.php/file/get/sis/t_competition/97cba96a-c620-4ead-8bf0-144b762ddafb_sertifikat.pdf" TargetMode="External"/><Relationship Id="rId20" Type="http://schemas.openxmlformats.org/officeDocument/2006/relationships/hyperlink" Target="https://www.instagram.com/p/DBirN0pvwmk/?utm_source=ig_web_copy_link&amp;igsh=M" TargetMode="External"/><Relationship Id="rId22" Type="http://schemas.openxmlformats.org/officeDocument/2006/relationships/hyperlink" Target="https://employee.uc.ac.id/index.php/file/get/sis/t_competition/46eae312-0ea3-4982-b319-7888c5089990_surat_tugas.pdf" TargetMode="External"/><Relationship Id="rId21" Type="http://schemas.openxmlformats.org/officeDocument/2006/relationships/hyperlink" Target="https://employee.uc.ac.id/index.php/file/get/sis/t_competition/46eae312-0ea3-4982-b319-7888c5089990_sertifikat.pdf" TargetMode="External"/><Relationship Id="rId24" Type="http://schemas.openxmlformats.org/officeDocument/2006/relationships/hyperlink" Target="https://yayasanharapankita.org/?fbclid=PAZXh0bgNhZW0CMTEAAab3C30kFLQ5w69Q-2" TargetMode="External"/><Relationship Id="rId23" Type="http://schemas.openxmlformats.org/officeDocument/2006/relationships/hyperlink" Target="https://employee.uc.ac.id/index.php/file/get/sis/t_competition/994ebd1f-6d8a-4b1b-915f-0dcb098f5a6d_dokumentasi.pdf" TargetMode="External"/><Relationship Id="rId129" Type="http://schemas.openxmlformats.org/officeDocument/2006/relationships/hyperlink" Target="https://employee.uc.ac.id/index.php/file/get/sis/t_competition/c6009b0b-7bc4-447d-bba0-eac122965e29_sertifikat.pdf" TargetMode="External"/><Relationship Id="rId128" Type="http://schemas.openxmlformats.org/officeDocument/2006/relationships/hyperlink" Target="https://www.instagram.com/ael.accounting?igsh=b210Y2txbmZwMG9m" TargetMode="External"/><Relationship Id="rId127" Type="http://schemas.openxmlformats.org/officeDocument/2006/relationships/hyperlink" Target="https://employee.uc.ac.id/index.php/file/get/sis/t_competition/aa86a1f6-6f1a-4b61-98c0-20ab0f94eda9_dokumentasi.pdf" TargetMode="External"/><Relationship Id="rId126" Type="http://schemas.openxmlformats.org/officeDocument/2006/relationships/hyperlink" Target="https://employee.uc.ac.id/index.php/file/get/sis/t_competition/aa86a1f6-6f1a-4b61-98c0-20ab0f94eda9_surat_tugas.jpeg" TargetMode="External"/><Relationship Id="rId26" Type="http://schemas.openxmlformats.org/officeDocument/2006/relationships/hyperlink" Target="https://employee.uc.ac.id/index.php/file/get/sis/t_competition/1b483081-260c-4cf6-848f-41b39014c2eb_surat_tugas.pdf" TargetMode="External"/><Relationship Id="rId121" Type="http://schemas.openxmlformats.org/officeDocument/2006/relationships/hyperlink" Target="https://employee.uc.ac.id/index.php/file/get/sis/t_competition/9dbe08ae-f6f3-45e2-a0f8-8c985b520093_sertifikat.pdf" TargetMode="External"/><Relationship Id="rId25" Type="http://schemas.openxmlformats.org/officeDocument/2006/relationships/hyperlink" Target="https://employee.uc.ac.id/index.php/file/get/sis/t_competition/1b483081-260c-4cf6-848f-41b39014c2eb_sertifikat.pdf" TargetMode="External"/><Relationship Id="rId120" Type="http://schemas.openxmlformats.org/officeDocument/2006/relationships/hyperlink" Target="https://www.instagram.com/ael.accounting?igsh=b210Y2txbmZwMG9m" TargetMode="External"/><Relationship Id="rId28" Type="http://schemas.openxmlformats.org/officeDocument/2006/relationships/hyperlink" Target="https://www.instagram.com/ligamahasiswaofficial?igsh=MWVjdTRvaWtvdXg1dg==" TargetMode="External"/><Relationship Id="rId27" Type="http://schemas.openxmlformats.org/officeDocument/2006/relationships/hyperlink" Target="https://employee.uc.ac.id/index.php/file/get/sis/t_competition/1b483081-260c-4cf6-848f-41b39014c2eb_dokumentasi.jpg" TargetMode="External"/><Relationship Id="rId125" Type="http://schemas.openxmlformats.org/officeDocument/2006/relationships/hyperlink" Target="https://employee.uc.ac.id/index.php/file/get/sis/t_competition/aa86a1f6-6f1a-4b61-98c0-20ab0f94eda9_sertifikat.pdf" TargetMode="External"/><Relationship Id="rId29" Type="http://schemas.openxmlformats.org/officeDocument/2006/relationships/hyperlink" Target="https://employee.uc.ac.id/index.php/file/get/sis/t_competition/77d5269a-137b-486f-9c48-46bbb5924325_sertifikat.pdf" TargetMode="External"/><Relationship Id="rId124" Type="http://schemas.openxmlformats.org/officeDocument/2006/relationships/hyperlink" Target="https://www.instagram.com/ael.accounting?igsh=b210Y2txbmZwMG9m" TargetMode="External"/><Relationship Id="rId123" Type="http://schemas.openxmlformats.org/officeDocument/2006/relationships/hyperlink" Target="https://employee.uc.ac.id/index.php/file/get/sis/t_competition/9dbe08ae-f6f3-45e2-a0f8-8c985b520093_dokumentasi.png" TargetMode="External"/><Relationship Id="rId122" Type="http://schemas.openxmlformats.org/officeDocument/2006/relationships/hyperlink" Target="https://employee.uc.ac.id/index.php/file/get/sis/t_competition/9dbe08ae-f6f3-45e2-a0f8-8c985b520093_surat_tugas.pdf" TargetMode="External"/><Relationship Id="rId95" Type="http://schemas.openxmlformats.org/officeDocument/2006/relationships/hyperlink" Target="https://employee.uc.ac.id/index.php/file/get/sis/t_competition/f16293c7-dc14-430c-8938-afae734afc42_dokumentasi.pdf" TargetMode="External"/><Relationship Id="rId94" Type="http://schemas.openxmlformats.org/officeDocument/2006/relationships/hyperlink" Target="https://employee.uc.ac.id/index.php/file/get/sis/t_competition/f16293c7-dc14-430c-8938-afae734afc42_surat_tugas.pdf" TargetMode="External"/><Relationship Id="rId97" Type="http://schemas.openxmlformats.org/officeDocument/2006/relationships/hyperlink" Target="https://employee.uc.ac.id/index.php/file/get/sis/t_competition/f1500e2c-0d76-4498-adcf-91188bdf06b0_sertifikat.pdf" TargetMode="External"/><Relationship Id="rId96" Type="http://schemas.openxmlformats.org/officeDocument/2006/relationships/hyperlink" Target="https://www.instagram.com/ael.accounting?igsh=b210Y2txbmZwMG9m" TargetMode="External"/><Relationship Id="rId11" Type="http://schemas.openxmlformats.org/officeDocument/2006/relationships/hyperlink" Target="https://employee.uc.ac.id/index.php/file/get/sis/t_competition/994ebd1f-6d8a-4b1b-915f-0dcb098f5a6d_dokumentasi.pdf" TargetMode="External"/><Relationship Id="rId99" Type="http://schemas.openxmlformats.org/officeDocument/2006/relationships/hyperlink" Target="https://employee.uc.ac.id/index.php/file/get/sis/t_competition/5a20c9ea-c410-41b3-9cee-99a4ba31b08e_dokumentasi.pdf" TargetMode="External"/><Relationship Id="rId10" Type="http://schemas.openxmlformats.org/officeDocument/2006/relationships/hyperlink" Target="https://employee.uc.ac.id/index.php/file/get/sis/t_competition/46eae312-0ea3-4982-b319-7888c5089990_surat_tugas.pdf" TargetMode="External"/><Relationship Id="rId98" Type="http://schemas.openxmlformats.org/officeDocument/2006/relationships/hyperlink" Target="https://employee.uc.ac.id/index.php/file/get/sis/t_competition/a92b6c11-3992-403e-a3cd-78617435bcb6_surat_tugas.pdf" TargetMode="External"/><Relationship Id="rId13" Type="http://schemas.openxmlformats.org/officeDocument/2006/relationships/hyperlink" Target="https://employee.uc.ac.id/index.php/file/get/sis/t_competition/46eae312-0ea3-4982-b319-7888c5089990_sertifikat.pdf" TargetMode="External"/><Relationship Id="rId12" Type="http://schemas.openxmlformats.org/officeDocument/2006/relationships/hyperlink" Target="https://www.instagram.com/p/DBirN0pvwmk/?utm_source=ig_web_copy_link&amp;igsh=M" TargetMode="External"/><Relationship Id="rId91" Type="http://schemas.openxmlformats.org/officeDocument/2006/relationships/hyperlink" Target="https://employee.uc.ac.id/index.php/file/get/sis/t_competition/f16293c7-dc14-430c-8938-afae734afc42_dokumentasi.pdf" TargetMode="External"/><Relationship Id="rId90" Type="http://schemas.openxmlformats.org/officeDocument/2006/relationships/hyperlink" Target="https://employee.uc.ac.id/index.php/file/get/sis/t_competition/f16293c7-dc14-430c-8938-afae734afc42_surat_tugas.pdf" TargetMode="External"/><Relationship Id="rId93" Type="http://schemas.openxmlformats.org/officeDocument/2006/relationships/hyperlink" Target="https://employee.uc.ac.id/index.php/file/get/sis/t_competition/f16293c7-dc14-430c-8938-afae734afc42_sertifikat.pdf" TargetMode="External"/><Relationship Id="rId92" Type="http://schemas.openxmlformats.org/officeDocument/2006/relationships/hyperlink" Target="https://www.instagram.com/ligamahasiswaofficial?igsh=MWVjdTRvaWtvdXg1dg==" TargetMode="External"/><Relationship Id="rId118" Type="http://schemas.openxmlformats.org/officeDocument/2006/relationships/hyperlink" Target="https://employee.uc.ac.id/index.php/file/get/sis/t_competition/a02f59f9-1af4-478f-8b55-41a50cd51c96_surat_tugas.pdf" TargetMode="External"/><Relationship Id="rId117" Type="http://schemas.openxmlformats.org/officeDocument/2006/relationships/hyperlink" Target="https://employee.uc.ac.id/index.php/file/get/sis/t_competition/f2d80780-7499-4b4f-b251-38de39e8802f_sertifikat.pdf" TargetMode="External"/><Relationship Id="rId116" Type="http://schemas.openxmlformats.org/officeDocument/2006/relationships/hyperlink" Target="https://www.instagram.com/p/DB_jZN5z2iy/?igsh=MXJ0YnhmYWk3amQ2Yg==" TargetMode="External"/><Relationship Id="rId115" Type="http://schemas.openxmlformats.org/officeDocument/2006/relationships/hyperlink" Target="https://employee.uc.ac.id/index.php/file/get/sis/t_competition/75b18417-4678-4619-b95c-76644b44acd1_dokumentasi.JPG" TargetMode="External"/><Relationship Id="rId119" Type="http://schemas.openxmlformats.org/officeDocument/2006/relationships/hyperlink" Target="https://employee.uc.ac.id/index.php/file/get/sis/t_competition/f2d80780-7499-4b4f-b251-38de39e8802f_dokumentasi.jpeg" TargetMode="External"/><Relationship Id="rId15" Type="http://schemas.openxmlformats.org/officeDocument/2006/relationships/hyperlink" Target="https://employee.uc.ac.id/index.php/file/get/sis/t_competition/994ebd1f-6d8a-4b1b-915f-0dcb098f5a6d_dokumentasi.pdf" TargetMode="External"/><Relationship Id="rId110" Type="http://schemas.openxmlformats.org/officeDocument/2006/relationships/hyperlink" Target="https://employee.uc.ac.id/index.php/file/get/sis/t_competition/103866d3-9fcd-42b3-a44b-1adb64d7bd6c_surat_tugas.pdf" TargetMode="External"/><Relationship Id="rId14" Type="http://schemas.openxmlformats.org/officeDocument/2006/relationships/hyperlink" Target="https://employee.uc.ac.id/index.php/file/get/sis/t_competition/46eae312-0ea3-4982-b319-7888c5089990_surat_tugas.pdf" TargetMode="External"/><Relationship Id="rId17" Type="http://schemas.openxmlformats.org/officeDocument/2006/relationships/hyperlink" Target="https://employee.uc.ac.id/index.php/file/get/sis/t_competition/46eae312-0ea3-4982-b319-7888c5089990_sertifikat.pdf" TargetMode="External"/><Relationship Id="rId16" Type="http://schemas.openxmlformats.org/officeDocument/2006/relationships/hyperlink" Target="https://www.instagram.com/p/DBirN0pvwmk/?utm_source=ig_web_copy_link&amp;igsh=M" TargetMode="External"/><Relationship Id="rId19" Type="http://schemas.openxmlformats.org/officeDocument/2006/relationships/hyperlink" Target="https://employee.uc.ac.id/index.php/file/get/sis/t_competition/994ebd1f-6d8a-4b1b-915f-0dcb098f5a6d_dokumentasi.pdf" TargetMode="External"/><Relationship Id="rId114" Type="http://schemas.openxmlformats.org/officeDocument/2006/relationships/hyperlink" Target="https://employee.uc.ac.id/index.php/file/get/sis/t_competition/75b18417-4678-4619-b95c-76644b44acd1_surat_tugas.pdf" TargetMode="External"/><Relationship Id="rId18" Type="http://schemas.openxmlformats.org/officeDocument/2006/relationships/hyperlink" Target="https://employee.uc.ac.id/index.php/file/get/sis/t_competition/46eae312-0ea3-4982-b319-7888c5089990_surat_tugas.pdf" TargetMode="External"/><Relationship Id="rId113" Type="http://schemas.openxmlformats.org/officeDocument/2006/relationships/hyperlink" Target="https://employee.uc.ac.id/index.php/file/get/sis/t_competition/02c48b12-8311-4370-b582-9cff9f8e3db0_sertifikat.pdf" TargetMode="External"/><Relationship Id="rId112" Type="http://schemas.openxmlformats.org/officeDocument/2006/relationships/hyperlink" Target="https://www.instagram.com/ael.accounting?igsh=b210Y2txbmZwMG9m" TargetMode="External"/><Relationship Id="rId111" Type="http://schemas.openxmlformats.org/officeDocument/2006/relationships/hyperlink" Target="https://employee.uc.ac.id/index.php/file/get/sis/t_competition/391b962a-9d75-4c64-8ffe-d2324dade4d9_dokumentasi.pdf" TargetMode="External"/><Relationship Id="rId84" Type="http://schemas.openxmlformats.org/officeDocument/2006/relationships/hyperlink" Target="https://www.instagram.com/ligamahasiswaofficial?igsh=MWVjdTRvaWtvdXg1dg==" TargetMode="External"/><Relationship Id="rId83" Type="http://schemas.openxmlformats.org/officeDocument/2006/relationships/hyperlink" Target="https://employee.uc.ac.id/index.php/file/get/sis/t_competition/e03509a8-3491-4868-a712-930856227ada_dokumentasi.jpg" TargetMode="External"/><Relationship Id="rId86" Type="http://schemas.openxmlformats.org/officeDocument/2006/relationships/hyperlink" Target="https://employee.uc.ac.id/index.php/file/get/sis/t_competition/f16293c7-dc14-430c-8938-afae734afc42_surat_tugas.pdf" TargetMode="External"/><Relationship Id="rId85" Type="http://schemas.openxmlformats.org/officeDocument/2006/relationships/hyperlink" Target="https://employee.uc.ac.id/index.php/file/get/sis/t_competition/f16293c7-dc14-430c-8938-afae734afc42_sertifikat.pdf" TargetMode="External"/><Relationship Id="rId88" Type="http://schemas.openxmlformats.org/officeDocument/2006/relationships/hyperlink" Target="https://www.instagram.com/ligamahasiswaofficial?igsh=MWVjdTRvaWtvdXg1dg==" TargetMode="External"/><Relationship Id="rId150" Type="http://schemas.openxmlformats.org/officeDocument/2006/relationships/hyperlink" Target="https://employee.uc.ac.id/index.php/file/get/sis/t_competition/6f8192ab-c865-434f-a674-a940d92f8302_surat_tugas.pdf" TargetMode="External"/><Relationship Id="rId87" Type="http://schemas.openxmlformats.org/officeDocument/2006/relationships/hyperlink" Target="https://employee.uc.ac.id/index.php/file/get/sis/t_competition/f16293c7-dc14-430c-8938-afae734afc42_dokumentasi.pdf" TargetMode="External"/><Relationship Id="rId89" Type="http://schemas.openxmlformats.org/officeDocument/2006/relationships/hyperlink" Target="https://employee.uc.ac.id/index.php/file/get/sis/t_competition/f16293c7-dc14-430c-8938-afae734afc42_sertifikat.pdf" TargetMode="External"/><Relationship Id="rId80" Type="http://schemas.openxmlformats.org/officeDocument/2006/relationships/hyperlink" Target="https://www.instagram.com/p/DB5LKdkBZmy/?igsh=ZG9zeXF2MzFnaHNp" TargetMode="External"/><Relationship Id="rId82" Type="http://schemas.openxmlformats.org/officeDocument/2006/relationships/hyperlink" Target="https://employee.uc.ac.id/index.php/file/get/sis/t_competition/62c08328-352c-405d-887d-01667983e46b_surat_tugas.pdf" TargetMode="External"/><Relationship Id="rId81" Type="http://schemas.openxmlformats.org/officeDocument/2006/relationships/hyperlink" Target="https://employee.uc.ac.id/index.php/file/get/sis/t_competition/62c08328-352c-405d-887d-01667983e46b_sertifikat.pdf" TargetMode="External"/><Relationship Id="rId1" Type="http://schemas.openxmlformats.org/officeDocument/2006/relationships/hyperlink" Target="https://employee.uc.ac.id/index.php/file/get/sis/t_competition/17ed9a71-b3e9-452e-a474-8ca34a0180b3_sertifikat.pdf" TargetMode="External"/><Relationship Id="rId2" Type="http://schemas.openxmlformats.org/officeDocument/2006/relationships/hyperlink" Target="https://employee.uc.ac.id/index.php/file/get/sis/t_competition/17ed9a71-b3e9-452e-a474-8ca34a0180b3_surat_tugas.pdf" TargetMode="External"/><Relationship Id="rId3" Type="http://schemas.openxmlformats.org/officeDocument/2006/relationships/hyperlink" Target="https://employee.uc.ac.id/index.php/file/get/sis/t_competition/17ed9a71-b3e9-452e-a474-8ca34a0180b3_dokumentasi.jpeg" TargetMode="External"/><Relationship Id="rId149" Type="http://schemas.openxmlformats.org/officeDocument/2006/relationships/hyperlink" Target="https://employee.uc.ac.id/index.php/file/get/sis/t_competition/6cb6ebfc-87ab-4602-b852-838114126261_sertifikat.pdf" TargetMode="External"/><Relationship Id="rId4" Type="http://schemas.openxmlformats.org/officeDocument/2006/relationships/hyperlink" Target="https://www.instagram.com/p/DAstRFpzavZ/?utm_source=ig_web_copy_link&amp;igsh=M" TargetMode="External"/><Relationship Id="rId148" Type="http://schemas.openxmlformats.org/officeDocument/2006/relationships/hyperlink" Target="https://www.instagram.com/ael.accounting?igsh=b210Y2txbmZwMG9m" TargetMode="External"/><Relationship Id="rId9" Type="http://schemas.openxmlformats.org/officeDocument/2006/relationships/hyperlink" Target="https://employee.uc.ac.id/index.php/file/get/sis/t_competition/46eae312-0ea3-4982-b319-7888c5089990_sertifikat.pdf" TargetMode="External"/><Relationship Id="rId143" Type="http://schemas.openxmlformats.org/officeDocument/2006/relationships/hyperlink" Target="https://employee.uc.ac.id/index.php/file/get/sis/t_competition/5d11dcdb-55b4-45b3-b195-ddf476afbd32_dokumentasi.pdf" TargetMode="External"/><Relationship Id="rId142" Type="http://schemas.openxmlformats.org/officeDocument/2006/relationships/hyperlink" Target="https://employee.uc.ac.id/index.php/file/get/sis/t_competition/f167926d-b086-4abb-b168-07775ff3d990_surat_tugas.pdf" TargetMode="External"/><Relationship Id="rId141" Type="http://schemas.openxmlformats.org/officeDocument/2006/relationships/hyperlink" Target="https://employee.uc.ac.id/index.php/file/get/sis/t_competition/f167926d-b086-4abb-b168-07775ff3d990_sertifikat.pdf" TargetMode="External"/><Relationship Id="rId140" Type="http://schemas.openxmlformats.org/officeDocument/2006/relationships/hyperlink" Target="https://www.instagram.com/ael.accounting?igsh=b210Y2txbmZwMG9m" TargetMode="External"/><Relationship Id="rId5" Type="http://schemas.openxmlformats.org/officeDocument/2006/relationships/hyperlink" Target="https://employee.uc.ac.id/index.php/file/get/sis/t_competition/1b363f50-814b-4da2-b81d-68093343da34_sertifikat.pdf" TargetMode="External"/><Relationship Id="rId147" Type="http://schemas.openxmlformats.org/officeDocument/2006/relationships/hyperlink" Target="https://employee.uc.ac.id/index.php/file/get/sis/t_competition/062a9327-afa4-4da4-b63a-21f11a562052_dokumentasi.pdf" TargetMode="External"/><Relationship Id="rId6" Type="http://schemas.openxmlformats.org/officeDocument/2006/relationships/hyperlink" Target="https://employee.uc.ac.id/index.php/file/get/sis/t_competition/a38c9320-c0c0-435e-b4a7-fef87d2d499d_surat_tugas.png" TargetMode="External"/><Relationship Id="rId146" Type="http://schemas.openxmlformats.org/officeDocument/2006/relationships/hyperlink" Target="https://employee.uc.ac.id/index.php/file/get/sis/t_competition/c4e18c4f-c8aa-4bf5-aa99-67cd49979fb7_surat_tugas.pdf" TargetMode="External"/><Relationship Id="rId7" Type="http://schemas.openxmlformats.org/officeDocument/2006/relationships/hyperlink" Target="https://employee.uc.ac.id/index.php/file/get/sis/t_competition/a38c9320-c0c0-435e-b4a7-fef87d2d499d_dokumentasi.jpeg" TargetMode="External"/><Relationship Id="rId145" Type="http://schemas.openxmlformats.org/officeDocument/2006/relationships/hyperlink" Target="https://employee.uc.ac.id/index.php/file/get/sis/t_competition/44a9736b-e96d-4291-92fa-99dc28279ae8_sertifikat.pdf" TargetMode="External"/><Relationship Id="rId8" Type="http://schemas.openxmlformats.org/officeDocument/2006/relationships/hyperlink" Target="https://www.instagram.com/p/DBirN0pvwmk/?utm_source=ig_web_copy_link&amp;igsh=M" TargetMode="External"/><Relationship Id="rId144" Type="http://schemas.openxmlformats.org/officeDocument/2006/relationships/hyperlink" Target="https://www.instagram.com/ael.accounting?igsh=b210Y2txbmZwMG9m" TargetMode="External"/><Relationship Id="rId73" Type="http://schemas.openxmlformats.org/officeDocument/2006/relationships/hyperlink" Target="https://employee.uc.ac.id/index.php/file/get/sis/t_competition/e41335ff-fbc1-4d34-abef-c4d267170794_sertifikat.png" TargetMode="External"/><Relationship Id="rId72" Type="http://schemas.openxmlformats.org/officeDocument/2006/relationships/hyperlink" Target="https://www.instagram.com/developmentcup24?igsh=MXN0emdxeGRrY21sYw==" TargetMode="External"/><Relationship Id="rId75" Type="http://schemas.openxmlformats.org/officeDocument/2006/relationships/hyperlink" Target="https://employee.uc.ac.id/index.php/file/get/sis/t_competition/e41335ff-fbc1-4d34-abef-c4d267170794_dokumentasi.jpg" TargetMode="External"/><Relationship Id="rId74" Type="http://schemas.openxmlformats.org/officeDocument/2006/relationships/hyperlink" Target="https://employee.uc.ac.id/index.php/file/get/sis/t_competition/e41335ff-fbc1-4d34-abef-c4d267170794_surat_tugas.pdf" TargetMode="External"/><Relationship Id="rId77" Type="http://schemas.openxmlformats.org/officeDocument/2006/relationships/hyperlink" Target="https://employee.uc.ac.id/index.php/file/get/sis/t_competition/6ee60113-1a43-499f-b5ea-eef6f5d1cc6a_sertifikat.jpeg" TargetMode="External"/><Relationship Id="rId76" Type="http://schemas.openxmlformats.org/officeDocument/2006/relationships/hyperlink" Target="https://www.instagram.com/p/DC6M13XvRDl/?igsh=YnNvenhzNGx4d3Z4" TargetMode="External"/><Relationship Id="rId79" Type="http://schemas.openxmlformats.org/officeDocument/2006/relationships/hyperlink" Target="https://employee.uc.ac.id/index.php/file/get/sis/t_competition/3392c76e-ba9a-4396-aff2-1363c4e40600_dokumentasi.pdf" TargetMode="External"/><Relationship Id="rId78" Type="http://schemas.openxmlformats.org/officeDocument/2006/relationships/hyperlink" Target="https://employee.uc.ac.id/index.php/file/get/sis/t_competition/6ee60113-1a43-499f-b5ea-eef6f5d1cc6a_surat_tugas.pdf" TargetMode="External"/><Relationship Id="rId71" Type="http://schemas.openxmlformats.org/officeDocument/2006/relationships/hyperlink" Target="https://employee.uc.ac.id/index.php/file/get/sis/t_competition/dbd006cf-1882-4184-b4d8-264d256b0c61_dokumentasi.jpg" TargetMode="External"/><Relationship Id="rId70" Type="http://schemas.openxmlformats.org/officeDocument/2006/relationships/hyperlink" Target="https://employee.uc.ac.id/index.php/file/get/sis/t_competition/dbd006cf-1882-4184-b4d8-264d256b0c61_surat_tugas.pdf" TargetMode="External"/><Relationship Id="rId139" Type="http://schemas.openxmlformats.org/officeDocument/2006/relationships/hyperlink" Target="https://employee.uc.ac.id/index.php/file/get/sis/t_competition/6550ab1e-1a14-4987-b05b-8b9aeb610aa6_dokumentasi.jpg" TargetMode="External"/><Relationship Id="rId138" Type="http://schemas.openxmlformats.org/officeDocument/2006/relationships/hyperlink" Target="https://employee.uc.ac.id/index.php/file/get/sis/t_competition/6550ab1e-1a14-4987-b05b-8b9aeb610aa6_surat_tugas.pdf" TargetMode="External"/><Relationship Id="rId137" Type="http://schemas.openxmlformats.org/officeDocument/2006/relationships/hyperlink" Target="https://employee.uc.ac.id/index.php/file/get/sis/t_competition/06eb3577-81c0-4f21-b13a-b1f9e22f1c99_sertifikat.pdf" TargetMode="External"/><Relationship Id="rId132" Type="http://schemas.openxmlformats.org/officeDocument/2006/relationships/hyperlink" Target="https://www.instagram.com/ael.accounting?igsh=b210Y2txbmZwMG9m" TargetMode="External"/><Relationship Id="rId131" Type="http://schemas.openxmlformats.org/officeDocument/2006/relationships/hyperlink" Target="https://employee.uc.ac.id/index.php/file/get/sis/t_competition/09c72563-ce99-4e41-b16f-839c188e7216_dokumentasi.pdf" TargetMode="External"/><Relationship Id="rId130" Type="http://schemas.openxmlformats.org/officeDocument/2006/relationships/hyperlink" Target="https://employee.uc.ac.id/index.php/file/get/sis/t_competition/c6009b0b-7bc4-447d-bba0-eac122965e29_surat_tugas.jpeg" TargetMode="External"/><Relationship Id="rId136" Type="http://schemas.openxmlformats.org/officeDocument/2006/relationships/hyperlink" Target="https://www.instagram.com/ael.accounting?igsh=b210Y2txbmZwMG9m" TargetMode="External"/><Relationship Id="rId135" Type="http://schemas.openxmlformats.org/officeDocument/2006/relationships/hyperlink" Target="https://employee.uc.ac.id/index.php/file/get/sis/t_competition/451f0a20-6634-4fe1-905a-73726652e297_dokumentasi.jpg" TargetMode="External"/><Relationship Id="rId134" Type="http://schemas.openxmlformats.org/officeDocument/2006/relationships/hyperlink" Target="https://employee.uc.ac.id/index.php/file/get/sis/t_competition/451f0a20-6634-4fe1-905a-73726652e297_surat_tugas.pdf" TargetMode="External"/><Relationship Id="rId133" Type="http://schemas.openxmlformats.org/officeDocument/2006/relationships/hyperlink" Target="https://employee.uc.ac.id/index.php/file/get/sis/t_competition/2d59fe17-9076-4da5-9597-9ba905418354_sertifikat.pdf" TargetMode="External"/><Relationship Id="rId62" Type="http://schemas.openxmlformats.org/officeDocument/2006/relationships/hyperlink" Target="https://employee.uc.ac.id/index.php/file/get/sis/t_competition/298b921e-4a1d-4424-8c1a-d3e484a9ed2b_surat_tugas.pdf" TargetMode="External"/><Relationship Id="rId61" Type="http://schemas.openxmlformats.org/officeDocument/2006/relationships/hyperlink" Target="https://employee.uc.ac.id/index.php/file/get/sis/t_competition/298b921e-4a1d-4424-8c1a-d3e484a9ed2b_sertifikat.pdf" TargetMode="External"/><Relationship Id="rId64" Type="http://schemas.openxmlformats.org/officeDocument/2006/relationships/hyperlink" Target="https://www.instagram.com/p/DB_jZN5z2iy/?igsh=azF6bDh5MHF4aGI4" TargetMode="External"/><Relationship Id="rId63" Type="http://schemas.openxmlformats.org/officeDocument/2006/relationships/hyperlink" Target="https://employee.uc.ac.id/index.php/file/get/sis/t_competition/298b921e-4a1d-4424-8c1a-d3e484a9ed2b_dokumentasi.png" TargetMode="External"/><Relationship Id="rId66" Type="http://schemas.openxmlformats.org/officeDocument/2006/relationships/hyperlink" Target="https://employee.uc.ac.id/index.php/file/get/sis/t_competition/12f2cef5-d3d4-43a3-a00c-431a894508c1_surat_tugas.pdf" TargetMode="External"/><Relationship Id="rId172" Type="http://schemas.openxmlformats.org/officeDocument/2006/relationships/hyperlink" Target="https://www.instagram.com/ael.accounting?igsh=b210Y2txbmZwMG9m" TargetMode="External"/><Relationship Id="rId65" Type="http://schemas.openxmlformats.org/officeDocument/2006/relationships/hyperlink" Target="https://employee.uc.ac.id/index.php/file/get/sis/t_competition/12f2cef5-d3d4-43a3-a00c-431a894508c1_sertifikat.pdf" TargetMode="External"/><Relationship Id="rId171" Type="http://schemas.openxmlformats.org/officeDocument/2006/relationships/hyperlink" Target="https://employee.uc.ac.id/index.php/file/get/sis/t_competition/52d5b663-66f2-400c-a78f-b117dbbda493_dokumentasi.pdf" TargetMode="External"/><Relationship Id="rId68" Type="http://schemas.openxmlformats.org/officeDocument/2006/relationships/hyperlink" Target="https://linktr.ee/batikfestival?fbclid=PAY2xjawGsOW5leHRuA2FlbQIxMQABppE6i-" TargetMode="External"/><Relationship Id="rId170" Type="http://schemas.openxmlformats.org/officeDocument/2006/relationships/hyperlink" Target="https://employee.uc.ac.id/index.php/file/get/sis/t_competition/52d5b663-66f2-400c-a78f-b117dbbda493_surat_tugas.pdf" TargetMode="External"/><Relationship Id="rId67" Type="http://schemas.openxmlformats.org/officeDocument/2006/relationships/hyperlink" Target="https://employee.uc.ac.id/index.php/file/get/sis/t_competition/12f2cef5-d3d4-43a3-a00c-431a894508c1_dokumentasi.png" TargetMode="External"/><Relationship Id="rId60" Type="http://schemas.openxmlformats.org/officeDocument/2006/relationships/hyperlink" Target="https://linktr.ee/batikfestival?fbclid=PAY2xjawGsOW5leHRuA2FlbQIxMQABppE6i-" TargetMode="External"/><Relationship Id="rId165" Type="http://schemas.openxmlformats.org/officeDocument/2006/relationships/hyperlink" Target="https://employee.uc.ac.id/index.php/file/get/sis/t_competition/a9ae3423-e53f-46ff-9a91-bed60270b01a_sertifikat.pdf" TargetMode="External"/><Relationship Id="rId69" Type="http://schemas.openxmlformats.org/officeDocument/2006/relationships/hyperlink" Target="https://employee.uc.ac.id/index.php/file/get/sis/t_competition/dbd006cf-1882-4184-b4d8-264d256b0c61_sertifikat.pdf" TargetMode="External"/><Relationship Id="rId164" Type="http://schemas.openxmlformats.org/officeDocument/2006/relationships/hyperlink" Target="https://www.instagram.com/ael.accounting?igsh=b210Y2txbmZwMG9m" TargetMode="External"/><Relationship Id="rId163" Type="http://schemas.openxmlformats.org/officeDocument/2006/relationships/hyperlink" Target="https://employee.uc.ac.id/index.php/file/get/sis/t_competition/8813711b-2ab1-406b-9129-35a132d879b7_dokumentasi.PNG" TargetMode="External"/><Relationship Id="rId162" Type="http://schemas.openxmlformats.org/officeDocument/2006/relationships/hyperlink" Target="https://employee.uc.ac.id/index.php/file/get/sis/t_competition/8813711b-2ab1-406b-9129-35a132d879b7_surat_tugas.pdf" TargetMode="External"/><Relationship Id="rId169" Type="http://schemas.openxmlformats.org/officeDocument/2006/relationships/hyperlink" Target="https://employee.uc.ac.id/index.php/file/get/sis/t_competition/52d5b663-66f2-400c-a78f-b117dbbda493_sertifikat.pdf" TargetMode="External"/><Relationship Id="rId168" Type="http://schemas.openxmlformats.org/officeDocument/2006/relationships/hyperlink" Target="https://www.instagram.com/ael.accounting?igsh=b210Y2txbmZwMG9m" TargetMode="External"/><Relationship Id="rId167" Type="http://schemas.openxmlformats.org/officeDocument/2006/relationships/hyperlink" Target="https://employee.uc.ac.id/index.php/file/get/sis/t_competition/01ed57c9-51ef-4676-8d01-bf27fab967f3_dokumentasi.jpg" TargetMode="External"/><Relationship Id="rId166" Type="http://schemas.openxmlformats.org/officeDocument/2006/relationships/hyperlink" Target="https://employee.uc.ac.id/index.php/file/get/sis/t_competition/01ed57c9-51ef-4676-8d01-bf27fab967f3_surat_tugas.pdf" TargetMode="External"/><Relationship Id="rId51" Type="http://schemas.openxmlformats.org/officeDocument/2006/relationships/hyperlink" Target="https://employee.uc.ac.id/index.php/file/get/sis/t_competition/9a0931ef-e055-4167-8e59-dda6d9658b98_dokumentasi.png" TargetMode="External"/><Relationship Id="rId50" Type="http://schemas.openxmlformats.org/officeDocument/2006/relationships/hyperlink" Target="https://employee.uc.ac.id/index.php/file/get/sis/t_competition/9a0931ef-e055-4167-8e59-dda6d9658b98_surat_tugas.pdf" TargetMode="External"/><Relationship Id="rId53" Type="http://schemas.openxmlformats.org/officeDocument/2006/relationships/hyperlink" Target="https://employee.uc.ac.id/index.php/file/get/sis/t_competition/9a0931ef-e055-4167-8e59-dda6d9658b98_sertifikat.pdf" TargetMode="External"/><Relationship Id="rId52" Type="http://schemas.openxmlformats.org/officeDocument/2006/relationships/hyperlink" Target="https://www.instagram.com/p/DBirN0pvwmk/?utm_source=ig_web_copy_link&amp;igsh=M" TargetMode="External"/><Relationship Id="rId55" Type="http://schemas.openxmlformats.org/officeDocument/2006/relationships/hyperlink" Target="https://employee.uc.ac.id/index.php/file/get/sis/t_competition/9a0931ef-e055-4167-8e59-dda6d9658b98_dokumentasi.png" TargetMode="External"/><Relationship Id="rId161" Type="http://schemas.openxmlformats.org/officeDocument/2006/relationships/hyperlink" Target="https://employee.uc.ac.id/index.php/file/get/sis/t_competition/cc7f53f6-3662-46ec-85c0-eb8e8856389e_sertifikat.pdf" TargetMode="External"/><Relationship Id="rId54" Type="http://schemas.openxmlformats.org/officeDocument/2006/relationships/hyperlink" Target="https://employee.uc.ac.id/index.php/file/get/sis/t_competition/9a0931ef-e055-4167-8e59-dda6d9658b98_surat_tugas.pdf" TargetMode="External"/><Relationship Id="rId160" Type="http://schemas.openxmlformats.org/officeDocument/2006/relationships/hyperlink" Target="https://www.instagram.com/ael.accounting?igsh=b210Y2txbmZwMG9m" TargetMode="External"/><Relationship Id="rId57" Type="http://schemas.openxmlformats.org/officeDocument/2006/relationships/hyperlink" Target="https://employee.uc.ac.id/index.php/file/get/sis/t_competition/3341556b-4a32-46b7-a7ad-a9a852fe85c8_sertifikat.jpeg" TargetMode="External"/><Relationship Id="rId56" Type="http://schemas.openxmlformats.org/officeDocument/2006/relationships/hyperlink" Target="https://bit.ly/GuidebooklombaMHW?r=qr" TargetMode="External"/><Relationship Id="rId159" Type="http://schemas.openxmlformats.org/officeDocument/2006/relationships/hyperlink" Target="https://employee.uc.ac.id/index.php/file/get/sis/t_competition/213a0920-b98b-49e5-b4dc-f0cd0bbd3049_dokumentasi.pdf" TargetMode="External"/><Relationship Id="rId59" Type="http://schemas.openxmlformats.org/officeDocument/2006/relationships/hyperlink" Target="https://employee.uc.ac.id/index.php/file/get/sis/t_competition/c5d48bbf-f846-4501-93a8-1408d2f5113f_dokumentasi.JPG" TargetMode="External"/><Relationship Id="rId154" Type="http://schemas.openxmlformats.org/officeDocument/2006/relationships/hyperlink" Target="https://employee.uc.ac.id/index.php/file/get/sis/t_competition/942dc034-bdca-4271-99df-897d83f81601_surat_tugas.pdf" TargetMode="External"/><Relationship Id="rId58" Type="http://schemas.openxmlformats.org/officeDocument/2006/relationships/hyperlink" Target="https://employee.uc.ac.id/index.php/file/get/sis/t_competition/c5d48bbf-f846-4501-93a8-1408d2f5113f_surat_tugas.pdf" TargetMode="External"/><Relationship Id="rId153" Type="http://schemas.openxmlformats.org/officeDocument/2006/relationships/hyperlink" Target="https://employee.uc.ac.id/index.php/file/get/sis/t_competition/be535fc9-c3b3-4b11-b407-b5495f06ebad_sertifikat.pdf" TargetMode="External"/><Relationship Id="rId152" Type="http://schemas.openxmlformats.org/officeDocument/2006/relationships/hyperlink" Target="https://www.instagram.com/ael.accounting?igsh=b210Y2txbmZwMG9m" TargetMode="External"/><Relationship Id="rId151" Type="http://schemas.openxmlformats.org/officeDocument/2006/relationships/hyperlink" Target="https://employee.uc.ac.id/index.php/file/get/sis/t_competition/6cb6ebfc-87ab-4602-b852-838114126261_dokumentasi.pdf" TargetMode="External"/><Relationship Id="rId158" Type="http://schemas.openxmlformats.org/officeDocument/2006/relationships/hyperlink" Target="https://employee.uc.ac.id/index.php/file/get/sis/t_competition/213a0920-b98b-49e5-b4dc-f0cd0bbd3049_surat_tugas.pdf" TargetMode="External"/><Relationship Id="rId157" Type="http://schemas.openxmlformats.org/officeDocument/2006/relationships/hyperlink" Target="https://employee.uc.ac.id/index.php/file/get/sis/t_competition/213a0920-b98b-49e5-b4dc-f0cd0bbd3049_sertifikat.pdf" TargetMode="External"/><Relationship Id="rId156" Type="http://schemas.openxmlformats.org/officeDocument/2006/relationships/hyperlink" Target="https://www.instagram.com/ael.accounting?igsh=b210Y2txbmZwMG9m" TargetMode="External"/><Relationship Id="rId155" Type="http://schemas.openxmlformats.org/officeDocument/2006/relationships/hyperlink" Target="https://employee.uc.ac.id/index.php/file/get/sis/t_competition/be535fc9-c3b3-4b11-b407-b5495f06ebad_dokumentasi.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employee.uc.ac.id/index.php/file/get/sis/t_competition/dab4085f-64f7-4499-8892-b57f5557b750_dokumentasi.png" TargetMode="External"/><Relationship Id="rId190" Type="http://schemas.openxmlformats.org/officeDocument/2006/relationships/hyperlink" Target="https://employee.uc.ac.id/index.php/file/get/sis/t_competition/8331f691-8a59-4a45-8f76-118132c81a8d_sertifikat.jpg" TargetMode="External"/><Relationship Id="rId42" Type="http://schemas.openxmlformats.org/officeDocument/2006/relationships/hyperlink" Target="https://employee.uc.ac.id/index.php/file/get/sis/t_competition/99483a23-275f-4379-9704-41e7ef94b98b_sertifikat.png" TargetMode="External"/><Relationship Id="rId41" Type="http://schemas.openxmlformats.org/officeDocument/2006/relationships/hyperlink" Target="https://www.instagram.com/p/C-_6SWhzpnq/?igsh=MTc3M2ZsMWxrZ3ByNQ==" TargetMode="External"/><Relationship Id="rId44" Type="http://schemas.openxmlformats.org/officeDocument/2006/relationships/hyperlink" Target="https://employee.uc.ac.id/index.php/file/get/sis/t_competition/99483a23-275f-4379-9704-41e7ef94b98b_dokumentasi.png" TargetMode="External"/><Relationship Id="rId194" Type="http://schemas.openxmlformats.org/officeDocument/2006/relationships/hyperlink" Target="https://employee.uc.ac.id/index.php/file/get/sis/t_competition/4ccc7625-7408-45de-a93c-e2f91bbcdc3f_sertifikat.jpg" TargetMode="External"/><Relationship Id="rId43" Type="http://schemas.openxmlformats.org/officeDocument/2006/relationships/hyperlink" Target="https://employee.uc.ac.id/index.php/file/get/sis/t_competition/99483a23-275f-4379-9704-41e7ef94b98b_surat_tugas.pdf" TargetMode="External"/><Relationship Id="rId193" Type="http://schemas.openxmlformats.org/officeDocument/2006/relationships/hyperlink" Target="https://www.instagram.com/burgerbangor/" TargetMode="External"/><Relationship Id="rId46" Type="http://schemas.openxmlformats.org/officeDocument/2006/relationships/hyperlink" Target="https://employee.uc.ac.id/index.php/file/get/sis/t_competition/4e018859-3313-4a09-9568-003623b2e1aa_sertifikat.png" TargetMode="External"/><Relationship Id="rId192" Type="http://schemas.openxmlformats.org/officeDocument/2006/relationships/hyperlink" Target="https://employee.uc.ac.id/index.php/file/get/sis/t_competition/8331f691-8a59-4a45-8f76-118132c81a8d_dokumentasi.pdf" TargetMode="External"/><Relationship Id="rId45" Type="http://schemas.openxmlformats.org/officeDocument/2006/relationships/hyperlink" Target="https://www.instagram.com/chemistryfest.undip?igsh=MWgxOWdwaG9vdTB4Mw==" TargetMode="External"/><Relationship Id="rId191" Type="http://schemas.openxmlformats.org/officeDocument/2006/relationships/hyperlink" Target="https://employee.uc.ac.id/index.php/file/get/sis/t_competition/8331f691-8a59-4a45-8f76-118132c81a8d_surat_tugas.pdf" TargetMode="External"/><Relationship Id="rId48" Type="http://schemas.openxmlformats.org/officeDocument/2006/relationships/hyperlink" Target="https://employee.uc.ac.id/index.php/file/get/sis/t_competition/4e018859-3313-4a09-9568-003623b2e1aa_dokumentasi.jpg" TargetMode="External"/><Relationship Id="rId187" Type="http://schemas.openxmlformats.org/officeDocument/2006/relationships/hyperlink" Target="https://employee.uc.ac.id/index.php/file/get/sis/t_competition/fe8cfe69-5fc2-4970-bbfc-155e05fed1af_surat_tugas.pdf" TargetMode="External"/><Relationship Id="rId47" Type="http://schemas.openxmlformats.org/officeDocument/2006/relationships/hyperlink" Target="https://employee.uc.ac.id/index.php/file/get/sis/t_competition/4e018859-3313-4a09-9568-003623b2e1aa_surat_tugas.pdf" TargetMode="External"/><Relationship Id="rId186" Type="http://schemas.openxmlformats.org/officeDocument/2006/relationships/hyperlink" Target="https://employee.uc.ac.id/index.php/file/get/sis/t_competition/fe8cfe69-5fc2-4970-bbfc-155e05fed1af_sertifikat.pdf" TargetMode="External"/><Relationship Id="rId185" Type="http://schemas.openxmlformats.org/officeDocument/2006/relationships/hyperlink" Target="https://www.instagram.com/ael.accounting?igsh=b210Y2txbmZwMG9m" TargetMode="External"/><Relationship Id="rId49" Type="http://schemas.openxmlformats.org/officeDocument/2006/relationships/hyperlink" Target="https://www.instagram.com/p/C_ZwXisTNXt/?utm_source=ig_web_copy_link&amp;igsh=M" TargetMode="External"/><Relationship Id="rId184" Type="http://schemas.openxmlformats.org/officeDocument/2006/relationships/hyperlink" Target="https://employee.uc.ac.id/index.php/file/get/sis/t_competition/052aa54d-e960-42ef-b702-d2b3398842cf_dokumentasi.pdf" TargetMode="External"/><Relationship Id="rId189" Type="http://schemas.openxmlformats.org/officeDocument/2006/relationships/hyperlink" Target="https://www.instagram.com/ael.accounting?igsh=b210Y2txbmZwMG9m" TargetMode="External"/><Relationship Id="rId188" Type="http://schemas.openxmlformats.org/officeDocument/2006/relationships/hyperlink" Target="https://employee.uc.ac.id/index.php/file/get/sis/t_competition/fe8cfe69-5fc2-4970-bbfc-155e05fed1af_dokumentasi.pdf" TargetMode="External"/><Relationship Id="rId31" Type="http://schemas.openxmlformats.org/officeDocument/2006/relationships/hyperlink" Target="https://employee.uc.ac.id/index.php/file/get/sis/t_competition/962bf35e-209a-4e13-a1ac-4e3f190c28bc_surat_tugas.pdf" TargetMode="External"/><Relationship Id="rId30" Type="http://schemas.openxmlformats.org/officeDocument/2006/relationships/hyperlink" Target="https://employee.uc.ac.id/index.php/file/get/sis/t_competition/962bf35e-209a-4e13-a1ac-4e3f190c28bc_sertifikat.pdf" TargetMode="External"/><Relationship Id="rId33" Type="http://schemas.openxmlformats.org/officeDocument/2006/relationships/hyperlink" Target="https://linktr.ee/IdeanationSBIPB2024?fbclid=PAZXh0bgNhZW0CMTEAAaa2O06FIUUU" TargetMode="External"/><Relationship Id="rId183" Type="http://schemas.openxmlformats.org/officeDocument/2006/relationships/hyperlink" Target="https://employee.uc.ac.id/index.php/file/get/sis/t_competition/052aa54d-e960-42ef-b702-d2b3398842cf_surat_tugas.pdf" TargetMode="External"/><Relationship Id="rId32" Type="http://schemas.openxmlformats.org/officeDocument/2006/relationships/hyperlink" Target="https://employee.uc.ac.id/index.php/file/get/sis/t_competition/69210c68-46ef-4221-a184-076d0f4d8107_dokumentasi.pdf" TargetMode="External"/><Relationship Id="rId182" Type="http://schemas.openxmlformats.org/officeDocument/2006/relationships/hyperlink" Target="https://employee.uc.ac.id/index.php/file/get/sis/t_competition/052aa54d-e960-42ef-b702-d2b3398842cf_sertifikat.pdf" TargetMode="External"/><Relationship Id="rId35" Type="http://schemas.openxmlformats.org/officeDocument/2006/relationships/hyperlink" Target="https://employee.uc.ac.id/index.php/file/get/sis/t_competition/dab4085f-64f7-4499-8892-b57f5557b750_surat_tugas.pdf" TargetMode="External"/><Relationship Id="rId181" Type="http://schemas.openxmlformats.org/officeDocument/2006/relationships/hyperlink" Target="https://www.instagram.com/ael.accounting?igsh=b210Y2txbmZwMG9m" TargetMode="External"/><Relationship Id="rId34" Type="http://schemas.openxmlformats.org/officeDocument/2006/relationships/hyperlink" Target="https://employee.uc.ac.id/index.php/file/get/sis/t_competition/dab4085f-64f7-4499-8892-b57f5557b750_sertifikat.png" TargetMode="External"/><Relationship Id="rId180" Type="http://schemas.openxmlformats.org/officeDocument/2006/relationships/hyperlink" Target="https://employee.uc.ac.id/index.php/file/get/sis/t_competition/24d59a64-7b88-458b-8559-c371d1270b73_dokumentasi.png" TargetMode="External"/><Relationship Id="rId37" Type="http://schemas.openxmlformats.org/officeDocument/2006/relationships/hyperlink" Target="https://linktr.ee/IdeanationSBIPB2024?fbclid=PAZXh0bgNhZW0CMTEAAaa2O06FIUUU" TargetMode="External"/><Relationship Id="rId176" Type="http://schemas.openxmlformats.org/officeDocument/2006/relationships/hyperlink" Target="https://employee.uc.ac.id/index.php/file/get/sis/t_competition/f16293c7-dc14-430c-8938-afae734afc42_dokumentasi.pdf" TargetMode="External"/><Relationship Id="rId36" Type="http://schemas.openxmlformats.org/officeDocument/2006/relationships/hyperlink" Target="https://employee.uc.ac.id/index.php/file/get/sis/t_competition/dab4085f-64f7-4499-8892-b57f5557b750_dokumentasi.png" TargetMode="External"/><Relationship Id="rId175" Type="http://schemas.openxmlformats.org/officeDocument/2006/relationships/hyperlink" Target="https://employee.uc.ac.id/index.php/file/get/sis/t_competition/f16293c7-dc14-430c-8938-afae734afc42_surat_tugas.pdf" TargetMode="External"/><Relationship Id="rId39" Type="http://schemas.openxmlformats.org/officeDocument/2006/relationships/hyperlink" Target="https://employee.uc.ac.id/index.php/file/get/sis/t_competition/dab4085f-64f7-4499-8892-b57f5557b750_surat_tugas.pdf" TargetMode="External"/><Relationship Id="rId174" Type="http://schemas.openxmlformats.org/officeDocument/2006/relationships/hyperlink" Target="https://employee.uc.ac.id/index.php/file/get/sis/t_competition/f16293c7-dc14-430c-8938-afae734afc42_sertifikat.pdf" TargetMode="External"/><Relationship Id="rId38" Type="http://schemas.openxmlformats.org/officeDocument/2006/relationships/hyperlink" Target="https://employee.uc.ac.id/index.php/file/get/sis/t_competition/dab4085f-64f7-4499-8892-b57f5557b750_sertifikat.png" TargetMode="External"/><Relationship Id="rId173" Type="http://schemas.openxmlformats.org/officeDocument/2006/relationships/hyperlink" Target="https://www.instagram.com/ligamahasiswaofficial?igsh=MWVjdTRvaWtvdXg1dg==" TargetMode="External"/><Relationship Id="rId179" Type="http://schemas.openxmlformats.org/officeDocument/2006/relationships/hyperlink" Target="https://employee.uc.ac.id/index.php/file/get/sis/t_competition/11e2773a-abcf-4f08-a582-ca494495082b_surat_tugas.pdf" TargetMode="External"/><Relationship Id="rId178" Type="http://schemas.openxmlformats.org/officeDocument/2006/relationships/hyperlink" Target="https://employee.uc.ac.id/index.php/file/get/sis/t_competition/24d59a64-7b88-458b-8559-c371d1270b73_sertifikat.jpeg" TargetMode="External"/><Relationship Id="rId177" Type="http://schemas.openxmlformats.org/officeDocument/2006/relationships/hyperlink" Target="https://www.instagram.com/ael.accounting?igsh=b210Y2txbmZwMG9m" TargetMode="External"/><Relationship Id="rId20" Type="http://schemas.openxmlformats.org/officeDocument/2006/relationships/hyperlink" Target="https://employee.uc.ac.id/index.php/file/get/sis/t_competition/69210c68-46ef-4221-a184-076d0f4d8107_dokumentasi.pdf" TargetMode="External"/><Relationship Id="rId22" Type="http://schemas.openxmlformats.org/officeDocument/2006/relationships/hyperlink" Target="https://employee.uc.ac.id/index.php/file/get/sis/t_competition/962bf35e-209a-4e13-a1ac-4e3f190c28bc_sertifikat.pdf" TargetMode="External"/><Relationship Id="rId21" Type="http://schemas.openxmlformats.org/officeDocument/2006/relationships/hyperlink" Target="https://www.instagram.com/lo.kreatif/" TargetMode="External"/><Relationship Id="rId24" Type="http://schemas.openxmlformats.org/officeDocument/2006/relationships/hyperlink" Target="https://employee.uc.ac.id/index.php/file/get/sis/t_competition/69210c68-46ef-4221-a184-076d0f4d8107_dokumentasi.pdf" TargetMode="External"/><Relationship Id="rId23" Type="http://schemas.openxmlformats.org/officeDocument/2006/relationships/hyperlink" Target="https://employee.uc.ac.id/index.php/file/get/sis/t_competition/962bf35e-209a-4e13-a1ac-4e3f190c28bc_surat_tugas.pdf" TargetMode="External"/><Relationship Id="rId26" Type="http://schemas.openxmlformats.org/officeDocument/2006/relationships/hyperlink" Target="https://employee.uc.ac.id/index.php/file/get/sis/t_competition/962bf35e-209a-4e13-a1ac-4e3f190c28bc_sertifikat.pdf" TargetMode="External"/><Relationship Id="rId25" Type="http://schemas.openxmlformats.org/officeDocument/2006/relationships/hyperlink" Target="https://www.instagram.com/lo.kreatif/" TargetMode="External"/><Relationship Id="rId28" Type="http://schemas.openxmlformats.org/officeDocument/2006/relationships/hyperlink" Target="https://employee.uc.ac.id/index.php/file/get/sis/t_competition/69210c68-46ef-4221-a184-076d0f4d8107_dokumentasi.pdf" TargetMode="External"/><Relationship Id="rId27" Type="http://schemas.openxmlformats.org/officeDocument/2006/relationships/hyperlink" Target="https://employee.uc.ac.id/index.php/file/get/sis/t_competition/962bf35e-209a-4e13-a1ac-4e3f190c28bc_surat_tugas.pdf" TargetMode="External"/><Relationship Id="rId29" Type="http://schemas.openxmlformats.org/officeDocument/2006/relationships/hyperlink" Target="https://www.instagram.com/lo.kreatif/" TargetMode="External"/><Relationship Id="rId11" Type="http://schemas.openxmlformats.org/officeDocument/2006/relationships/hyperlink" Target="https://employee.uc.ac.id/index.php/file/get/sis/t_competition/3d286141-6407-4057-a863-636902c0da18_surat_tugas.pdf" TargetMode="External"/><Relationship Id="rId10" Type="http://schemas.openxmlformats.org/officeDocument/2006/relationships/hyperlink" Target="https://employee.uc.ac.id/index.php/file/get/sis/t_competition/3d286141-6407-4057-a863-636902c0da18_sertifikat.pdf" TargetMode="External"/><Relationship Id="rId13" Type="http://schemas.openxmlformats.org/officeDocument/2006/relationships/hyperlink" Target="https://www.instagram.com/lo.kreatif/" TargetMode="External"/><Relationship Id="rId12" Type="http://schemas.openxmlformats.org/officeDocument/2006/relationships/hyperlink" Target="https://employee.uc.ac.id/index.php/file/get/sis/t_competition/3d286141-6407-4057-a863-636902c0da18_dokumentasi.jpg" TargetMode="External"/><Relationship Id="rId15" Type="http://schemas.openxmlformats.org/officeDocument/2006/relationships/hyperlink" Target="https://employee.uc.ac.id/index.php/file/get/sis/t_competition/3d286141-6407-4057-a863-636902c0da18_surat_tugas.pdf" TargetMode="External"/><Relationship Id="rId198" Type="http://schemas.openxmlformats.org/officeDocument/2006/relationships/hyperlink" Target="https://employee.uc.ac.id/index.php/file/get/sis/t_competition/1ee6ddff-bffb-48ef-b0be-7503bfd8df2e_sertifikat.pdf" TargetMode="External"/><Relationship Id="rId14" Type="http://schemas.openxmlformats.org/officeDocument/2006/relationships/hyperlink" Target="https://employee.uc.ac.id/index.php/file/get/sis/t_competition/3d286141-6407-4057-a863-636902c0da18_sertifikat.pdf" TargetMode="External"/><Relationship Id="rId197" Type="http://schemas.openxmlformats.org/officeDocument/2006/relationships/hyperlink" Target="https://www.instagram.com/ael.accounting?igsh=b210Y2txbmZwMG9m" TargetMode="External"/><Relationship Id="rId17" Type="http://schemas.openxmlformats.org/officeDocument/2006/relationships/hyperlink" Target="https://www.instagram.com/lo.kreatif/" TargetMode="External"/><Relationship Id="rId196" Type="http://schemas.openxmlformats.org/officeDocument/2006/relationships/hyperlink" Target="https://employee.uc.ac.id/index.php/file/get/sis/t_competition/4ccc7625-7408-45de-a93c-e2f91bbcdc3f_dokumentasi.jpg" TargetMode="External"/><Relationship Id="rId16" Type="http://schemas.openxmlformats.org/officeDocument/2006/relationships/hyperlink" Target="https://employee.uc.ac.id/index.php/file/get/sis/t_competition/3d286141-6407-4057-a863-636902c0da18_dokumentasi.jpg" TargetMode="External"/><Relationship Id="rId195" Type="http://schemas.openxmlformats.org/officeDocument/2006/relationships/hyperlink" Target="https://employee.uc.ac.id/index.php/file/get/sis/t_competition/4ccc7625-7408-45de-a93c-e2f91bbcdc3f_surat_tugas.pdf" TargetMode="External"/><Relationship Id="rId19" Type="http://schemas.openxmlformats.org/officeDocument/2006/relationships/hyperlink" Target="https://employee.uc.ac.id/index.php/file/get/sis/t_competition/962bf35e-209a-4e13-a1ac-4e3f190c28bc_surat_tugas.pdf" TargetMode="External"/><Relationship Id="rId18" Type="http://schemas.openxmlformats.org/officeDocument/2006/relationships/hyperlink" Target="https://employee.uc.ac.id/index.php/file/get/sis/t_competition/962bf35e-209a-4e13-a1ac-4e3f190c28bc_sertifikat.pdf" TargetMode="External"/><Relationship Id="rId199" Type="http://schemas.openxmlformats.org/officeDocument/2006/relationships/hyperlink" Target="https://employee.uc.ac.id/index.php/file/get/sis/t_competition/1ee6ddff-bffb-48ef-b0be-7503bfd8df2e_surat_tugas.pdf" TargetMode="External"/><Relationship Id="rId84" Type="http://schemas.openxmlformats.org/officeDocument/2006/relationships/hyperlink" Target="https://employee.uc.ac.id/index.php/file/get/sis/t_competition/459ac516-68b1-4347-976a-f9abc8874e83_dokumentasi.jpg" TargetMode="External"/><Relationship Id="rId83" Type="http://schemas.openxmlformats.org/officeDocument/2006/relationships/hyperlink" Target="https://employee.uc.ac.id/index.php/file/get/sis/t_competition/9b18c334-9999-48e7-90c7-29408939b48d_surat_tugas.pdf" TargetMode="External"/><Relationship Id="rId86" Type="http://schemas.openxmlformats.org/officeDocument/2006/relationships/hyperlink" Target="https://employee.uc.ac.id/index.php/file/get/sis/t_competition/c74c19d1-92ec-4773-bd6b-1d289aa96a4f_sertifikat.png" TargetMode="External"/><Relationship Id="rId85" Type="http://schemas.openxmlformats.org/officeDocument/2006/relationships/hyperlink" Target="https://www.instagram.com/p/DA7jZc0T4Ul/?igsh=MWVkN3gyOXQ4bjRrYw==" TargetMode="External"/><Relationship Id="rId88" Type="http://schemas.openxmlformats.org/officeDocument/2006/relationships/hyperlink" Target="https://employee.uc.ac.id/index.php/file/get/sis/t_competition/c74c19d1-92ec-4773-bd6b-1d289aa96a4f_dokumentasi.jpg" TargetMode="External"/><Relationship Id="rId150" Type="http://schemas.openxmlformats.org/officeDocument/2006/relationships/hyperlink" Target="https://employee.uc.ac.id/index.php/file/get/sis/t_competition/fae96aaf-0d44-4d03-adf1-a01a3c0d67f8_sertifikat.jpg" TargetMode="External"/><Relationship Id="rId87" Type="http://schemas.openxmlformats.org/officeDocument/2006/relationships/hyperlink" Target="https://employee.uc.ac.id/index.php/file/get/sis/t_competition/c74c19d1-92ec-4773-bd6b-1d289aa96a4f_surat_tugas.pdf" TargetMode="External"/><Relationship Id="rId89" Type="http://schemas.openxmlformats.org/officeDocument/2006/relationships/hyperlink" Target="https://www.instagram.com/p/DBQB05LvK3o/?igsh=MXVzanFjdWszZmtlNg==" TargetMode="External"/><Relationship Id="rId80" Type="http://schemas.openxmlformats.org/officeDocument/2006/relationships/hyperlink" Target="https://employee.uc.ac.id/index.php/file/get/sis/t_competition/37328cc0-7f5f-40da-9f28-7aefd19b554a_dokumentasi.JPG" TargetMode="External"/><Relationship Id="rId82" Type="http://schemas.openxmlformats.org/officeDocument/2006/relationships/hyperlink" Target="https://employee.uc.ac.id/index.php/file/get/sis/t_competition/73b043e8-5a6d-4ad1-9574-32c25100c2c6_sertifikat.pdf" TargetMode="External"/><Relationship Id="rId81" Type="http://schemas.openxmlformats.org/officeDocument/2006/relationships/hyperlink" Target="https://www.instagram.com/skcoffeelab/?hl=en" TargetMode="External"/><Relationship Id="rId1" Type="http://schemas.openxmlformats.org/officeDocument/2006/relationships/hyperlink" Target="https://www.instagram.com/p/C_IOqo8PtSp/?utm_source=ig_web_copy_link&amp;igsh=M" TargetMode="External"/><Relationship Id="rId2" Type="http://schemas.openxmlformats.org/officeDocument/2006/relationships/hyperlink" Target="https://employee.uc.ac.id/index.php/file/get/sis/t_competition/ed90f18b-b5a8-4c03-8ce6-626bb3dd99f8_sertifikat.png" TargetMode="External"/><Relationship Id="rId3" Type="http://schemas.openxmlformats.org/officeDocument/2006/relationships/hyperlink" Target="https://employee.uc.ac.id/index.php/file/get/sis/t_competition/ed90f18b-b5a8-4c03-8ce6-626bb3dd99f8_surat_tugas.pdf" TargetMode="External"/><Relationship Id="rId149" Type="http://schemas.openxmlformats.org/officeDocument/2006/relationships/hyperlink" Target="https://youtube.com/@solbridgekoreanucc4689?si=7KUrn4M3ZcijoVwk" TargetMode="External"/><Relationship Id="rId4" Type="http://schemas.openxmlformats.org/officeDocument/2006/relationships/hyperlink" Target="https://employee.uc.ac.id/index.php/file/get/sis/t_competition/0f036e1e-850f-4295-92f6-3a87c681a1f7_dokumentasi.pdf" TargetMode="External"/><Relationship Id="rId148" Type="http://schemas.openxmlformats.org/officeDocument/2006/relationships/hyperlink" Target="https://employee.uc.ac.id/index.php/file/get/sis/t_competition/836f3c23-4e0d-4751-ba20-945ba0181ba7_dokumentasi.pdf" TargetMode="External"/><Relationship Id="rId9" Type="http://schemas.openxmlformats.org/officeDocument/2006/relationships/hyperlink" Target="https://www.instagram.com/lo.kreatif/" TargetMode="External"/><Relationship Id="rId143" Type="http://schemas.openxmlformats.org/officeDocument/2006/relationships/hyperlink" Target="https://employee.uc.ac.id/index.php/file/get/sis/t_competition/626274d2-b9f9-4c93-9a40-3dac026d2415_surat_tugas.jpeg" TargetMode="External"/><Relationship Id="rId142" Type="http://schemas.openxmlformats.org/officeDocument/2006/relationships/hyperlink" Target="https://employee.uc.ac.id/index.php/file/get/sis/t_competition/626274d2-b9f9-4c93-9a40-3dac026d2415_sertifikat.jpeg" TargetMode="External"/><Relationship Id="rId141" Type="http://schemas.openxmlformats.org/officeDocument/2006/relationships/hyperlink" Target="https://www.instagram.com/p/DBFotFtyaPT/?igsh=MXZhaG9sM2Qwa2ZreQ%3D%3D" TargetMode="External"/><Relationship Id="rId140" Type="http://schemas.openxmlformats.org/officeDocument/2006/relationships/hyperlink" Target="https://employee.uc.ac.id/index.php/file/get/sis/t_competition/f3ca6114-107f-4928-a49c-fcda3c86da31_dokumentasi.pdf" TargetMode="External"/><Relationship Id="rId5" Type="http://schemas.openxmlformats.org/officeDocument/2006/relationships/hyperlink" Target="https://www.instagram.com/p/C73G6m8PzkG/?igsh=MTZwOGYxYmxjcjZ0aw==" TargetMode="External"/><Relationship Id="rId147" Type="http://schemas.openxmlformats.org/officeDocument/2006/relationships/hyperlink" Target="https://employee.uc.ac.id/index.php/file/get/sis/t_competition/836f3c23-4e0d-4751-ba20-945ba0181ba7_surat_tugas.pdf" TargetMode="External"/><Relationship Id="rId6" Type="http://schemas.openxmlformats.org/officeDocument/2006/relationships/hyperlink" Target="https://employee.uc.ac.id/index.php/file/get/sis/t_competition/be87040b-aae8-4625-8b59-d2b81d3ee2b0_sertifikat.jpeg" TargetMode="External"/><Relationship Id="rId146" Type="http://schemas.openxmlformats.org/officeDocument/2006/relationships/hyperlink" Target="https://employee.uc.ac.id/index.php/file/get/sis/t_competition/836f3c23-4e0d-4751-ba20-945ba0181ba7_sertifikat.pdf" TargetMode="External"/><Relationship Id="rId7" Type="http://schemas.openxmlformats.org/officeDocument/2006/relationships/hyperlink" Target="https://employee.uc.ac.id/index.php/file/get/sis/t_competition/be87040b-aae8-4625-8b59-d2b81d3ee2b0_surat_tugas.pdf" TargetMode="External"/><Relationship Id="rId145" Type="http://schemas.openxmlformats.org/officeDocument/2006/relationships/hyperlink" Target="https://www.instagram.com/ael.accounting?igsh=b210Y2txbmZwMG9m" TargetMode="External"/><Relationship Id="rId8" Type="http://schemas.openxmlformats.org/officeDocument/2006/relationships/hyperlink" Target="https://employee.uc.ac.id/index.php/file/get/sis/t_competition/be87040b-aae8-4625-8b59-d2b81d3ee2b0_dokumentasi.jpeg" TargetMode="External"/><Relationship Id="rId144" Type="http://schemas.openxmlformats.org/officeDocument/2006/relationships/hyperlink" Target="https://employee.uc.ac.id/index.php/file/get/sis/t_competition/626274d2-b9f9-4c93-9a40-3dac026d2415_dokumentasi.png" TargetMode="External"/><Relationship Id="rId73" Type="http://schemas.openxmlformats.org/officeDocument/2006/relationships/hyperlink" Target="https://www.instagram.com/lo.kreatif/" TargetMode="External"/><Relationship Id="rId72" Type="http://schemas.openxmlformats.org/officeDocument/2006/relationships/hyperlink" Target="https://employee.uc.ac.id/index.php/file/get/sis/t_competition/58982827-a7c8-4e93-b04f-d8be6e7b01b5_dokumentasi.jpeg" TargetMode="External"/><Relationship Id="rId75" Type="http://schemas.openxmlformats.org/officeDocument/2006/relationships/hyperlink" Target="https://employee.uc.ac.id/index.php/file/get/sis/t_competition/37328cc0-7f5f-40da-9f28-7aefd19b554a_surat_tugas.pdf" TargetMode="External"/><Relationship Id="rId74" Type="http://schemas.openxmlformats.org/officeDocument/2006/relationships/hyperlink" Target="https://employee.uc.ac.id/index.php/file/get/sis/t_competition/37328cc0-7f5f-40da-9f28-7aefd19b554a_sertifikat.pdf" TargetMode="External"/><Relationship Id="rId77" Type="http://schemas.openxmlformats.org/officeDocument/2006/relationships/hyperlink" Target="https://www.instagram.com/lo.kreatif/" TargetMode="External"/><Relationship Id="rId76" Type="http://schemas.openxmlformats.org/officeDocument/2006/relationships/hyperlink" Target="https://employee.uc.ac.id/index.php/file/get/sis/t_competition/37328cc0-7f5f-40da-9f28-7aefd19b554a_dokumentasi.JPG" TargetMode="External"/><Relationship Id="rId79" Type="http://schemas.openxmlformats.org/officeDocument/2006/relationships/hyperlink" Target="https://employee.uc.ac.id/index.php/file/get/sis/t_competition/37328cc0-7f5f-40da-9f28-7aefd19b554a_surat_tugas.pdf" TargetMode="External"/><Relationship Id="rId78" Type="http://schemas.openxmlformats.org/officeDocument/2006/relationships/hyperlink" Target="https://employee.uc.ac.id/index.php/file/get/sis/t_competition/37328cc0-7f5f-40da-9f28-7aefd19b554a_sertifikat.pdf" TargetMode="External"/><Relationship Id="rId71" Type="http://schemas.openxmlformats.org/officeDocument/2006/relationships/hyperlink" Target="https://employee.uc.ac.id/index.php/file/get/sis/t_competition/58982827-a7c8-4e93-b04f-d8be6e7b01b5_surat_tugas.pdf" TargetMode="External"/><Relationship Id="rId70" Type="http://schemas.openxmlformats.org/officeDocument/2006/relationships/hyperlink" Target="https://employee.uc.ac.id/index.php/file/get/sis/t_competition/58982827-a7c8-4e93-b04f-d8be6e7b01b5_sertifikat.pdf" TargetMode="External"/><Relationship Id="rId139" Type="http://schemas.openxmlformats.org/officeDocument/2006/relationships/hyperlink" Target="https://employee.uc.ac.id/index.php/file/get/sis/t_competition/6d738acc-de5e-4e2d-b89e-d404608a9bf2_surat_tugas.pdf" TargetMode="External"/><Relationship Id="rId138" Type="http://schemas.openxmlformats.org/officeDocument/2006/relationships/hyperlink" Target="https://employee.uc.ac.id/index.php/file/get/sis/t_competition/08cd6a1f-f258-47b4-83b9-b49cd160d785_sertifikat.jfif" TargetMode="External"/><Relationship Id="rId137" Type="http://schemas.openxmlformats.org/officeDocument/2006/relationships/hyperlink" Target="https://www.instagram.com/p/C-_6SWhzpnq/?igsh=MTc3M2ZsMWxrZ3ByNQ==" TargetMode="External"/><Relationship Id="rId132" Type="http://schemas.openxmlformats.org/officeDocument/2006/relationships/hyperlink" Target="https://employee.uc.ac.id/index.php/file/get/sis/t_competition/3829d518-c4ea-4de0-b9a5-9a702c5b123c_dokumentasi.pdf" TargetMode="External"/><Relationship Id="rId131" Type="http://schemas.openxmlformats.org/officeDocument/2006/relationships/hyperlink" Target="https://employee.uc.ac.id/index.php/file/get/sis/t_competition/3829d518-c4ea-4de0-b9a5-9a702c5b123c_surat_tugas.pdf" TargetMode="External"/><Relationship Id="rId130" Type="http://schemas.openxmlformats.org/officeDocument/2006/relationships/hyperlink" Target="https://employee.uc.ac.id/index.php/file/get/sis/t_competition/5265de43-cac3-4b28-a8ce-a2de105f1fba_sertifikat.pdf" TargetMode="External"/><Relationship Id="rId136" Type="http://schemas.openxmlformats.org/officeDocument/2006/relationships/hyperlink" Target="https://employee.uc.ac.id/index.php/file/get/sis/t_competition/3829d518-c4ea-4de0-b9a5-9a702c5b123c_dokumentasi.pdf" TargetMode="External"/><Relationship Id="rId135" Type="http://schemas.openxmlformats.org/officeDocument/2006/relationships/hyperlink" Target="https://employee.uc.ac.id/index.php/file/get/sis/t_competition/3829d518-c4ea-4de0-b9a5-9a702c5b123c_surat_tugas.pdf" TargetMode="External"/><Relationship Id="rId134" Type="http://schemas.openxmlformats.org/officeDocument/2006/relationships/hyperlink" Target="https://employee.uc.ac.id/index.php/file/get/sis/t_competition/5265de43-cac3-4b28-a8ce-a2de105f1fba_sertifikat.pdf" TargetMode="External"/><Relationship Id="rId133" Type="http://schemas.openxmlformats.org/officeDocument/2006/relationships/hyperlink" Target="https://linktr.ee/bpcpresident2024" TargetMode="External"/><Relationship Id="rId62" Type="http://schemas.openxmlformats.org/officeDocument/2006/relationships/hyperlink" Target="https://employee.uc.ac.id/index.php/file/get/sis/t_competition/58982827-a7c8-4e93-b04f-d8be6e7b01b5_sertifikat.pdf" TargetMode="External"/><Relationship Id="rId61" Type="http://schemas.openxmlformats.org/officeDocument/2006/relationships/hyperlink" Target="https://bit.ly/3XM2nKQ" TargetMode="External"/><Relationship Id="rId64" Type="http://schemas.openxmlformats.org/officeDocument/2006/relationships/hyperlink" Target="https://employee.uc.ac.id/index.php/file/get/sis/t_competition/58982827-a7c8-4e93-b04f-d8be6e7b01b5_dokumentasi.jpeg" TargetMode="External"/><Relationship Id="rId63" Type="http://schemas.openxmlformats.org/officeDocument/2006/relationships/hyperlink" Target="https://employee.uc.ac.id/index.php/file/get/sis/t_competition/58982827-a7c8-4e93-b04f-d8be6e7b01b5_surat_tugas.pdf" TargetMode="External"/><Relationship Id="rId66" Type="http://schemas.openxmlformats.org/officeDocument/2006/relationships/hyperlink" Target="https://employee.uc.ac.id/index.php/file/get/sis/t_competition/58982827-a7c8-4e93-b04f-d8be6e7b01b5_sertifikat.pdf" TargetMode="External"/><Relationship Id="rId172" Type="http://schemas.openxmlformats.org/officeDocument/2006/relationships/hyperlink" Target="https://employee.uc.ac.id/index.php/file/get/sis/t_competition/21f1228e-6ee3-4353-953a-c00945951c1d_dokumentasi.pdf" TargetMode="External"/><Relationship Id="rId65" Type="http://schemas.openxmlformats.org/officeDocument/2006/relationships/hyperlink" Target="https://bit.ly/3XM2nKQ" TargetMode="External"/><Relationship Id="rId171" Type="http://schemas.openxmlformats.org/officeDocument/2006/relationships/hyperlink" Target="https://employee.uc.ac.id/index.php/file/get/sis/t_competition/2a283148-fdc3-4324-86c4-1db2f06b7c46_surat_tugas.pdf" TargetMode="External"/><Relationship Id="rId68" Type="http://schemas.openxmlformats.org/officeDocument/2006/relationships/hyperlink" Target="https://employee.uc.ac.id/index.php/file/get/sis/t_competition/58982827-a7c8-4e93-b04f-d8be6e7b01b5_dokumentasi.jpeg" TargetMode="External"/><Relationship Id="rId170" Type="http://schemas.openxmlformats.org/officeDocument/2006/relationships/hyperlink" Target="https://employee.uc.ac.id/index.php/file/get/sis/t_competition/2a283148-fdc3-4324-86c4-1db2f06b7c46_sertifikat.pdf" TargetMode="External"/><Relationship Id="rId67" Type="http://schemas.openxmlformats.org/officeDocument/2006/relationships/hyperlink" Target="https://employee.uc.ac.id/index.php/file/get/sis/t_competition/58982827-a7c8-4e93-b04f-d8be6e7b01b5_surat_tugas.pdf" TargetMode="External"/><Relationship Id="rId60" Type="http://schemas.openxmlformats.org/officeDocument/2006/relationships/hyperlink" Target="https://employee.uc.ac.id/index.php/file/get/sis/t_competition/58982827-a7c8-4e93-b04f-d8be6e7b01b5_dokumentasi.jpeg" TargetMode="External"/><Relationship Id="rId165" Type="http://schemas.openxmlformats.org/officeDocument/2006/relationships/hyperlink" Target="https://www.instagram.com/c.festumy?utm_source=ig_web_button_share_sheet&amp;ig" TargetMode="External"/><Relationship Id="rId69" Type="http://schemas.openxmlformats.org/officeDocument/2006/relationships/hyperlink" Target="https://bit.ly/3XM2nKQ" TargetMode="External"/><Relationship Id="rId164" Type="http://schemas.openxmlformats.org/officeDocument/2006/relationships/hyperlink" Target="https://employee.uc.ac.id/index.php/file/get/sis/t_competition/21f1228e-6ee3-4353-953a-c00945951c1d_dokumentasi.pdf" TargetMode="External"/><Relationship Id="rId163" Type="http://schemas.openxmlformats.org/officeDocument/2006/relationships/hyperlink" Target="https://employee.uc.ac.id/index.php/file/get/sis/t_competition/2a283148-fdc3-4324-86c4-1db2f06b7c46_surat_tugas.pdf" TargetMode="External"/><Relationship Id="rId162" Type="http://schemas.openxmlformats.org/officeDocument/2006/relationships/hyperlink" Target="https://employee.uc.ac.id/index.php/file/get/sis/t_competition/2a283148-fdc3-4324-86c4-1db2f06b7c46_sertifikat.pdf" TargetMode="External"/><Relationship Id="rId169" Type="http://schemas.openxmlformats.org/officeDocument/2006/relationships/hyperlink" Target="https://www.instagram.com/c.festumy?utm_source=ig_web_button_share_sheet&amp;ig" TargetMode="External"/><Relationship Id="rId168" Type="http://schemas.openxmlformats.org/officeDocument/2006/relationships/hyperlink" Target="https://employee.uc.ac.id/index.php/file/get/sis/t_competition/21f1228e-6ee3-4353-953a-c00945951c1d_dokumentasi.pdf" TargetMode="External"/><Relationship Id="rId167" Type="http://schemas.openxmlformats.org/officeDocument/2006/relationships/hyperlink" Target="https://employee.uc.ac.id/index.php/file/get/sis/t_competition/2a283148-fdc3-4324-86c4-1db2f06b7c46_surat_tugas.pdf" TargetMode="External"/><Relationship Id="rId166" Type="http://schemas.openxmlformats.org/officeDocument/2006/relationships/hyperlink" Target="https://employee.uc.ac.id/index.php/file/get/sis/t_competition/2a283148-fdc3-4324-86c4-1db2f06b7c46_sertifikat.pdf" TargetMode="External"/><Relationship Id="rId51" Type="http://schemas.openxmlformats.org/officeDocument/2006/relationships/hyperlink" Target="https://employee.uc.ac.id/index.php/file/get/sis/t_competition/98de7bd8-9d40-42af-a225-8afc6945180c_surat_tugas.pdf" TargetMode="External"/><Relationship Id="rId50" Type="http://schemas.openxmlformats.org/officeDocument/2006/relationships/hyperlink" Target="https://employee.uc.ac.id/index.php/file/get/sis/t_competition/290d935b-f1a6-4754-8284-c7b4acb601ff_sertifikat.png" TargetMode="External"/><Relationship Id="rId53" Type="http://schemas.openxmlformats.org/officeDocument/2006/relationships/hyperlink" Target="https://www.instagram.com/p/DA7jZc0T4Ul/?igsh=MWVkN3gyOXQ4bjRrYw==" TargetMode="External"/><Relationship Id="rId52" Type="http://schemas.openxmlformats.org/officeDocument/2006/relationships/hyperlink" Target="https://employee.uc.ac.id/index.php/file/get/sis/t_competition/ba93f4d7-f00b-4571-ad60-cc11a4f2a433_dokumentasi.pdf" TargetMode="External"/><Relationship Id="rId55" Type="http://schemas.openxmlformats.org/officeDocument/2006/relationships/hyperlink" Target="https://employee.uc.ac.id/index.php/file/get/sis/t_competition/fc9acbac-554f-4369-b317-997f8d18fe83_surat_tugas.png" TargetMode="External"/><Relationship Id="rId161" Type="http://schemas.openxmlformats.org/officeDocument/2006/relationships/hyperlink" Target="https://www.instagram.com/c.festumy?utm_source=ig_web_button_share_sheet&amp;ig" TargetMode="External"/><Relationship Id="rId54" Type="http://schemas.openxmlformats.org/officeDocument/2006/relationships/hyperlink" Target="https://employee.uc.ac.id/index.php/file/get/sis/t_competition/fc9acbac-554f-4369-b317-997f8d18fe83_sertifikat.png" TargetMode="External"/><Relationship Id="rId160" Type="http://schemas.openxmlformats.org/officeDocument/2006/relationships/hyperlink" Target="https://employee.uc.ac.id/index.php/file/get/sis/t_competition/21f1228e-6ee3-4353-953a-c00945951c1d_dokumentasi.pdf" TargetMode="External"/><Relationship Id="rId57" Type="http://schemas.openxmlformats.org/officeDocument/2006/relationships/hyperlink" Target="https://bit.ly/3XM2nKQ" TargetMode="External"/><Relationship Id="rId56" Type="http://schemas.openxmlformats.org/officeDocument/2006/relationships/hyperlink" Target="https://employee.uc.ac.id/index.php/file/get/sis/t_competition/fc9acbac-554f-4369-b317-997f8d18fe83_dokumentasi.png" TargetMode="External"/><Relationship Id="rId159" Type="http://schemas.openxmlformats.org/officeDocument/2006/relationships/hyperlink" Target="https://employee.uc.ac.id/index.php/file/get/sis/t_competition/2a283148-fdc3-4324-86c4-1db2f06b7c46_surat_tugas.pdf" TargetMode="External"/><Relationship Id="rId59" Type="http://schemas.openxmlformats.org/officeDocument/2006/relationships/hyperlink" Target="https://employee.uc.ac.id/index.php/file/get/sis/t_competition/58982827-a7c8-4e93-b04f-d8be6e7b01b5_surat_tugas.pdf" TargetMode="External"/><Relationship Id="rId154" Type="http://schemas.openxmlformats.org/officeDocument/2006/relationships/hyperlink" Target="https://employee.uc.ac.id/index.php/file/get/sis/t_competition/2a283148-fdc3-4324-86c4-1db2f06b7c46_sertifikat.pdf" TargetMode="External"/><Relationship Id="rId58" Type="http://schemas.openxmlformats.org/officeDocument/2006/relationships/hyperlink" Target="https://employee.uc.ac.id/index.php/file/get/sis/t_competition/58982827-a7c8-4e93-b04f-d8be6e7b01b5_sertifikat.pdf" TargetMode="External"/><Relationship Id="rId153" Type="http://schemas.openxmlformats.org/officeDocument/2006/relationships/hyperlink" Target="https://www.instagram.com/c.festumy?utm_source=ig_web_button_share_sheet&amp;ig" TargetMode="External"/><Relationship Id="rId152" Type="http://schemas.openxmlformats.org/officeDocument/2006/relationships/hyperlink" Target="https://employee.uc.ac.id/index.php/file/get/sis/t_competition/fae96aaf-0d44-4d03-adf1-a01a3c0d67f8_dokumentasi.jpg" TargetMode="External"/><Relationship Id="rId151" Type="http://schemas.openxmlformats.org/officeDocument/2006/relationships/hyperlink" Target="https://employee.uc.ac.id/index.php/file/get/sis/t_competition/fae96aaf-0d44-4d03-adf1-a01a3c0d67f8_surat_tugas.pdf" TargetMode="External"/><Relationship Id="rId158" Type="http://schemas.openxmlformats.org/officeDocument/2006/relationships/hyperlink" Target="https://employee.uc.ac.id/index.php/file/get/sis/t_competition/2a283148-fdc3-4324-86c4-1db2f06b7c46_sertifikat.pdf" TargetMode="External"/><Relationship Id="rId157" Type="http://schemas.openxmlformats.org/officeDocument/2006/relationships/hyperlink" Target="https://www.instagram.com/c.festumy?utm_source=ig_web_button_share_sheet&amp;ig" TargetMode="External"/><Relationship Id="rId156" Type="http://schemas.openxmlformats.org/officeDocument/2006/relationships/hyperlink" Target="https://employee.uc.ac.id/index.php/file/get/sis/t_competition/21f1228e-6ee3-4353-953a-c00945951c1d_dokumentasi.pdf" TargetMode="External"/><Relationship Id="rId155" Type="http://schemas.openxmlformats.org/officeDocument/2006/relationships/hyperlink" Target="https://employee.uc.ac.id/index.php/file/get/sis/t_competition/2a283148-fdc3-4324-86c4-1db2f06b7c46_surat_tugas.pdf" TargetMode="External"/><Relationship Id="rId107" Type="http://schemas.openxmlformats.org/officeDocument/2006/relationships/hyperlink" Target="https://employee.uc.ac.id/index.php/file/get/sis/t_competition/4c8614f9-57ba-479c-942f-2c939d9788df_surat_tugas.pdf" TargetMode="External"/><Relationship Id="rId106" Type="http://schemas.openxmlformats.org/officeDocument/2006/relationships/hyperlink" Target="https://employee.uc.ac.id/index.php/file/get/sis/t_competition/4c8614f9-57ba-479c-942f-2c939d9788df_sertifikat.pdf" TargetMode="External"/><Relationship Id="rId105" Type="http://schemas.openxmlformats.org/officeDocument/2006/relationships/hyperlink" Target="https://linktr.ee/batikfestival?fbclid=PAY2xjawGsOW5leHRuA2FlbQIxMQABppE6i-" TargetMode="External"/><Relationship Id="rId104" Type="http://schemas.openxmlformats.org/officeDocument/2006/relationships/hyperlink" Target="https://employee.uc.ac.id/index.php/file/get/sis/t_competition/77d5269a-137b-486f-9c48-46bbb5924325_dokumentasi.jpg" TargetMode="External"/><Relationship Id="rId109" Type="http://schemas.openxmlformats.org/officeDocument/2006/relationships/hyperlink" Target="https://www.instagram.com/p/DCUNsfOyjBt/?img_index=4&amp;igsh=MTZqNnVjMHRybnltZ" TargetMode="External"/><Relationship Id="rId108" Type="http://schemas.openxmlformats.org/officeDocument/2006/relationships/hyperlink" Target="https://employee.uc.ac.id/index.php/file/get/sis/t_competition/4c8614f9-57ba-479c-942f-2c939d9788df_dokumentasi.pdf" TargetMode="External"/><Relationship Id="rId103" Type="http://schemas.openxmlformats.org/officeDocument/2006/relationships/hyperlink" Target="https://employee.uc.ac.id/index.php/file/get/sis/t_competition/77d5269a-137b-486f-9c48-46bbb5924325_surat_tugas.pdf" TargetMode="External"/><Relationship Id="rId102" Type="http://schemas.openxmlformats.org/officeDocument/2006/relationships/hyperlink" Target="https://employee.uc.ac.id/index.php/file/get/sis/t_competition/77d5269a-137b-486f-9c48-46bbb5924325_sertifikat.pdf" TargetMode="External"/><Relationship Id="rId101" Type="http://schemas.openxmlformats.org/officeDocument/2006/relationships/hyperlink" Target="https://www.instagram.com/ligamahasiswaofficial?igsh=MWVjdTRvaWtvdXg1dg==" TargetMode="External"/><Relationship Id="rId100" Type="http://schemas.openxmlformats.org/officeDocument/2006/relationships/hyperlink" Target="https://employee.uc.ac.id/index.php/file/get/sis/t_competition/77d5269a-137b-486f-9c48-46bbb5924325_dokumentasi.jpg" TargetMode="External"/><Relationship Id="rId213" Type="http://schemas.openxmlformats.org/officeDocument/2006/relationships/drawing" Target="../drawings/drawing5.xml"/><Relationship Id="rId212" Type="http://schemas.openxmlformats.org/officeDocument/2006/relationships/hyperlink" Target="https://employee.uc.ac.id/index.php/file/get/sis/t_competition/8163a2c0-5326-462d-9502-20ed49506693_dokumentasi.jpg" TargetMode="External"/><Relationship Id="rId211" Type="http://schemas.openxmlformats.org/officeDocument/2006/relationships/hyperlink" Target="https://employee.uc.ac.id/index.php/file/get/sis/t_competition/8163a2c0-5326-462d-9502-20ed49506693_surat_tugas.pdf" TargetMode="External"/><Relationship Id="rId210" Type="http://schemas.openxmlformats.org/officeDocument/2006/relationships/hyperlink" Target="https://employee.uc.ac.id/index.php/file/get/sis/t_competition/8163a2c0-5326-462d-9502-20ed49506693_sertifikat.jpeg" TargetMode="External"/><Relationship Id="rId129" Type="http://schemas.openxmlformats.org/officeDocument/2006/relationships/hyperlink" Target="https://linktr.ee/bpcpresident2024" TargetMode="External"/><Relationship Id="rId128" Type="http://schemas.openxmlformats.org/officeDocument/2006/relationships/hyperlink" Target="https://employee.uc.ac.id/index.php/file/get/sis/t_competition/d85ca914-46c0-4a02-b472-ffa5108891da_dokumentasi.jpeg" TargetMode="External"/><Relationship Id="rId127" Type="http://schemas.openxmlformats.org/officeDocument/2006/relationships/hyperlink" Target="https://employee.uc.ac.id/index.php/file/get/sis/t_competition/d85ca914-46c0-4a02-b472-ffa5108891da_surat_tugas.pdf" TargetMode="External"/><Relationship Id="rId126" Type="http://schemas.openxmlformats.org/officeDocument/2006/relationships/hyperlink" Target="https://employee.uc.ac.id/index.php/file/get/sis/t_competition/d85ca914-46c0-4a02-b472-ffa5108891da_sertifikat.pdf" TargetMode="External"/><Relationship Id="rId121" Type="http://schemas.openxmlformats.org/officeDocument/2006/relationships/hyperlink" Target="https://www.instagram.com/olimpiadeku/?hl=en" TargetMode="External"/><Relationship Id="rId120" Type="http://schemas.openxmlformats.org/officeDocument/2006/relationships/hyperlink" Target="https://employee.uc.ac.id/index.php/file/get/sis/t_competition/94d3d303-5e02-4660-8750-b7753a6db2f5_dokumentasi.png" TargetMode="External"/><Relationship Id="rId125" Type="http://schemas.openxmlformats.org/officeDocument/2006/relationships/hyperlink" Target="https://linktr.ee/batikfestival?fbclid=PAY2xjawGsOW5leHRuA2FlbQIxMQABppE6i-" TargetMode="External"/><Relationship Id="rId124" Type="http://schemas.openxmlformats.org/officeDocument/2006/relationships/hyperlink" Target="https://employee.uc.ac.id/index.php/file/get/sis/t_competition/09c9cdba-426e-4daa-9bf1-87ef53a443eb_dokumentasi.png" TargetMode="External"/><Relationship Id="rId123" Type="http://schemas.openxmlformats.org/officeDocument/2006/relationships/hyperlink" Target="https://employee.uc.ac.id/index.php/file/get/sis/t_competition/09c9cdba-426e-4daa-9bf1-87ef53a443eb_surat_tugas.pdf" TargetMode="External"/><Relationship Id="rId122" Type="http://schemas.openxmlformats.org/officeDocument/2006/relationships/hyperlink" Target="https://employee.uc.ac.id/index.php/file/get/sis/t_competition/09c9cdba-426e-4daa-9bf1-87ef53a443eb_sertifikat.pdf" TargetMode="External"/><Relationship Id="rId95" Type="http://schemas.openxmlformats.org/officeDocument/2006/relationships/hyperlink" Target="https://employee.uc.ac.id/index.php/file/get/sis/t_competition/b7d0f29d-9be5-49a7-ac33-5d547cf7f414_surat_tugas.jpg" TargetMode="External"/><Relationship Id="rId94" Type="http://schemas.openxmlformats.org/officeDocument/2006/relationships/hyperlink" Target="https://employee.uc.ac.id/index.php/file/get/sis/t_competition/b7d0f29d-9be5-49a7-ac33-5d547cf7f414_sertifikat.pdf" TargetMode="External"/><Relationship Id="rId97" Type="http://schemas.openxmlformats.org/officeDocument/2006/relationships/hyperlink" Target="https://www.instagram.com/ligamahasiswaofficial?igsh=MWVjdTRvaWtvdXg1dg==" TargetMode="External"/><Relationship Id="rId96" Type="http://schemas.openxmlformats.org/officeDocument/2006/relationships/hyperlink" Target="https://employee.uc.ac.id/index.php/file/get/sis/t_competition/b7d0f29d-9be5-49a7-ac33-5d547cf7f414_dokumentasi.jpg" TargetMode="External"/><Relationship Id="rId99" Type="http://schemas.openxmlformats.org/officeDocument/2006/relationships/hyperlink" Target="https://employee.uc.ac.id/index.php/file/get/sis/t_competition/77d5269a-137b-486f-9c48-46bbb5924325_surat_tugas.pdf" TargetMode="External"/><Relationship Id="rId98" Type="http://schemas.openxmlformats.org/officeDocument/2006/relationships/hyperlink" Target="https://employee.uc.ac.id/index.php/file/get/sis/t_competition/77d5269a-137b-486f-9c48-46bbb5924325_sertifikat.pdf" TargetMode="External"/><Relationship Id="rId91" Type="http://schemas.openxmlformats.org/officeDocument/2006/relationships/hyperlink" Target="https://employee.uc.ac.id/index.php/file/get/sis/t_competition/6568e698-5c90-475a-a5e7-c01e60ce2c9b_surat_tugas.png" TargetMode="External"/><Relationship Id="rId90" Type="http://schemas.openxmlformats.org/officeDocument/2006/relationships/hyperlink" Target="https://employee.uc.ac.id/index.php/file/get/sis/t_competition/6568e698-5c90-475a-a5e7-c01e60ce2c9b_sertifikat.png" TargetMode="External"/><Relationship Id="rId93" Type="http://schemas.openxmlformats.org/officeDocument/2006/relationships/hyperlink" Target="https://www.instagram.com/p/DA-ZEJJhd9n/?igsh=cWVuYjlhaWcwb29m" TargetMode="External"/><Relationship Id="rId92" Type="http://schemas.openxmlformats.org/officeDocument/2006/relationships/hyperlink" Target="https://employee.uc.ac.id/index.php/file/get/sis/t_competition/6568e698-5c90-475a-a5e7-c01e60ce2c9b_dokumentasi.pdf" TargetMode="External"/><Relationship Id="rId118" Type="http://schemas.openxmlformats.org/officeDocument/2006/relationships/hyperlink" Target="https://employee.uc.ac.id/index.php/file/get/sis/t_competition/94d3d303-5e02-4660-8750-b7753a6db2f5_sertifikat.pdf" TargetMode="External"/><Relationship Id="rId117" Type="http://schemas.openxmlformats.org/officeDocument/2006/relationships/hyperlink" Target="https://www.instagram.com/p/DBFotFtyaPT/?igsh=MXZhaG9sM2Qwa2ZreQ%3D%3D" TargetMode="External"/><Relationship Id="rId116" Type="http://schemas.openxmlformats.org/officeDocument/2006/relationships/hyperlink" Target="https://employee.uc.ac.id/index.php/file/get/sis/t_competition/3152e4a2-af91-4eb8-bebf-5b306dd448c0_dokumentasi.jpg" TargetMode="External"/><Relationship Id="rId115" Type="http://schemas.openxmlformats.org/officeDocument/2006/relationships/hyperlink" Target="https://employee.uc.ac.id/index.php/file/get/sis/t_competition/d199da68-2f5d-4066-848f-cd6e9c7672e4_surat_tugas.pdf" TargetMode="External"/><Relationship Id="rId119" Type="http://schemas.openxmlformats.org/officeDocument/2006/relationships/hyperlink" Target="https://employee.uc.ac.id/index.php/file/get/sis/t_competition/94d3d303-5e02-4660-8750-b7753a6db2f5_surat_tugas.pdf" TargetMode="External"/><Relationship Id="rId110" Type="http://schemas.openxmlformats.org/officeDocument/2006/relationships/hyperlink" Target="https://employee.uc.ac.id/index.php/file/get/sis/t_competition/3152e4a2-af91-4eb8-bebf-5b306dd448c0_sertifikat.pdf" TargetMode="External"/><Relationship Id="rId114" Type="http://schemas.openxmlformats.org/officeDocument/2006/relationships/hyperlink" Target="https://employee.uc.ac.id/index.php/file/get/sis/t_competition/3152e4a2-af91-4eb8-bebf-5b306dd448c0_sertifikat.pdf" TargetMode="External"/><Relationship Id="rId113" Type="http://schemas.openxmlformats.org/officeDocument/2006/relationships/hyperlink" Target="https://www.instagram.com/p/DCUNsfOyjBt/?img_index=4&amp;igsh=MTZqNnVjMHRybnltZ" TargetMode="External"/><Relationship Id="rId112" Type="http://schemas.openxmlformats.org/officeDocument/2006/relationships/hyperlink" Target="https://employee.uc.ac.id/index.php/file/get/sis/t_competition/3152e4a2-af91-4eb8-bebf-5b306dd448c0_dokumentasi.jpg" TargetMode="External"/><Relationship Id="rId111" Type="http://schemas.openxmlformats.org/officeDocument/2006/relationships/hyperlink" Target="https://employee.uc.ac.id/index.php/file/get/sis/t_competition/d199da68-2f5d-4066-848f-cd6e9c7672e4_surat_tugas.pdf" TargetMode="External"/><Relationship Id="rId206" Type="http://schemas.openxmlformats.org/officeDocument/2006/relationships/hyperlink" Target="https://employee.uc.ac.id/index.php/file/get/sis/t_competition/ad42976e-4e14-4404-ab2f-6fc1bdefe3ba_sertifikat.pdf" TargetMode="External"/><Relationship Id="rId205" Type="http://schemas.openxmlformats.org/officeDocument/2006/relationships/hyperlink" Target="https://www.instagram.com/ael.accounting?igsh=b210Y2txbmZwMG9m" TargetMode="External"/><Relationship Id="rId204" Type="http://schemas.openxmlformats.org/officeDocument/2006/relationships/hyperlink" Target="https://employee.uc.ac.id/index.php/file/get/sis/t_competition/3f89b17b-e36a-4edb-814b-7c9598112554_dokumentasi.jpg" TargetMode="External"/><Relationship Id="rId203" Type="http://schemas.openxmlformats.org/officeDocument/2006/relationships/hyperlink" Target="https://employee.uc.ac.id/index.php/file/get/sis/t_competition/091e74b1-2b9b-4e89-843e-35e4ac52d4a7_surat_tugas.pdf" TargetMode="External"/><Relationship Id="rId209" Type="http://schemas.openxmlformats.org/officeDocument/2006/relationships/hyperlink" Target="https://www.instagram.com/woosong_global?igsh=dnMyNnl4NXppMmRm" TargetMode="External"/><Relationship Id="rId208" Type="http://schemas.openxmlformats.org/officeDocument/2006/relationships/hyperlink" Target="https://employee.uc.ac.id/index.php/file/get/sis/t_competition/bb42399c-f042-4429-be06-9fe3ea294842_dokumentasi.pdf" TargetMode="External"/><Relationship Id="rId207" Type="http://schemas.openxmlformats.org/officeDocument/2006/relationships/hyperlink" Target="https://employee.uc.ac.id/index.php/file/get/sis/t_competition/ad42976e-4e14-4404-ab2f-6fc1bdefe3ba_surat_tugas.pdf" TargetMode="External"/><Relationship Id="rId202" Type="http://schemas.openxmlformats.org/officeDocument/2006/relationships/hyperlink" Target="https://employee.uc.ac.id/index.php/file/get/sis/t_competition/f5fff938-9c9b-44a0-af9f-c37cd812bb61_sertifikat.pdf" TargetMode="External"/><Relationship Id="rId201" Type="http://schemas.openxmlformats.org/officeDocument/2006/relationships/hyperlink" Target="https://www.instagram.com/ael.accounting?igsh=b210Y2txbmZwMG9m" TargetMode="External"/><Relationship Id="rId200" Type="http://schemas.openxmlformats.org/officeDocument/2006/relationships/hyperlink" Target="https://employee.uc.ac.id/index.php/file/get/sis/t_competition/8a7bb91d-a118-4aaa-b689-9d1c0c228744_dokumentasi.pdf"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employee.uc.ac.id/index.php/file/get/sis/t_competition/f55279bf-4ed3-4e7c-9d95-b0cb1c95a534_surat_tugas.pdf" TargetMode="External"/><Relationship Id="rId42" Type="http://schemas.openxmlformats.org/officeDocument/2006/relationships/hyperlink" Target="https://asian.goswim.com.my/" TargetMode="External"/><Relationship Id="rId41" Type="http://schemas.openxmlformats.org/officeDocument/2006/relationships/hyperlink" Target="https://employee.uc.ac.id/index.php/file/get/sis/t_competition/f55279bf-4ed3-4e7c-9d95-b0cb1c95a534_dokumentasi.jpg" TargetMode="External"/><Relationship Id="rId44" Type="http://schemas.openxmlformats.org/officeDocument/2006/relationships/hyperlink" Target="https://employee.uc.ac.id/index.php/file/get/sis/t_competition/350f3e47-b224-4bab-9bd2-66a563161b3a_surat_tugas.pdf" TargetMode="External"/><Relationship Id="rId43" Type="http://schemas.openxmlformats.org/officeDocument/2006/relationships/hyperlink" Target="https://employee.uc.ac.id/index.php/file/get/sis/t_competition/e4d5c552-c5ab-4975-b3f0-7e1cb45f3937_sertifikat.pdf" TargetMode="External"/><Relationship Id="rId46" Type="http://schemas.openxmlformats.org/officeDocument/2006/relationships/hyperlink" Target="https://asian.goswim.com.my/" TargetMode="External"/><Relationship Id="rId45" Type="http://schemas.openxmlformats.org/officeDocument/2006/relationships/hyperlink" Target="https://employee.uc.ac.id/index.php/file/get/sis/t_competition/350f3e47-b224-4bab-9bd2-66a563161b3a_dokumentasi.jpeg" TargetMode="External"/><Relationship Id="rId48" Type="http://schemas.openxmlformats.org/officeDocument/2006/relationships/hyperlink" Target="https://employee.uc.ac.id/index.php/file/get/sis/t_competition/350f3e47-b224-4bab-9bd2-66a563161b3a_surat_tugas.pdf" TargetMode="External"/><Relationship Id="rId47" Type="http://schemas.openxmlformats.org/officeDocument/2006/relationships/hyperlink" Target="https://employee.uc.ac.id/index.php/file/get/sis/t_competition/e4d5c552-c5ab-4975-b3f0-7e1cb45f3937_sertifikat.pdf" TargetMode="External"/><Relationship Id="rId49" Type="http://schemas.openxmlformats.org/officeDocument/2006/relationships/hyperlink" Target="https://employee.uc.ac.id/index.php/file/get/sis/t_competition/350f3e47-b224-4bab-9bd2-66a563161b3a_dokumentasi.jpeg" TargetMode="External"/><Relationship Id="rId31" Type="http://schemas.openxmlformats.org/officeDocument/2006/relationships/hyperlink" Target="https://employee.uc.ac.id/index.php/file/get/sis/t_competition/a20b48a1-7483-4416-9220-5d9c74fb46ba_surat_tugas.pdf" TargetMode="External"/><Relationship Id="rId30" Type="http://schemas.openxmlformats.org/officeDocument/2006/relationships/hyperlink" Target="https://employee.uc.ac.id/index.php/file/get/sis/t_competition/a20b48a1-7483-4416-9220-5d9c74fb46ba_sertifikat.pdf" TargetMode="External"/><Relationship Id="rId33" Type="http://schemas.openxmlformats.org/officeDocument/2006/relationships/hyperlink" Target="https://employee.uc.ac.id/index.php/file/get/sis/t_competition/f55279bf-4ed3-4e7c-9d95-b0cb1c95a534_sertifikat.pdf" TargetMode="External"/><Relationship Id="rId32" Type="http://schemas.openxmlformats.org/officeDocument/2006/relationships/hyperlink" Target="https://employee.uc.ac.id/index.php/file/get/sis/t_competition/a20b48a1-7483-4416-9220-5d9c74fb46ba_dokumentasi.pdf" TargetMode="External"/><Relationship Id="rId35" Type="http://schemas.openxmlformats.org/officeDocument/2006/relationships/hyperlink" Target="https://employee.uc.ac.id/index.php/file/get/sis/t_competition/f55279bf-4ed3-4e7c-9d95-b0cb1c95a534_dokumentasi.jpg" TargetMode="External"/><Relationship Id="rId34" Type="http://schemas.openxmlformats.org/officeDocument/2006/relationships/hyperlink" Target="https://employee.uc.ac.id/index.php/file/get/sis/t_competition/f55279bf-4ed3-4e7c-9d95-b0cb1c95a534_surat_tugas.pdf" TargetMode="External"/><Relationship Id="rId37" Type="http://schemas.openxmlformats.org/officeDocument/2006/relationships/hyperlink" Target="https://employee.uc.ac.id/index.php/file/get/sis/t_competition/f55279bf-4ed3-4e7c-9d95-b0cb1c95a534_surat_tugas.pdf" TargetMode="External"/><Relationship Id="rId36" Type="http://schemas.openxmlformats.org/officeDocument/2006/relationships/hyperlink" Target="https://employee.uc.ac.id/index.php/file/get/sis/t_competition/f55279bf-4ed3-4e7c-9d95-b0cb1c95a534_sertifikat.pdf" TargetMode="External"/><Relationship Id="rId39" Type="http://schemas.openxmlformats.org/officeDocument/2006/relationships/hyperlink" Target="https://employee.uc.ac.id/index.php/file/get/sis/t_competition/f55279bf-4ed3-4e7c-9d95-b0cb1c95a534_sertifikat.pdf" TargetMode="External"/><Relationship Id="rId38" Type="http://schemas.openxmlformats.org/officeDocument/2006/relationships/hyperlink" Target="https://employee.uc.ac.id/index.php/file/get/sis/t_competition/f55279bf-4ed3-4e7c-9d95-b0cb1c95a534_dokumentasi.jpg" TargetMode="External"/><Relationship Id="rId20" Type="http://schemas.openxmlformats.org/officeDocument/2006/relationships/hyperlink" Target="https://employee.uc.ac.id/index.php/file/get/sis/t_competition/68cb4bd3-9680-43c1-bb9b-92060c18872c_dokumentasi.pdf" TargetMode="External"/><Relationship Id="rId22" Type="http://schemas.openxmlformats.org/officeDocument/2006/relationships/hyperlink" Target="https://employee.uc.ac.id/index.php/file/get/sis/t_competition/81695ee2-c290-4fe6-bfa8-3ddaca107f93_sertifikat.pdf" TargetMode="External"/><Relationship Id="rId21" Type="http://schemas.openxmlformats.org/officeDocument/2006/relationships/hyperlink" Target="https://www.inspireli.com/en/awards/finalists" TargetMode="External"/><Relationship Id="rId24" Type="http://schemas.openxmlformats.org/officeDocument/2006/relationships/hyperlink" Target="https://employee.uc.ac.id/index.php/file/get/sis/t_competition/81695ee2-c290-4fe6-bfa8-3ddaca107f93_dokumentasi.png" TargetMode="External"/><Relationship Id="rId23" Type="http://schemas.openxmlformats.org/officeDocument/2006/relationships/hyperlink" Target="https://employee.uc.ac.id/index.php/file/get/sis/t_competition/81695ee2-c290-4fe6-bfa8-3ddaca107f93_surat_tugas.pdf" TargetMode="External"/><Relationship Id="rId26" Type="http://schemas.openxmlformats.org/officeDocument/2006/relationships/hyperlink" Target="https://employee.uc.ac.id/index.php/file/get/sis/t_competition/0f4a420d-1638-4185-8048-55d66b01e150_sertifikat.pdf" TargetMode="External"/><Relationship Id="rId25" Type="http://schemas.openxmlformats.org/officeDocument/2006/relationships/hyperlink" Target="https://www.instagram.com/p/DAcZ43_TeAL/?igsh=MTJpYnBvbXhmanM4dg==" TargetMode="External"/><Relationship Id="rId28" Type="http://schemas.openxmlformats.org/officeDocument/2006/relationships/hyperlink" Target="https://employee.uc.ac.id/index.php/file/get/sis/t_competition/0f4a420d-1638-4185-8048-55d66b01e150_dokumentasi.jpeg" TargetMode="External"/><Relationship Id="rId27" Type="http://schemas.openxmlformats.org/officeDocument/2006/relationships/hyperlink" Target="https://employee.uc.ac.id/index.php/file/get/sis/t_competition/0f4a420d-1638-4185-8048-55d66b01e150_surat_tugas.pdf" TargetMode="External"/><Relationship Id="rId29" Type="http://schemas.openxmlformats.org/officeDocument/2006/relationships/hyperlink" Target="https://www.instagram.com/p/DAabdhgvT54/?igsh=cmVhZDQydTJhbzZ1" TargetMode="External"/><Relationship Id="rId11" Type="http://schemas.openxmlformats.org/officeDocument/2006/relationships/hyperlink" Target="https://employee.uc.ac.id/index.php/file/get/sis/t_competition/e4d922c9-a2dc-4c1d-bd1e-0009989c9984_surat_tugas.pdf" TargetMode="External"/><Relationship Id="rId10" Type="http://schemas.openxmlformats.org/officeDocument/2006/relationships/hyperlink" Target="https://employee.uc.ac.id/index.php/file/get/sis/t_competition/528aa872-df4c-42d9-a8a8-7167dd6e2bb3_sertifikat.pdf" TargetMode="External"/><Relationship Id="rId13" Type="http://schemas.openxmlformats.org/officeDocument/2006/relationships/hyperlink" Target="https://www.instagram.com/seputardebat?igsh=dW94MjVwZWFwb3Jx" TargetMode="External"/><Relationship Id="rId12" Type="http://schemas.openxmlformats.org/officeDocument/2006/relationships/hyperlink" Target="https://employee.uc.ac.id/index.php/file/get/sis/t_competition/e4d922c9-a2dc-4c1d-bd1e-0009989c9984_dokumentasi.png" TargetMode="External"/><Relationship Id="rId15" Type="http://schemas.openxmlformats.org/officeDocument/2006/relationships/hyperlink" Target="https://employee.uc.ac.id/index.php/file/get/sis/t_competition/ebc1dbe1-6716-4fdf-ba5e-e0ccddb855b3_surat_tugas.pdf" TargetMode="External"/><Relationship Id="rId14" Type="http://schemas.openxmlformats.org/officeDocument/2006/relationships/hyperlink" Target="https://employee.uc.ac.id/index.php/file/get/sis/t_competition/ebc1dbe1-6716-4fdf-ba5e-e0ccddb855b3_sertifikat.pdf" TargetMode="External"/><Relationship Id="rId17" Type="http://schemas.openxmlformats.org/officeDocument/2006/relationships/hyperlink" Target="https://www.instagram.com/p/C_48mlvy3xa/?igsh=MXh6amEwenk3cnRqbg==" TargetMode="External"/><Relationship Id="rId16" Type="http://schemas.openxmlformats.org/officeDocument/2006/relationships/hyperlink" Target="https://employee.uc.ac.id/index.php/file/get/sis/t_competition/ebc1dbe1-6716-4fdf-ba5e-e0ccddb855b3_dokumentasi.png" TargetMode="External"/><Relationship Id="rId19" Type="http://schemas.openxmlformats.org/officeDocument/2006/relationships/hyperlink" Target="https://employee.uc.ac.id/index.php/file/get/sis/t_competition/6567af88-87c6-4ac5-9197-5ec83b45e1fa_surat_tugas.pdf" TargetMode="External"/><Relationship Id="rId18" Type="http://schemas.openxmlformats.org/officeDocument/2006/relationships/hyperlink" Target="https://employee.uc.ac.id/index.php/file/get/sis/t_competition/e5bd8701-fbd8-47ce-ae31-000af2e5185a_sertifikat.pdf" TargetMode="External"/><Relationship Id="rId84" Type="http://schemas.openxmlformats.org/officeDocument/2006/relationships/hyperlink" Target="https://employee.uc.ac.id/index.php/file/get/sis/t_competition/07d25f58-0940-4b70-9950-352f357d649a_surat_tugas.pdf" TargetMode="External"/><Relationship Id="rId83" Type="http://schemas.openxmlformats.org/officeDocument/2006/relationships/hyperlink" Target="https://employee.uc.ac.id/index.php/file/get/sis/t_competition/07d25f58-0940-4b70-9950-352f357d649a_sertifikat.pdf" TargetMode="External"/><Relationship Id="rId86" Type="http://schemas.openxmlformats.org/officeDocument/2006/relationships/hyperlink" Target="https://linktr.ee/WAW_8?utm_source=linktree_profile_share%3csid=d25cc809-8d" TargetMode="External"/><Relationship Id="rId85" Type="http://schemas.openxmlformats.org/officeDocument/2006/relationships/hyperlink" Target="https://employee.uc.ac.id/index.php/file/get/sis/t_competition/07d25f58-0940-4b70-9950-352f357d649a_dokumentasi.pdf" TargetMode="External"/><Relationship Id="rId88" Type="http://schemas.openxmlformats.org/officeDocument/2006/relationships/hyperlink" Target="https://employee.uc.ac.id/index.php/file/get/sis/t_competition/07d25f58-0940-4b70-9950-352f357d649a_surat_tugas.pdf" TargetMode="External"/><Relationship Id="rId87" Type="http://schemas.openxmlformats.org/officeDocument/2006/relationships/hyperlink" Target="https://employee.uc.ac.id/index.php/file/get/sis/t_competition/07d25f58-0940-4b70-9950-352f357d649a_sertifikat.pdf" TargetMode="External"/><Relationship Id="rId89" Type="http://schemas.openxmlformats.org/officeDocument/2006/relationships/hyperlink" Target="https://employee.uc.ac.id/index.php/file/get/sis/t_competition/07d25f58-0940-4b70-9950-352f357d649a_dokumentasi.pdf" TargetMode="External"/><Relationship Id="rId80" Type="http://schemas.openxmlformats.org/officeDocument/2006/relationships/hyperlink" Target="https://employee.uc.ac.id/index.php/file/get/sis/t_competition/07d25f58-0940-4b70-9950-352f357d649a_surat_tugas.pdf" TargetMode="External"/><Relationship Id="rId82" Type="http://schemas.openxmlformats.org/officeDocument/2006/relationships/hyperlink" Target="https://linktr.ee/WAW_8?utm_source=linktree_profile_share%3csid=d25cc809-8d" TargetMode="External"/><Relationship Id="rId81" Type="http://schemas.openxmlformats.org/officeDocument/2006/relationships/hyperlink" Target="https://employee.uc.ac.id/index.php/file/get/sis/t_competition/07d25f58-0940-4b70-9950-352f357d649a_dokumentasi.pdf" TargetMode="External"/><Relationship Id="rId1" Type="http://schemas.openxmlformats.org/officeDocument/2006/relationships/hyperlink" Target="https://www.instagram.com/posweek?igsh=emR1azBjcDVycTJw" TargetMode="External"/><Relationship Id="rId2" Type="http://schemas.openxmlformats.org/officeDocument/2006/relationships/hyperlink" Target="https://employee.uc.ac.id/index.php/file/get/sis/t_competition/13f01ec2-001f-4bb6-a0c7-0a4a2b7d12e9_sertifikat.pdf" TargetMode="External"/><Relationship Id="rId3" Type="http://schemas.openxmlformats.org/officeDocument/2006/relationships/hyperlink" Target="https://employee.uc.ac.id/index.php/file/get/sis/t_competition/13f01ec2-001f-4bb6-a0c7-0a4a2b7d12e9_surat_tugas.pdf" TargetMode="External"/><Relationship Id="rId4" Type="http://schemas.openxmlformats.org/officeDocument/2006/relationships/hyperlink" Target="https://employee.uc.ac.id/index.php/file/get/sis/t_competition/13f01ec2-001f-4bb6-a0c7-0a4a2b7d12e9_dokumentasi.png" TargetMode="External"/><Relationship Id="rId9" Type="http://schemas.openxmlformats.org/officeDocument/2006/relationships/hyperlink" Target="https://www.instagram.com/mecofair2024?igsh=Z3pveWN0MXFrYXM2" TargetMode="External"/><Relationship Id="rId5" Type="http://schemas.openxmlformats.org/officeDocument/2006/relationships/hyperlink" Target="https://www.instagram.com/p/C_ZwXisTNXt/?utm_source=ig_web_copy_link&amp;igsh=M" TargetMode="External"/><Relationship Id="rId6" Type="http://schemas.openxmlformats.org/officeDocument/2006/relationships/hyperlink" Target="https://employee.uc.ac.id/index.php/file/get/sis/t_competition/cafeb53b-5b82-4057-a830-554aff8a7cc6_sertifikat.png" TargetMode="External"/><Relationship Id="rId7" Type="http://schemas.openxmlformats.org/officeDocument/2006/relationships/hyperlink" Target="https://employee.uc.ac.id/index.php/file/get/sis/t_competition/cafeb53b-5b82-4057-a830-554aff8a7cc6_surat_tugas.pdf" TargetMode="External"/><Relationship Id="rId8" Type="http://schemas.openxmlformats.org/officeDocument/2006/relationships/hyperlink" Target="https://employee.uc.ac.id/index.php/file/get/sis/t_competition/cafeb53b-5b82-4057-a830-554aff8a7cc6_dokumentasi.png" TargetMode="External"/><Relationship Id="rId73" Type="http://schemas.openxmlformats.org/officeDocument/2006/relationships/hyperlink" Target="https://employee.uc.ac.id/index.php/file/get/sis/t_competition/d0ad0d3a-b84e-4795-8af0-1aa4bf62ed4e_dokumentasi.jpg" TargetMode="External"/><Relationship Id="rId72" Type="http://schemas.openxmlformats.org/officeDocument/2006/relationships/hyperlink" Target="https://employee.uc.ac.id/index.php/file/get/sis/t_competition/0e1206c1-763d-4120-86b1-f2e2f760b314_surat_tugas.pdf" TargetMode="External"/><Relationship Id="rId75" Type="http://schemas.openxmlformats.org/officeDocument/2006/relationships/hyperlink" Target="https://employee.uc.ac.id/index.php/file/get/sis/t_competition/42644ee7-dad0-4c7e-a545-38a29472c6a4_sertifikat.jpg" TargetMode="External"/><Relationship Id="rId74" Type="http://schemas.openxmlformats.org/officeDocument/2006/relationships/hyperlink" Target="https://www.instagram.com/p/DB_jZN5z2iy/?igsh=azF6bDh5MHF4aGI4" TargetMode="External"/><Relationship Id="rId77" Type="http://schemas.openxmlformats.org/officeDocument/2006/relationships/hyperlink" Target="https://employee.uc.ac.id/index.php/file/get/sis/t_competition/4fa7e96a-6c95-4e42-a099-ea6a74ed05a0_dokumentasi.png" TargetMode="External"/><Relationship Id="rId76" Type="http://schemas.openxmlformats.org/officeDocument/2006/relationships/hyperlink" Target="https://employee.uc.ac.id/index.php/file/get/sis/t_competition/4fa7e96a-6c95-4e42-a099-ea6a74ed05a0_surat_tugas.pdf" TargetMode="External"/><Relationship Id="rId79" Type="http://schemas.openxmlformats.org/officeDocument/2006/relationships/hyperlink" Target="https://employee.uc.ac.id/index.php/file/get/sis/t_competition/07d25f58-0940-4b70-9950-352f357d649a_sertifikat.pdf" TargetMode="External"/><Relationship Id="rId78" Type="http://schemas.openxmlformats.org/officeDocument/2006/relationships/hyperlink" Target="https://linktr.ee/WAW_8?utm_source=linktree_profile_share%3csid=d25cc809-8d" TargetMode="External"/><Relationship Id="rId71" Type="http://schemas.openxmlformats.org/officeDocument/2006/relationships/hyperlink" Target="https://employee.uc.ac.id/index.php/file/get/sis/t_competition/0e1206c1-763d-4120-86b1-f2e2f760b314_sertifikat.jpeg" TargetMode="External"/><Relationship Id="rId70" Type="http://schemas.openxmlformats.org/officeDocument/2006/relationships/hyperlink" Target="https://www.instagram.com/p/DB_jZN5z2iy/?igsh=azF6bDh5MHF4aGI4" TargetMode="External"/><Relationship Id="rId137" Type="http://schemas.openxmlformats.org/officeDocument/2006/relationships/drawing" Target="../drawings/drawing6.xml"/><Relationship Id="rId132" Type="http://schemas.openxmlformats.org/officeDocument/2006/relationships/hyperlink" Target="https://employee.uc.ac.id/index.php/file/get/sis/t_competition/895269af-5654-4767-bb65-64a698019ab2_dokumentasi.pdf" TargetMode="External"/><Relationship Id="rId131" Type="http://schemas.openxmlformats.org/officeDocument/2006/relationships/hyperlink" Target="https://employee.uc.ac.id/index.php/file/get/sis/t_competition/895269af-5654-4767-bb65-64a698019ab2_surat_tugas.pdf" TargetMode="External"/><Relationship Id="rId130" Type="http://schemas.openxmlformats.org/officeDocument/2006/relationships/hyperlink" Target="https://employee.uc.ac.id/index.php/file/get/sis/t_competition/895269af-5654-4767-bb65-64a698019ab2_sertifikat.pdf" TargetMode="External"/><Relationship Id="rId136" Type="http://schemas.openxmlformats.org/officeDocument/2006/relationships/hyperlink" Target="https://employee.uc.ac.id/index.php/file/get/sis/t_competition/1e9f65aa-75d2-4c35-b317-07a1cb27a3d7_dokumentasi.jpeg" TargetMode="External"/><Relationship Id="rId135" Type="http://schemas.openxmlformats.org/officeDocument/2006/relationships/hyperlink" Target="https://employee.uc.ac.id/index.php/file/get/sis/t_competition/1e9f65aa-75d2-4c35-b317-07a1cb27a3d7_surat_tugas.jpeg" TargetMode="External"/><Relationship Id="rId134" Type="http://schemas.openxmlformats.org/officeDocument/2006/relationships/hyperlink" Target="https://employee.uc.ac.id/index.php/file/get/sis/t_competition/1e9f65aa-75d2-4c35-b317-07a1cb27a3d7_sertifikat.jpeg" TargetMode="External"/><Relationship Id="rId133" Type="http://schemas.openxmlformats.org/officeDocument/2006/relationships/hyperlink" Target="https://www.instagram.com/ael.accounting?igsh=b210Y2txbmZwMG9m" TargetMode="External"/><Relationship Id="rId62" Type="http://schemas.openxmlformats.org/officeDocument/2006/relationships/hyperlink" Target="https://www.instagram.com/p/DAcZ43_TeAL/?igsh=MTJpYnBvbXhmanM4dg==" TargetMode="External"/><Relationship Id="rId61" Type="http://schemas.openxmlformats.org/officeDocument/2006/relationships/hyperlink" Target="https://employee.uc.ac.id/index.php/file/get/sis/t_competition/e94895dc-1b79-4c65-9a03-582a78ec81a0_dokumentasi.png" TargetMode="External"/><Relationship Id="rId64" Type="http://schemas.openxmlformats.org/officeDocument/2006/relationships/hyperlink" Target="https://employee.uc.ac.id/index.php/file/get/sis/t_competition/9b35f4e0-5ef0-4d0c-8e11-7ab708e2df9c_surat_tugas.pdf" TargetMode="External"/><Relationship Id="rId63" Type="http://schemas.openxmlformats.org/officeDocument/2006/relationships/hyperlink" Target="https://employee.uc.ac.id/index.php/file/get/sis/t_competition/9b35f4e0-5ef0-4d0c-8e11-7ab708e2df9c_sertifikat.pdf" TargetMode="External"/><Relationship Id="rId66" Type="http://schemas.openxmlformats.org/officeDocument/2006/relationships/hyperlink" Target="https://linktr.ee/batikfestival?fbclid=PAY2xjawGsOW5leHRuA2FlbQIxMQABppE6i-" TargetMode="External"/><Relationship Id="rId65" Type="http://schemas.openxmlformats.org/officeDocument/2006/relationships/hyperlink" Target="https://employee.uc.ac.id/index.php/file/get/sis/t_competition/9b35f4e0-5ef0-4d0c-8e11-7ab708e2df9c_dokumentasi.pdf" TargetMode="External"/><Relationship Id="rId68" Type="http://schemas.openxmlformats.org/officeDocument/2006/relationships/hyperlink" Target="https://employee.uc.ac.id/index.php/file/get/sis/t_competition/4fcbdb68-4f6e-48c7-af12-5e9d6f407576_surat_tugas.jpeg" TargetMode="External"/><Relationship Id="rId67" Type="http://schemas.openxmlformats.org/officeDocument/2006/relationships/hyperlink" Target="https://employee.uc.ac.id/index.php/file/get/sis/t_competition/4fcbdb68-4f6e-48c7-af12-5e9d6f407576_sertifikat.jpeg" TargetMode="External"/><Relationship Id="rId60" Type="http://schemas.openxmlformats.org/officeDocument/2006/relationships/hyperlink" Target="https://employee.uc.ac.id/index.php/file/get/sis/t_competition/e94895dc-1b79-4c65-9a03-582a78ec81a0_surat_tugas.pdf" TargetMode="External"/><Relationship Id="rId69" Type="http://schemas.openxmlformats.org/officeDocument/2006/relationships/hyperlink" Target="https://employee.uc.ac.id/index.php/file/get/sis/t_competition/b4ef12c6-2c24-45dd-a5b7-6cd45569015e_dokumentasi.jpeg" TargetMode="External"/><Relationship Id="rId51" Type="http://schemas.openxmlformats.org/officeDocument/2006/relationships/hyperlink" Target="https://employee.uc.ac.id/index.php/file/get/sis/t_competition/0a330bb9-f570-4618-8ea2-e25cb7717ea7_sertifikat.png" TargetMode="External"/><Relationship Id="rId50" Type="http://schemas.openxmlformats.org/officeDocument/2006/relationships/hyperlink" Target="https://www.instagram.com/p/DAnbkbXPkW0/?igsh=MW5ueGphZmVlbm11MA==" TargetMode="External"/><Relationship Id="rId53" Type="http://schemas.openxmlformats.org/officeDocument/2006/relationships/hyperlink" Target="https://employee.uc.ac.id/index.php/file/get/sis/t_competition/0a330bb9-f570-4618-8ea2-e25cb7717ea7_dokumentasi.jpeg" TargetMode="External"/><Relationship Id="rId52" Type="http://schemas.openxmlformats.org/officeDocument/2006/relationships/hyperlink" Target="https://employee.uc.ac.id/index.php/file/get/sis/t_competition/0a330bb9-f570-4618-8ea2-e25cb7717ea7_surat_tugas.pdf" TargetMode="External"/><Relationship Id="rId55" Type="http://schemas.openxmlformats.org/officeDocument/2006/relationships/hyperlink" Target="https://employee.uc.ac.id/index.php/file/get/sis/t_competition/48f9063a-ebf8-4d4f-9553-651524e0efc4_sertifikat.pdf" TargetMode="External"/><Relationship Id="rId54" Type="http://schemas.openxmlformats.org/officeDocument/2006/relationships/hyperlink" Target="https://www.instagram.com/p/DAcZ43_TeAL/?igsh=MTJpYnBvbXhmanM4dg==" TargetMode="External"/><Relationship Id="rId57" Type="http://schemas.openxmlformats.org/officeDocument/2006/relationships/hyperlink" Target="https://employee.uc.ac.id/index.php/file/get/sis/t_competition/48f9063a-ebf8-4d4f-9553-651524e0efc4_dokumentasi.pdf" TargetMode="External"/><Relationship Id="rId56" Type="http://schemas.openxmlformats.org/officeDocument/2006/relationships/hyperlink" Target="https://employee.uc.ac.id/index.php/file/get/sis/t_competition/48f9063a-ebf8-4d4f-9553-651524e0efc4_surat_tugas.pdf" TargetMode="External"/><Relationship Id="rId59" Type="http://schemas.openxmlformats.org/officeDocument/2006/relationships/hyperlink" Target="https://employee.uc.ac.id/index.php/file/get/sis/t_competition/e94895dc-1b79-4c65-9a03-582a78ec81a0_sertifikat.pdf" TargetMode="External"/><Relationship Id="rId58" Type="http://schemas.openxmlformats.org/officeDocument/2006/relationships/hyperlink" Target="https://lynk.id/penmasfest2024" TargetMode="External"/><Relationship Id="rId107" Type="http://schemas.openxmlformats.org/officeDocument/2006/relationships/hyperlink" Target="https://employee.uc.ac.id/index.php/file/get/sis/t_competition/dbb16fc9-272a-4f39-bc0f-f8a6af1e6ef3_surat_tugas.pdf" TargetMode="External"/><Relationship Id="rId106" Type="http://schemas.openxmlformats.org/officeDocument/2006/relationships/hyperlink" Target="https://employee.uc.ac.id/index.php/file/get/sis/t_competition/dbb16fc9-272a-4f39-bc0f-f8a6af1e6ef3_sertifikat.jpeg" TargetMode="External"/><Relationship Id="rId105" Type="http://schemas.openxmlformats.org/officeDocument/2006/relationships/hyperlink" Target="https://employee.uc.ac.id/index.php/file/get/sis/t_competition/3c12cf30-4907-43ed-b24b-febb3b67e4a6_dokumentasi.pdf" TargetMode="External"/><Relationship Id="rId104" Type="http://schemas.openxmlformats.org/officeDocument/2006/relationships/hyperlink" Target="https://employee.uc.ac.id/index.php/file/get/sis/t_competition/3bd89944-f97c-42ff-bf42-b0722ce4f776_surat_tugas.pdf" TargetMode="External"/><Relationship Id="rId109" Type="http://schemas.openxmlformats.org/officeDocument/2006/relationships/hyperlink" Target="https://www.instagram.com/ael.accounting?igsh=b210Y2txbmZwMG9m" TargetMode="External"/><Relationship Id="rId108" Type="http://schemas.openxmlformats.org/officeDocument/2006/relationships/hyperlink" Target="https://employee.uc.ac.id/index.php/file/get/sis/t_competition/dbb16fc9-272a-4f39-bc0f-f8a6af1e6ef3_dokumentasi.png" TargetMode="External"/><Relationship Id="rId103" Type="http://schemas.openxmlformats.org/officeDocument/2006/relationships/hyperlink" Target="https://employee.uc.ac.id/index.php/file/get/sis/t_competition/3bd89944-f97c-42ff-bf42-b0722ce4f776_sertifikat.pdf" TargetMode="External"/><Relationship Id="rId102" Type="http://schemas.openxmlformats.org/officeDocument/2006/relationships/hyperlink" Target="https://www.instagram.com/komfilasi?utm_source=ig_web_button_share_sheet&amp;ig" TargetMode="External"/><Relationship Id="rId101" Type="http://schemas.openxmlformats.org/officeDocument/2006/relationships/hyperlink" Target="https://employee.uc.ac.id/index.php/file/get/sis/t_competition/6dc18152-0110-486f-9b66-67274a61d662_dokumentasi.docx" TargetMode="External"/><Relationship Id="rId100" Type="http://schemas.openxmlformats.org/officeDocument/2006/relationships/hyperlink" Target="https://employee.uc.ac.id/index.php/file/get/sis/t_competition/c0f7ac17-d3df-4aaf-a738-c5f728f73112_surat_tugas.pdf" TargetMode="External"/><Relationship Id="rId129" Type="http://schemas.openxmlformats.org/officeDocument/2006/relationships/hyperlink" Target="https://www.instagram.com/ael.accounting?igsh=b210Y2txbmZwMG9m" TargetMode="External"/><Relationship Id="rId128" Type="http://schemas.openxmlformats.org/officeDocument/2006/relationships/hyperlink" Target="https://employee.uc.ac.id/index.php/file/get/sis/t_competition/a725fad0-205f-4dc3-b72b-4aeadf84094d_dokumentasi.pdf" TargetMode="External"/><Relationship Id="rId127" Type="http://schemas.openxmlformats.org/officeDocument/2006/relationships/hyperlink" Target="https://employee.uc.ac.id/index.php/file/get/sis/t_competition/227cb8c7-bba3-4d08-b3ed-c69b058d9fe2_surat_tugas.pdf" TargetMode="External"/><Relationship Id="rId126" Type="http://schemas.openxmlformats.org/officeDocument/2006/relationships/hyperlink" Target="https://employee.uc.ac.id/index.php/file/get/sis/t_competition/227cb8c7-bba3-4d08-b3ed-c69b058d9fe2_sertifikat.pdf" TargetMode="External"/><Relationship Id="rId121" Type="http://schemas.openxmlformats.org/officeDocument/2006/relationships/hyperlink" Target="https://www.instagram.com/ael.accounting?igsh=b210Y2txbmZwMG9m" TargetMode="External"/><Relationship Id="rId120" Type="http://schemas.openxmlformats.org/officeDocument/2006/relationships/hyperlink" Target="https://employee.uc.ac.id/index.php/file/get/sis/t_competition/7fdd6566-a2f2-4426-b782-f380592bb7e8_dokumentasi.pdf" TargetMode="External"/><Relationship Id="rId125" Type="http://schemas.openxmlformats.org/officeDocument/2006/relationships/hyperlink" Target="https://www.instagram.com/ael.accounting?igsh=b210Y2txbmZwMG9m" TargetMode="External"/><Relationship Id="rId124" Type="http://schemas.openxmlformats.org/officeDocument/2006/relationships/hyperlink" Target="https://employee.uc.ac.id/index.php/file/get/sis/t_competition/c9eca2e9-aeb5-46d4-9240-93687ca0861e_dokumentasi.pdf" TargetMode="External"/><Relationship Id="rId123" Type="http://schemas.openxmlformats.org/officeDocument/2006/relationships/hyperlink" Target="https://employee.uc.ac.id/index.php/file/get/sis/t_competition/d0dd7716-4e6a-4cc3-b470-02e6debb5a91_surat_tugas.pdf" TargetMode="External"/><Relationship Id="rId122" Type="http://schemas.openxmlformats.org/officeDocument/2006/relationships/hyperlink" Target="https://employee.uc.ac.id/index.php/file/get/sis/t_competition/c9eca2e9-aeb5-46d4-9240-93687ca0861e_sertifikat.pdf" TargetMode="External"/><Relationship Id="rId95" Type="http://schemas.openxmlformats.org/officeDocument/2006/relationships/hyperlink" Target="https://employee.uc.ac.id/index.php/file/get/sis/t_competition/db4a8600-91b7-4a99-a4bc-9f7a8c480c38_sertifikat.pdf" TargetMode="External"/><Relationship Id="rId94" Type="http://schemas.openxmlformats.org/officeDocument/2006/relationships/hyperlink" Target="https://linktr.ee/batikfestival?fbclid=PAY2xjawGsOW5leHRuA2FlbQIxMQABppE6i-" TargetMode="External"/><Relationship Id="rId97" Type="http://schemas.openxmlformats.org/officeDocument/2006/relationships/hyperlink" Target="https://employee.uc.ac.id/index.php/file/get/sis/t_competition/db4a8600-91b7-4a99-a4bc-9f7a8c480c38_dokumentasi.pdf" TargetMode="External"/><Relationship Id="rId96" Type="http://schemas.openxmlformats.org/officeDocument/2006/relationships/hyperlink" Target="https://employee.uc.ac.id/index.php/file/get/sis/t_competition/db4a8600-91b7-4a99-a4bc-9f7a8c480c38_surat_tugas.pdf" TargetMode="External"/><Relationship Id="rId99" Type="http://schemas.openxmlformats.org/officeDocument/2006/relationships/hyperlink" Target="https://employee.uc.ac.id/index.php/file/get/sis/t_competition/c0f7ac17-d3df-4aaf-a738-c5f728f73112_sertifikat.png" TargetMode="External"/><Relationship Id="rId98" Type="http://schemas.openxmlformats.org/officeDocument/2006/relationships/hyperlink" Target="https://www.instagram.com/hu.fest?utm_source=ig_web_button_share_sheet&amp;igsh" TargetMode="External"/><Relationship Id="rId91" Type="http://schemas.openxmlformats.org/officeDocument/2006/relationships/hyperlink" Target="https://employee.uc.ac.id/index.php/file/get/sis/t_competition/9ed2e0a5-41fc-4085-8926-c8626702115e_sertifikat.jpg" TargetMode="External"/><Relationship Id="rId90" Type="http://schemas.openxmlformats.org/officeDocument/2006/relationships/hyperlink" Target="https://linktr.ee/batikfestival?fbclid=PAY2xjawGsOW5leHRuA2FlbQIxMQABppE6i-" TargetMode="External"/><Relationship Id="rId93" Type="http://schemas.openxmlformats.org/officeDocument/2006/relationships/hyperlink" Target="https://employee.uc.ac.id/index.php/file/get/sis/t_competition/9ed2e0a5-41fc-4085-8926-c8626702115e_dokumentasi.png" TargetMode="External"/><Relationship Id="rId92" Type="http://schemas.openxmlformats.org/officeDocument/2006/relationships/hyperlink" Target="https://employee.uc.ac.id/index.php/file/get/sis/t_competition/395c2067-9bbf-4e81-997c-c20d95f3a5f4_surat_tugas.pdf" TargetMode="External"/><Relationship Id="rId118" Type="http://schemas.openxmlformats.org/officeDocument/2006/relationships/hyperlink" Target="https://employee.uc.ac.id/index.php/file/get/sis/t_competition/7fdd6566-a2f2-4426-b782-f380592bb7e8_sertifikat.pdf" TargetMode="External"/><Relationship Id="rId117" Type="http://schemas.openxmlformats.org/officeDocument/2006/relationships/hyperlink" Target="https://www.instagram.com/ael.accounting?igsh=b210Y2txbmZwMG9m" TargetMode="External"/><Relationship Id="rId116" Type="http://schemas.openxmlformats.org/officeDocument/2006/relationships/hyperlink" Target="https://employee.uc.ac.id/index.php/file/get/sis/t_competition/5ba1dfd4-d764-4e41-bb06-5c0281cb852d_dokumentasi.pdf" TargetMode="External"/><Relationship Id="rId115" Type="http://schemas.openxmlformats.org/officeDocument/2006/relationships/hyperlink" Target="https://employee.uc.ac.id/index.php/file/get/sis/t_competition/5ba1dfd4-d764-4e41-bb06-5c0281cb852d_surat_tugas.pdf" TargetMode="External"/><Relationship Id="rId119" Type="http://schemas.openxmlformats.org/officeDocument/2006/relationships/hyperlink" Target="https://employee.uc.ac.id/index.php/file/get/sis/t_competition/7fdd6566-a2f2-4426-b782-f380592bb7e8_surat_tugas.pdf" TargetMode="External"/><Relationship Id="rId110" Type="http://schemas.openxmlformats.org/officeDocument/2006/relationships/hyperlink" Target="https://employee.uc.ac.id/index.php/file/get/sis/t_competition/d020c931-5b4d-4fa1-9a04-1c55676957b6_sertifikat.pdf" TargetMode="External"/><Relationship Id="rId114" Type="http://schemas.openxmlformats.org/officeDocument/2006/relationships/hyperlink" Target="https://employee.uc.ac.id/index.php/file/get/sis/t_competition/5ba1dfd4-d764-4e41-bb06-5c0281cb852d_sertifikat.pdf" TargetMode="External"/><Relationship Id="rId113" Type="http://schemas.openxmlformats.org/officeDocument/2006/relationships/hyperlink" Target="https://www.instagram.com/ael.accounting?igsh=b210Y2txbmZwMG9m" TargetMode="External"/><Relationship Id="rId112" Type="http://schemas.openxmlformats.org/officeDocument/2006/relationships/hyperlink" Target="https://employee.uc.ac.id/index.php/file/get/sis/t_competition/30776cc6-829c-49ad-8728-d5aa975c07ef_dokumentasi.pdf" TargetMode="External"/><Relationship Id="rId111" Type="http://schemas.openxmlformats.org/officeDocument/2006/relationships/hyperlink" Target="https://employee.uc.ac.id/index.php/file/get/sis/t_competition/d020c931-5b4d-4fa1-9a04-1c55676957b6_surat_tugas.pdf"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employee.uc.ac.id/index.php/file/get/sis/t_competition/42a240f3-9f93-450b-95c0-83aff4b92b17_dokumentasi.png" TargetMode="External"/><Relationship Id="rId42" Type="http://schemas.openxmlformats.org/officeDocument/2006/relationships/hyperlink" Target="https://employee.uc.ac.id/index.php/file/get/sis/t_competition/9e81ebd5-0421-4d62-8802-c4e1b9e80ed5_sertifikat.jpg" TargetMode="External"/><Relationship Id="rId41" Type="http://schemas.openxmlformats.org/officeDocument/2006/relationships/hyperlink" Target="https://linktr.ee/batikfestival?fbclid=PAY2xjawGsOW5leHRuA2FlbQIxMQABppE6i-" TargetMode="External"/><Relationship Id="rId44" Type="http://schemas.openxmlformats.org/officeDocument/2006/relationships/hyperlink" Target="https://employee.uc.ac.id/index.php/file/get/sis/t_competition/9e81ebd5-0421-4d62-8802-c4e1b9e80ed5_dokumentasi.jpg" TargetMode="External"/><Relationship Id="rId43" Type="http://schemas.openxmlformats.org/officeDocument/2006/relationships/hyperlink" Target="https://employee.uc.ac.id/index.php/file/get/sis/t_competition/9e81ebd5-0421-4d62-8802-c4e1b9e80ed5_surat_tugas.pdf" TargetMode="External"/><Relationship Id="rId46" Type="http://schemas.openxmlformats.org/officeDocument/2006/relationships/hyperlink" Target="https://employee.uc.ac.id/index.php/file/get/sis/t_competition/648c4587-1394-4a0e-ac63-67ce4a7bce07_sertifikat.pdf" TargetMode="External"/><Relationship Id="rId45" Type="http://schemas.openxmlformats.org/officeDocument/2006/relationships/hyperlink" Target="https://www.instagram.com/p/DC_OCcByrta/" TargetMode="External"/><Relationship Id="rId48" Type="http://schemas.openxmlformats.org/officeDocument/2006/relationships/hyperlink" Target="https://employee.uc.ac.id/index.php/file/get/sis/t_competition/648c4587-1394-4a0e-ac63-67ce4a7bce07_dokumentasi.jpg" TargetMode="External"/><Relationship Id="rId47" Type="http://schemas.openxmlformats.org/officeDocument/2006/relationships/hyperlink" Target="https://employee.uc.ac.id/index.php/file/get/sis/t_competition/648c4587-1394-4a0e-ac63-67ce4a7bce07_surat_tugas.pdf" TargetMode="External"/><Relationship Id="rId49" Type="http://schemas.openxmlformats.org/officeDocument/2006/relationships/hyperlink" Target="https://www.instagram.com/p/DBqtjW0y4Dm/?igsh=dG5yamlzdXd1Zmcy" TargetMode="External"/><Relationship Id="rId31" Type="http://schemas.openxmlformats.org/officeDocument/2006/relationships/hyperlink" Target="https://employee.uc.ac.id/index.php/file/get/sis/t_competition/11edeb0e-265a-4e37-a09d-718868084ce0_surat_tugas.pdf" TargetMode="External"/><Relationship Id="rId30" Type="http://schemas.openxmlformats.org/officeDocument/2006/relationships/hyperlink" Target="https://employee.uc.ac.id/index.php/file/get/sis/t_competition/11edeb0e-265a-4e37-a09d-718868084ce0_sertifikat.pdf" TargetMode="External"/><Relationship Id="rId33" Type="http://schemas.openxmlformats.org/officeDocument/2006/relationships/hyperlink" Target="https://bit.ly/GuidebooklombaMHW?r=qr" TargetMode="External"/><Relationship Id="rId32" Type="http://schemas.openxmlformats.org/officeDocument/2006/relationships/hyperlink" Target="https://employee.uc.ac.id/index.php/file/get/sis/t_competition/11edeb0e-265a-4e37-a09d-718868084ce0_dokumentasi.jpg" TargetMode="External"/><Relationship Id="rId35" Type="http://schemas.openxmlformats.org/officeDocument/2006/relationships/hyperlink" Target="https://employee.uc.ac.id/index.php/file/get/sis/t_competition/9a938ad1-79d9-4632-8272-5385002c40ca_surat_tugas.pdf" TargetMode="External"/><Relationship Id="rId34" Type="http://schemas.openxmlformats.org/officeDocument/2006/relationships/hyperlink" Target="https://employee.uc.ac.id/index.php/file/get/sis/t_competition/9a938ad1-79d9-4632-8272-5385002c40ca_sertifikat.pdf" TargetMode="External"/><Relationship Id="rId37" Type="http://schemas.openxmlformats.org/officeDocument/2006/relationships/hyperlink" Target="https://bit.ly/SuratUndanganUniversitasGMEC2024" TargetMode="External"/><Relationship Id="rId36" Type="http://schemas.openxmlformats.org/officeDocument/2006/relationships/hyperlink" Target="https://employee.uc.ac.id/index.php/file/get/sis/t_competition/9a938ad1-79d9-4632-8272-5385002c40ca_dokumentasi.jpeg" TargetMode="External"/><Relationship Id="rId39" Type="http://schemas.openxmlformats.org/officeDocument/2006/relationships/hyperlink" Target="https://employee.uc.ac.id/index.php/file/get/sis/t_competition/42a240f3-9f93-450b-95c0-83aff4b92b17_surat_tugas.pdf" TargetMode="External"/><Relationship Id="rId38" Type="http://schemas.openxmlformats.org/officeDocument/2006/relationships/hyperlink" Target="https://employee.uc.ac.id/index.php/file/get/sis/t_competition/42a240f3-9f93-450b-95c0-83aff4b92b17_sertifikat.pdf" TargetMode="External"/><Relationship Id="rId20" Type="http://schemas.openxmlformats.org/officeDocument/2006/relationships/hyperlink" Target="https://employee.uc.ac.id/index.php/file/get/sis/t_competition/a09c5097-c125-4369-aa85-85dba0d9406e_dokumentasi.png" TargetMode="External"/><Relationship Id="rId22" Type="http://schemas.openxmlformats.org/officeDocument/2006/relationships/hyperlink" Target="https://employee.uc.ac.id/index.php/file/get/sis/t_competition/465ea85c-fdd8-4e3c-aad1-35ff5630ec95_sertifikat.jpg" TargetMode="External"/><Relationship Id="rId21" Type="http://schemas.openxmlformats.org/officeDocument/2006/relationships/hyperlink" Target="https://bit.ly/GuidebooklombaMHW?r=qr" TargetMode="External"/><Relationship Id="rId24" Type="http://schemas.openxmlformats.org/officeDocument/2006/relationships/hyperlink" Target="https://employee.uc.ac.id/index.php/file/get/sis/t_competition/465ea85c-fdd8-4e3c-aad1-35ff5630ec95_dokumentasi.jpg" TargetMode="External"/><Relationship Id="rId23" Type="http://schemas.openxmlformats.org/officeDocument/2006/relationships/hyperlink" Target="https://employee.uc.ac.id/index.php/file/get/sis/t_competition/465ea85c-fdd8-4e3c-aad1-35ff5630ec95_surat_tugas.pdf" TargetMode="External"/><Relationship Id="rId26" Type="http://schemas.openxmlformats.org/officeDocument/2006/relationships/hyperlink" Target="https://employee.uc.ac.id/index.php/file/get/sis/t_competition/82fef738-2e4c-46bd-bb3f-6410c209d254_sertifikat.pdf" TargetMode="External"/><Relationship Id="rId25" Type="http://schemas.openxmlformats.org/officeDocument/2006/relationships/hyperlink" Target="https://www.instagram.com/p/DB_jZN5z2iy/?igsh=MXJ0YnhmYWk3amQ2Yg==" TargetMode="External"/><Relationship Id="rId28" Type="http://schemas.openxmlformats.org/officeDocument/2006/relationships/hyperlink" Target="https://employee.uc.ac.id/index.php/file/get/sis/t_competition/82fef738-2e4c-46bd-bb3f-6410c209d254_dokumentasi.jpg" TargetMode="External"/><Relationship Id="rId27" Type="http://schemas.openxmlformats.org/officeDocument/2006/relationships/hyperlink" Target="https://employee.uc.ac.id/index.php/file/get/sis/t_competition/2dd65475-0a3a-4535-b164-9cefc30b134f_surat_tugas.pdf" TargetMode="External"/><Relationship Id="rId29" Type="http://schemas.openxmlformats.org/officeDocument/2006/relationships/hyperlink" Target="https://www.instagram.com/p/DB_jZN5z2iy/?igsh=azF6bDh5MHF4aGI4" TargetMode="External"/><Relationship Id="rId11" Type="http://schemas.openxmlformats.org/officeDocument/2006/relationships/hyperlink" Target="https://employee.uc.ac.id/index.php/file/get/sis/t_competition/93a53940-b38b-4670-8c4c-8da91dde499f_surat_tugas.jpeg" TargetMode="External"/><Relationship Id="rId10" Type="http://schemas.openxmlformats.org/officeDocument/2006/relationships/hyperlink" Target="https://employee.uc.ac.id/index.php/file/get/sis/t_competition/93a53940-b38b-4670-8c4c-8da91dde499f_sertifikat.pdf" TargetMode="External"/><Relationship Id="rId13" Type="http://schemas.openxmlformats.org/officeDocument/2006/relationships/hyperlink" Target="https://www.instagram.com/p/DB_jZN5z2iy/?igsh=azF6bDh5MHF4aGI4" TargetMode="External"/><Relationship Id="rId12" Type="http://schemas.openxmlformats.org/officeDocument/2006/relationships/hyperlink" Target="https://employee.uc.ac.id/index.php/file/get/sis/t_competition/93a53940-b38b-4670-8c4c-8da91dde499f_dokumentasi.jpeg" TargetMode="External"/><Relationship Id="rId15" Type="http://schemas.openxmlformats.org/officeDocument/2006/relationships/hyperlink" Target="https://employee.uc.ac.id/index.php/file/get/sis/t_competition/bfdd734b-2ccf-4e42-84f5-8e69fe6a067d_surat_tugas.jpeg" TargetMode="External"/><Relationship Id="rId14" Type="http://schemas.openxmlformats.org/officeDocument/2006/relationships/hyperlink" Target="https://employee.uc.ac.id/index.php/file/get/sis/t_competition/bfdd734b-2ccf-4e42-84f5-8e69fe6a067d_sertifikat.pdf" TargetMode="External"/><Relationship Id="rId17" Type="http://schemas.openxmlformats.org/officeDocument/2006/relationships/hyperlink" Target="https://www.instagram.com/p/DB_jZN5z2iy/?igsh=MXJ0YnhmYWk3amQ2Yg==" TargetMode="External"/><Relationship Id="rId16" Type="http://schemas.openxmlformats.org/officeDocument/2006/relationships/hyperlink" Target="https://employee.uc.ac.id/index.php/file/get/sis/t_competition/bfdd734b-2ccf-4e42-84f5-8e69fe6a067d_dokumentasi.jpeg" TargetMode="External"/><Relationship Id="rId19" Type="http://schemas.openxmlformats.org/officeDocument/2006/relationships/hyperlink" Target="https://employee.uc.ac.id/index.php/file/get/sis/t_competition/a09c5097-c125-4369-aa85-85dba0d9406e_surat_tugas.png" TargetMode="External"/><Relationship Id="rId18" Type="http://schemas.openxmlformats.org/officeDocument/2006/relationships/hyperlink" Target="https://employee.uc.ac.id/index.php/file/get/sis/t_competition/a09c5097-c125-4369-aa85-85dba0d9406e_sertifikat.png" TargetMode="External"/><Relationship Id="rId84" Type="http://schemas.openxmlformats.org/officeDocument/2006/relationships/hyperlink" Target="https://employee.uc.ac.id/index.php/file/get/sis/t_competition/c11201e9-79a2-4dc6-8ad7-6ab9ab5545b9_dokumentasi.pdf" TargetMode="External"/><Relationship Id="rId83" Type="http://schemas.openxmlformats.org/officeDocument/2006/relationships/hyperlink" Target="https://employee.uc.ac.id/index.php/file/get/sis/t_competition/1c6112bc-d8dd-4137-bd4e-4e7eb9f5084d_surat_tugas.pdf" TargetMode="External"/><Relationship Id="rId86" Type="http://schemas.openxmlformats.org/officeDocument/2006/relationships/hyperlink" Target="https://employee.uc.ac.id/index.php/file/get/sis/t_competition/57835e29-4e0b-47d6-832a-247ff1c60d1e_sertifikat.pdf" TargetMode="External"/><Relationship Id="rId85" Type="http://schemas.openxmlformats.org/officeDocument/2006/relationships/hyperlink" Target="https://www.instagram.com/ael.accounting?igsh=b210Y2txbmZwMG9m" TargetMode="External"/><Relationship Id="rId88" Type="http://schemas.openxmlformats.org/officeDocument/2006/relationships/hyperlink" Target="https://employee.uc.ac.id/index.php/file/get/sis/t_competition/57835e29-4e0b-47d6-832a-247ff1c60d1e_dokumentasi.pdf" TargetMode="External"/><Relationship Id="rId87" Type="http://schemas.openxmlformats.org/officeDocument/2006/relationships/hyperlink" Target="https://employee.uc.ac.id/index.php/file/get/sis/t_competition/57835e29-4e0b-47d6-832a-247ff1c60d1e_surat_tugas.pdf" TargetMode="External"/><Relationship Id="rId89" Type="http://schemas.openxmlformats.org/officeDocument/2006/relationships/hyperlink" Target="https://www.instagram.com/ael.accounting?igsh=b210Y2txbmZwMG9m" TargetMode="External"/><Relationship Id="rId80" Type="http://schemas.openxmlformats.org/officeDocument/2006/relationships/hyperlink" Target="https://employee.uc.ac.id/index.php/file/get/sis/t_competition/4c2a5280-9b61-40cb-b07b-33c198fc59f4_dokumentasi.pdf" TargetMode="External"/><Relationship Id="rId82" Type="http://schemas.openxmlformats.org/officeDocument/2006/relationships/hyperlink" Target="https://employee.uc.ac.id/index.php/file/get/sis/t_competition/1c6112bc-d8dd-4137-bd4e-4e7eb9f5084d_sertifikat.pdf" TargetMode="External"/><Relationship Id="rId81" Type="http://schemas.openxmlformats.org/officeDocument/2006/relationships/hyperlink" Target="https://www.instagram.com/ael.accounting?igsh=b210Y2txbmZwMG9m" TargetMode="External"/><Relationship Id="rId1" Type="http://schemas.openxmlformats.org/officeDocument/2006/relationships/hyperlink" Target="https://www.instagram.com/p/DAstRFpzavZ/?utm_source=ig_web_copy_link&amp;igsh=M" TargetMode="External"/><Relationship Id="rId2" Type="http://schemas.openxmlformats.org/officeDocument/2006/relationships/hyperlink" Target="https://employee.uc.ac.id/index.php/file/get/sis/t_competition/1b363f50-814b-4da2-b81d-68093343da34_sertifikat.pdf" TargetMode="External"/><Relationship Id="rId3" Type="http://schemas.openxmlformats.org/officeDocument/2006/relationships/hyperlink" Target="https://employee.uc.ac.id/index.php/file/get/sis/t_competition/a38c9320-c0c0-435e-b4a7-fef87d2d499d_surat_tugas.png" TargetMode="External"/><Relationship Id="rId4" Type="http://schemas.openxmlformats.org/officeDocument/2006/relationships/hyperlink" Target="https://employee.uc.ac.id/index.php/file/get/sis/t_competition/a38c9320-c0c0-435e-b4a7-fef87d2d499d_dokumentasi.jpeg" TargetMode="External"/><Relationship Id="rId9" Type="http://schemas.openxmlformats.org/officeDocument/2006/relationships/hyperlink" Target="https://linktr.ee/batikfestival?fbclid=PAY2xjawGsOW5leHRuA2FlbQIxMQABppE6i-" TargetMode="External"/><Relationship Id="rId5" Type="http://schemas.openxmlformats.org/officeDocument/2006/relationships/hyperlink" Target="https://linktr.ee/batikfestival?fbclid=PAY2xjawGsOW5leHRuA2FlbQIxMQABppE6i-" TargetMode="External"/><Relationship Id="rId6" Type="http://schemas.openxmlformats.org/officeDocument/2006/relationships/hyperlink" Target="https://employee.uc.ac.id/index.php/file/get/sis/t_competition/ab872985-1a69-425a-950e-f85b1d71e489_sertifikat.pdf" TargetMode="External"/><Relationship Id="rId7" Type="http://schemas.openxmlformats.org/officeDocument/2006/relationships/hyperlink" Target="https://employee.uc.ac.id/index.php/file/get/sis/t_competition/ab872985-1a69-425a-950e-f85b1d71e489_surat_tugas.jpeg" TargetMode="External"/><Relationship Id="rId8" Type="http://schemas.openxmlformats.org/officeDocument/2006/relationships/hyperlink" Target="https://employee.uc.ac.id/index.php/file/get/sis/t_competition/ab872985-1a69-425a-950e-f85b1d71e489_dokumentasi.pdf" TargetMode="External"/><Relationship Id="rId73" Type="http://schemas.openxmlformats.org/officeDocument/2006/relationships/hyperlink" Target="https://www.instagram.com/ael.accounting?igsh=b210Y2txbmZwMG9m" TargetMode="External"/><Relationship Id="rId72" Type="http://schemas.openxmlformats.org/officeDocument/2006/relationships/hyperlink" Target="https://employee.uc.ac.id/index.php/file/get/sis/t_competition/87d98aa7-a724-42bb-a719-71e2d2345e0c_dokumentasi.png" TargetMode="External"/><Relationship Id="rId75" Type="http://schemas.openxmlformats.org/officeDocument/2006/relationships/hyperlink" Target="https://employee.uc.ac.id/index.php/file/get/sis/t_competition/6218542e-43dd-4ded-a60a-274cf8a8ae19_surat_tugas.pdf" TargetMode="External"/><Relationship Id="rId74" Type="http://schemas.openxmlformats.org/officeDocument/2006/relationships/hyperlink" Target="https://employee.uc.ac.id/index.php/file/get/sis/t_competition/6218542e-43dd-4ded-a60a-274cf8a8ae19_sertifikat.pdf" TargetMode="External"/><Relationship Id="rId77" Type="http://schemas.openxmlformats.org/officeDocument/2006/relationships/hyperlink" Target="https://www.instagram.com/ael.accounting?igsh=b210Y2txbmZwMG9m" TargetMode="External"/><Relationship Id="rId76" Type="http://schemas.openxmlformats.org/officeDocument/2006/relationships/hyperlink" Target="https://employee.uc.ac.id/index.php/file/get/sis/t_competition/6218542e-43dd-4ded-a60a-274cf8a8ae19_dokumentasi.pdf" TargetMode="External"/><Relationship Id="rId79" Type="http://schemas.openxmlformats.org/officeDocument/2006/relationships/hyperlink" Target="https://employee.uc.ac.id/index.php/file/get/sis/t_competition/fa331307-cc68-4544-891f-50a57715b734_surat_tugas.pdf" TargetMode="External"/><Relationship Id="rId78" Type="http://schemas.openxmlformats.org/officeDocument/2006/relationships/hyperlink" Target="https://employee.uc.ac.id/index.php/file/get/sis/t_competition/fa331307-cc68-4544-891f-50a57715b734_sertifikat.pdf" TargetMode="External"/><Relationship Id="rId71" Type="http://schemas.openxmlformats.org/officeDocument/2006/relationships/hyperlink" Target="https://employee.uc.ac.id/index.php/file/get/sis/t_competition/87d98aa7-a724-42bb-a719-71e2d2345e0c_surat_tugas.pdf" TargetMode="External"/><Relationship Id="rId70" Type="http://schemas.openxmlformats.org/officeDocument/2006/relationships/hyperlink" Target="https://employee.uc.ac.id/index.php/file/get/sis/t_competition/87d98aa7-a724-42bb-a719-71e2d2345e0c_sertifikat.jpg" TargetMode="External"/><Relationship Id="rId62" Type="http://schemas.openxmlformats.org/officeDocument/2006/relationships/hyperlink" Target="https://employee.uc.ac.id/index.php/file/get/sis/t_competition/38a68426-f71c-4ed9-a22f-9822a7c63df8_sertifikat.jpg" TargetMode="External"/><Relationship Id="rId61" Type="http://schemas.openxmlformats.org/officeDocument/2006/relationships/hyperlink" Target="https://www.instagram.com/p/DB0-tEQydsF/?utm_source=ig_web_copy_link" TargetMode="External"/><Relationship Id="rId64" Type="http://schemas.openxmlformats.org/officeDocument/2006/relationships/hyperlink" Target="https://employee.uc.ac.id/index.php/file/get/sis/t_competition/38a68426-f71c-4ed9-a22f-9822a7c63df8_dokumentasi.jpg" TargetMode="External"/><Relationship Id="rId63" Type="http://schemas.openxmlformats.org/officeDocument/2006/relationships/hyperlink" Target="https://employee.uc.ac.id/index.php/file/get/sis/t_competition/38a68426-f71c-4ed9-a22f-9822a7c63df8_surat_tugas.pdf" TargetMode="External"/><Relationship Id="rId66" Type="http://schemas.openxmlformats.org/officeDocument/2006/relationships/hyperlink" Target="https://employee.uc.ac.id/index.php/file/get/sis/t_competition/ab8ece05-4201-41bf-bbf4-608021999dad_sertifikat.pdf" TargetMode="External"/><Relationship Id="rId65" Type="http://schemas.openxmlformats.org/officeDocument/2006/relationships/hyperlink" Target="https://www.instagram.com/p/DBxVRw7Tw1i/?igsh=M2dmbzhlMWRzcmds" TargetMode="External"/><Relationship Id="rId68" Type="http://schemas.openxmlformats.org/officeDocument/2006/relationships/hyperlink" Target="https://employee.uc.ac.id/index.php/file/get/sis/t_competition/ab8ece05-4201-41bf-bbf4-608021999dad_dokumentasi.jpg" TargetMode="External"/><Relationship Id="rId67" Type="http://schemas.openxmlformats.org/officeDocument/2006/relationships/hyperlink" Target="https://employee.uc.ac.id/index.php/file/get/sis/t_competition/ab8ece05-4201-41bf-bbf4-608021999dad_surat_tugas.pdf" TargetMode="External"/><Relationship Id="rId60" Type="http://schemas.openxmlformats.org/officeDocument/2006/relationships/hyperlink" Target="https://employee.uc.ac.id/index.php/file/get/sis/t_competition/26ea7087-ba9b-49fe-9332-b150082ea21c_dokumentasi.jpg" TargetMode="External"/><Relationship Id="rId69" Type="http://schemas.openxmlformats.org/officeDocument/2006/relationships/hyperlink" Target="https://www.instagram.com/p/DB_jZN5z2iy/?igsh=MXJ0YnhmYWk3amQ2Yg==" TargetMode="External"/><Relationship Id="rId51" Type="http://schemas.openxmlformats.org/officeDocument/2006/relationships/hyperlink" Target="https://employee.uc.ac.id/index.php/file/get/sis/t_competition/b5557923-edfe-44d2-9c7b-18e7f31a5960_surat_tugas.pdf" TargetMode="External"/><Relationship Id="rId50" Type="http://schemas.openxmlformats.org/officeDocument/2006/relationships/hyperlink" Target="https://employee.uc.ac.id/index.php/file/get/sis/t_competition/b5557923-edfe-44d2-9c7b-18e7f31a5960_sertifikat.PDF" TargetMode="External"/><Relationship Id="rId53" Type="http://schemas.openxmlformats.org/officeDocument/2006/relationships/hyperlink" Target="https://www.instagram.com/p/DBqtjW0y4Dm/?igsh=dG5yamlzdXd1Zmcy" TargetMode="External"/><Relationship Id="rId52" Type="http://schemas.openxmlformats.org/officeDocument/2006/relationships/hyperlink" Target="https://employee.uc.ac.id/index.php/file/get/sis/t_competition/b5557923-edfe-44d2-9c7b-18e7f31a5960_dokumentasi.pdf" TargetMode="External"/><Relationship Id="rId55" Type="http://schemas.openxmlformats.org/officeDocument/2006/relationships/hyperlink" Target="https://employee.uc.ac.id/index.php/file/get/sis/t_competition/b5557923-edfe-44d2-9c7b-18e7f31a5960_surat_tugas.pdf" TargetMode="External"/><Relationship Id="rId54" Type="http://schemas.openxmlformats.org/officeDocument/2006/relationships/hyperlink" Target="https://employee.uc.ac.id/index.php/file/get/sis/t_competition/b5557923-edfe-44d2-9c7b-18e7f31a5960_sertifikat.PDF" TargetMode="External"/><Relationship Id="rId57" Type="http://schemas.openxmlformats.org/officeDocument/2006/relationships/hyperlink" Target="https://www.instagram.com/ael.accounting?igsh=b210Y2txbmZwMG9m" TargetMode="External"/><Relationship Id="rId56" Type="http://schemas.openxmlformats.org/officeDocument/2006/relationships/hyperlink" Target="https://employee.uc.ac.id/index.php/file/get/sis/t_competition/b5557923-edfe-44d2-9c7b-18e7f31a5960_dokumentasi.pdf" TargetMode="External"/><Relationship Id="rId59" Type="http://schemas.openxmlformats.org/officeDocument/2006/relationships/hyperlink" Target="https://employee.uc.ac.id/index.php/file/get/sis/t_competition/26ea7087-ba9b-49fe-9332-b150082ea21c_surat_tugas.pdf" TargetMode="External"/><Relationship Id="rId58" Type="http://schemas.openxmlformats.org/officeDocument/2006/relationships/hyperlink" Target="https://employee.uc.ac.id/index.php/file/get/sis/t_competition/6b4df2f2-e60e-4f1d-af12-32fa092f0520_sertifikat.pdf" TargetMode="External"/><Relationship Id="rId107" Type="http://schemas.openxmlformats.org/officeDocument/2006/relationships/hyperlink" Target="https://employee.uc.ac.id/index.php/file/get/sis/t_competition/e3a004d9-922d-4051-9174-9f59ce1843a7_surat_tugas.pdf" TargetMode="External"/><Relationship Id="rId106" Type="http://schemas.openxmlformats.org/officeDocument/2006/relationships/hyperlink" Target="https://employee.uc.ac.id/index.php/file/get/sis/t_competition/e3a004d9-922d-4051-9174-9f59ce1843a7_sertifikat.pdf" TargetMode="External"/><Relationship Id="rId105" Type="http://schemas.openxmlformats.org/officeDocument/2006/relationships/hyperlink" Target="https://www.instagram.com/ael.accounting?igsh=b210Y2txbmZwMG9m" TargetMode="External"/><Relationship Id="rId104" Type="http://schemas.openxmlformats.org/officeDocument/2006/relationships/hyperlink" Target="https://employee.uc.ac.id/index.php/file/get/sis/t_competition/46748ce6-c0c5-42ae-8a50-017fb1830e96_dokumentasi.pdf" TargetMode="External"/><Relationship Id="rId109" Type="http://schemas.openxmlformats.org/officeDocument/2006/relationships/hyperlink" Target="https://www.instagram.com/ael.accounting?igsh=b210Y2txbmZwMG9m" TargetMode="External"/><Relationship Id="rId108" Type="http://schemas.openxmlformats.org/officeDocument/2006/relationships/hyperlink" Target="https://employee.uc.ac.id/index.php/file/get/sis/t_competition/e3a004d9-922d-4051-9174-9f59ce1843a7_dokumentasi.png" TargetMode="External"/><Relationship Id="rId103" Type="http://schemas.openxmlformats.org/officeDocument/2006/relationships/hyperlink" Target="https://employee.uc.ac.id/index.php/file/get/sis/t_competition/ffc21aa0-f110-46a6-9eeb-a49dd04af892_surat_tugas.png" TargetMode="External"/><Relationship Id="rId102" Type="http://schemas.openxmlformats.org/officeDocument/2006/relationships/hyperlink" Target="https://employee.uc.ac.id/index.php/file/get/sis/t_competition/5734e26c-ee00-40d5-811f-4fa2762ee15d_sertifikat.pdf" TargetMode="External"/><Relationship Id="rId101" Type="http://schemas.openxmlformats.org/officeDocument/2006/relationships/hyperlink" Target="https://www.instagram.com/ael.accounting?igsh=b210Y2txbmZwMG9m" TargetMode="External"/><Relationship Id="rId100" Type="http://schemas.openxmlformats.org/officeDocument/2006/relationships/hyperlink" Target="https://employee.uc.ac.id/index.php/file/get/sis/t_competition/d26ee6ff-aa0d-4ee2-b0e6-2823b7fbaf97_dokumentasi.pdf" TargetMode="External"/><Relationship Id="rId121" Type="http://schemas.openxmlformats.org/officeDocument/2006/relationships/hyperlink" Target="https://www.instagram.com/ael.accounting?igsh=b210Y2txbmZwMG9m" TargetMode="External"/><Relationship Id="rId120" Type="http://schemas.openxmlformats.org/officeDocument/2006/relationships/hyperlink" Target="https://employee.uc.ac.id/index.php/file/get/sis/t_competition/959d8d08-e914-43a4-be7d-2940c487b99c_dokumentasi.pdf" TargetMode="External"/><Relationship Id="rId125" Type="http://schemas.openxmlformats.org/officeDocument/2006/relationships/drawing" Target="../drawings/drawing7.xml"/><Relationship Id="rId124" Type="http://schemas.openxmlformats.org/officeDocument/2006/relationships/hyperlink" Target="https://employee.uc.ac.id/index.php/file/get/sis/t_competition/584e1e13-bb7d-4ff0-99b0-8beaa7afd407_dokumentasi.pdf" TargetMode="External"/><Relationship Id="rId123" Type="http://schemas.openxmlformats.org/officeDocument/2006/relationships/hyperlink" Target="https://employee.uc.ac.id/index.php/file/get/sis/t_competition/5001e408-d12b-4aea-9659-9838deb8922d_surat_tugas.pdf" TargetMode="External"/><Relationship Id="rId122" Type="http://schemas.openxmlformats.org/officeDocument/2006/relationships/hyperlink" Target="https://employee.uc.ac.id/index.php/file/get/sis/t_competition/584e1e13-bb7d-4ff0-99b0-8beaa7afd407_sertifikat.pdf" TargetMode="External"/><Relationship Id="rId95" Type="http://schemas.openxmlformats.org/officeDocument/2006/relationships/hyperlink" Target="https://employee.uc.ac.id/index.php/file/get/sis/t_competition/974403bb-abed-48e5-981e-90dc3eebe966_surat_tugas.jpg" TargetMode="External"/><Relationship Id="rId94" Type="http://schemas.openxmlformats.org/officeDocument/2006/relationships/hyperlink" Target="https://employee.uc.ac.id/index.php/file/get/sis/t_competition/974403bb-abed-48e5-981e-90dc3eebe966_sertifikat.jpg" TargetMode="External"/><Relationship Id="rId97" Type="http://schemas.openxmlformats.org/officeDocument/2006/relationships/hyperlink" Target="https://www.instagram.com/ael.accounting?igsh=b210Y2txbmZwMG9m" TargetMode="External"/><Relationship Id="rId96" Type="http://schemas.openxmlformats.org/officeDocument/2006/relationships/hyperlink" Target="https://employee.uc.ac.id/index.php/file/get/sis/t_competition/974403bb-abed-48e5-981e-90dc3eebe966_dokumentasi.pdf" TargetMode="External"/><Relationship Id="rId99" Type="http://schemas.openxmlformats.org/officeDocument/2006/relationships/hyperlink" Target="https://employee.uc.ac.id/index.php/file/get/sis/t_competition/84914f2f-77d6-4546-8a32-097098047696_surat_tugas.pdf" TargetMode="External"/><Relationship Id="rId98" Type="http://schemas.openxmlformats.org/officeDocument/2006/relationships/hyperlink" Target="https://employee.uc.ac.id/index.php/file/get/sis/t_competition/84914f2f-77d6-4546-8a32-097098047696_sertifikat.pdf" TargetMode="External"/><Relationship Id="rId91" Type="http://schemas.openxmlformats.org/officeDocument/2006/relationships/hyperlink" Target="https://employee.uc.ac.id/index.php/file/get/sis/t_competition/93187688-f1a0-425f-80c3-0980aa50ec74_surat_tugas.pdf" TargetMode="External"/><Relationship Id="rId90" Type="http://schemas.openxmlformats.org/officeDocument/2006/relationships/hyperlink" Target="https://employee.uc.ac.id/index.php/file/get/sis/t_competition/93187688-f1a0-425f-80c3-0980aa50ec74_sertifikat.pdf" TargetMode="External"/><Relationship Id="rId93" Type="http://schemas.openxmlformats.org/officeDocument/2006/relationships/hyperlink" Target="https://www.instagram.com/ael.accounting?igsh=b210Y2txbmZwMG9m" TargetMode="External"/><Relationship Id="rId92" Type="http://schemas.openxmlformats.org/officeDocument/2006/relationships/hyperlink" Target="https://employee.uc.ac.id/index.php/file/get/sis/t_competition/93187688-f1a0-425f-80c3-0980aa50ec74_dokumentasi.jpg" TargetMode="External"/><Relationship Id="rId118" Type="http://schemas.openxmlformats.org/officeDocument/2006/relationships/hyperlink" Target="https://employee.uc.ac.id/index.php/file/get/sis/t_competition/959d8d08-e914-43a4-be7d-2940c487b99c_sertifikat.pdf" TargetMode="External"/><Relationship Id="rId117" Type="http://schemas.openxmlformats.org/officeDocument/2006/relationships/hyperlink" Target="https://www.instagram.com/ael.accounting?igsh=b210Y2txbmZwMG9m" TargetMode="External"/><Relationship Id="rId116" Type="http://schemas.openxmlformats.org/officeDocument/2006/relationships/hyperlink" Target="https://employee.uc.ac.id/index.php/file/get/sis/t_competition/9954fe31-d6f0-48bc-bf05-037602255eb5_dokumentasi.pdf" TargetMode="External"/><Relationship Id="rId115" Type="http://schemas.openxmlformats.org/officeDocument/2006/relationships/hyperlink" Target="https://employee.uc.ac.id/index.php/file/get/sis/t_competition/50efad6c-4396-4e1e-b7d3-d0e38442ef43_surat_tugas.pdf" TargetMode="External"/><Relationship Id="rId119" Type="http://schemas.openxmlformats.org/officeDocument/2006/relationships/hyperlink" Target="https://employee.uc.ac.id/index.php/file/get/sis/t_competition/959d8d08-e914-43a4-be7d-2940c487b99c_surat_tugas.pdf" TargetMode="External"/><Relationship Id="rId110" Type="http://schemas.openxmlformats.org/officeDocument/2006/relationships/hyperlink" Target="https://employee.uc.ac.id/index.php/file/get/sis/t_competition/10d76069-ed30-4146-b9b8-d944824dcd00_sertifikat.jpeg" TargetMode="External"/><Relationship Id="rId114" Type="http://schemas.openxmlformats.org/officeDocument/2006/relationships/hyperlink" Target="https://employee.uc.ac.id/index.php/file/get/sis/t_competition/50efad6c-4396-4e1e-b7d3-d0e38442ef43_sertifikat.jpg" TargetMode="External"/><Relationship Id="rId113" Type="http://schemas.openxmlformats.org/officeDocument/2006/relationships/hyperlink" Target="https://www.instagram.com/ael.accounting?igsh=b210Y2txbmZwMG9m" TargetMode="External"/><Relationship Id="rId112" Type="http://schemas.openxmlformats.org/officeDocument/2006/relationships/hyperlink" Target="https://employee.uc.ac.id/index.php/file/get/sis/t_competition/01ba3a29-5fdd-457b-92e7-9b9b8e730aab_dokumentasi.pdf" TargetMode="External"/><Relationship Id="rId111" Type="http://schemas.openxmlformats.org/officeDocument/2006/relationships/hyperlink" Target="https://employee.uc.ac.id/index.php/file/get/sis/t_competition/10d76069-ed30-4146-b9b8-d944824dcd00_surat_tugas.pdf"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employee.uc.ac.id/index.php/file/get/sis/t_competition/a770b9c7-e509-4103-b599-797ee86b7d52_dokumentasi.jpeg" TargetMode="External"/><Relationship Id="rId190" Type="http://schemas.openxmlformats.org/officeDocument/2006/relationships/hyperlink" Target="https://employee.uc.ac.id/index.php/file/get/sis/t_competition/6dc18152-0110-486f-9b66-67274a61d662_dokumentasi.docx" TargetMode="External"/><Relationship Id="rId42" Type="http://schemas.openxmlformats.org/officeDocument/2006/relationships/hyperlink" Target="https://employee.uc.ac.id/index.php/file/get/sis/t_competition/a770b9c7-e509-4103-b599-797ee86b7d52_sertifikat.pdf" TargetMode="External"/><Relationship Id="rId41" Type="http://schemas.openxmlformats.org/officeDocument/2006/relationships/hyperlink" Target="https://www.instagram.com/lo.kreatif/" TargetMode="External"/><Relationship Id="rId44" Type="http://schemas.openxmlformats.org/officeDocument/2006/relationships/hyperlink" Target="https://employee.uc.ac.id/index.php/file/get/sis/t_competition/a770b9c7-e509-4103-b599-797ee86b7d52_dokumentasi.jpeg" TargetMode="External"/><Relationship Id="rId194" Type="http://schemas.openxmlformats.org/officeDocument/2006/relationships/hyperlink" Target="https://employee.uc.ac.id/index.php/file/get/sis/t_competition/6dc18152-0110-486f-9b66-67274a61d662_dokumentasi.docx" TargetMode="External"/><Relationship Id="rId43" Type="http://schemas.openxmlformats.org/officeDocument/2006/relationships/hyperlink" Target="https://employee.uc.ac.id/index.php/file/get/sis/t_competition/a770b9c7-e509-4103-b599-797ee86b7d52_surat_tugas.pdf" TargetMode="External"/><Relationship Id="rId193" Type="http://schemas.openxmlformats.org/officeDocument/2006/relationships/hyperlink" Target="https://employee.uc.ac.id/index.php/file/get/sis/t_competition/c0f7ac17-d3df-4aaf-a738-c5f728f73112_surat_tugas.pdf" TargetMode="External"/><Relationship Id="rId46" Type="http://schemas.openxmlformats.org/officeDocument/2006/relationships/hyperlink" Target="https://employee.uc.ac.id/index.php/file/get/sis/t_competition/eecbc81c-a446-49a7-a181-39d3449dbdbb_sertifikat.jpg" TargetMode="External"/><Relationship Id="rId192" Type="http://schemas.openxmlformats.org/officeDocument/2006/relationships/hyperlink" Target="https://employee.uc.ac.id/index.php/file/get/sis/t_competition/c0f7ac17-d3df-4aaf-a738-c5f728f73112_sertifikat.png" TargetMode="External"/><Relationship Id="rId45" Type="http://schemas.openxmlformats.org/officeDocument/2006/relationships/hyperlink" Target="https://www.instagram.com/publicahealth?utm_source=ig_web_button_share_shee" TargetMode="External"/><Relationship Id="rId191" Type="http://schemas.openxmlformats.org/officeDocument/2006/relationships/hyperlink" Target="https://www.instagram.com/hu.fest?utm_source=ig_web_button_share_sheet&amp;igsh" TargetMode="External"/><Relationship Id="rId48" Type="http://schemas.openxmlformats.org/officeDocument/2006/relationships/hyperlink" Target="https://employee.uc.ac.id/index.php/file/get/sis/t_competition/eecbc81c-a446-49a7-a181-39d3449dbdbb_dokumentasi.pdf" TargetMode="External"/><Relationship Id="rId187" Type="http://schemas.openxmlformats.org/officeDocument/2006/relationships/hyperlink" Target="https://www.instagram.com/hu.fest?utm_source=ig_web_button_share_sheet&amp;igsh" TargetMode="External"/><Relationship Id="rId47" Type="http://schemas.openxmlformats.org/officeDocument/2006/relationships/hyperlink" Target="https://employee.uc.ac.id/index.php/file/get/sis/t_competition/eecbc81c-a446-49a7-a181-39d3449dbdbb_surat_tugas.pdf" TargetMode="External"/><Relationship Id="rId186" Type="http://schemas.openxmlformats.org/officeDocument/2006/relationships/hyperlink" Target="https://employee.uc.ac.id/index.php/file/get/sis/t_competition/6dc18152-0110-486f-9b66-67274a61d662_dokumentasi.docx" TargetMode="External"/><Relationship Id="rId185" Type="http://schemas.openxmlformats.org/officeDocument/2006/relationships/hyperlink" Target="https://employee.uc.ac.id/index.php/file/get/sis/t_competition/c0f7ac17-d3df-4aaf-a738-c5f728f73112_surat_tugas.pdf" TargetMode="External"/><Relationship Id="rId49" Type="http://schemas.openxmlformats.org/officeDocument/2006/relationships/hyperlink" Target="https://www.instagram.com/p/DAstRFpzavZ/?utm_source=ig_web_copy_link&amp;igsh=M" TargetMode="External"/><Relationship Id="rId184" Type="http://schemas.openxmlformats.org/officeDocument/2006/relationships/hyperlink" Target="https://employee.uc.ac.id/index.php/file/get/sis/t_competition/c0f7ac17-d3df-4aaf-a738-c5f728f73112_sertifikat.png" TargetMode="External"/><Relationship Id="rId189" Type="http://schemas.openxmlformats.org/officeDocument/2006/relationships/hyperlink" Target="https://employee.uc.ac.id/index.php/file/get/sis/t_competition/c0f7ac17-d3df-4aaf-a738-c5f728f73112_surat_tugas.pdf" TargetMode="External"/><Relationship Id="rId188" Type="http://schemas.openxmlformats.org/officeDocument/2006/relationships/hyperlink" Target="https://employee.uc.ac.id/index.php/file/get/sis/t_competition/c0f7ac17-d3df-4aaf-a738-c5f728f73112_sertifikat.png" TargetMode="External"/><Relationship Id="rId31" Type="http://schemas.openxmlformats.org/officeDocument/2006/relationships/hyperlink" Target="https://employee.uc.ac.id/index.php/file/get/sis/t_competition/a770b9c7-e509-4103-b599-797ee86b7d52_surat_tugas.pdf" TargetMode="External"/><Relationship Id="rId30" Type="http://schemas.openxmlformats.org/officeDocument/2006/relationships/hyperlink" Target="https://employee.uc.ac.id/index.php/file/get/sis/t_competition/a770b9c7-e509-4103-b599-797ee86b7d52_sertifikat.pdf" TargetMode="External"/><Relationship Id="rId33" Type="http://schemas.openxmlformats.org/officeDocument/2006/relationships/hyperlink" Target="https://www.instagram.com/lo.kreatif/" TargetMode="External"/><Relationship Id="rId183" Type="http://schemas.openxmlformats.org/officeDocument/2006/relationships/hyperlink" Target="https://www.instagram.com/hu.fest?utm_source=ig_web_button_share_sheet&amp;igsh" TargetMode="External"/><Relationship Id="rId32" Type="http://schemas.openxmlformats.org/officeDocument/2006/relationships/hyperlink" Target="https://employee.uc.ac.id/index.php/file/get/sis/t_competition/a770b9c7-e509-4103-b599-797ee86b7d52_dokumentasi.jpeg" TargetMode="External"/><Relationship Id="rId182" Type="http://schemas.openxmlformats.org/officeDocument/2006/relationships/hyperlink" Target="https://employee.uc.ac.id/index.php/file/get/sis/t_competition/6dc18152-0110-486f-9b66-67274a61d662_dokumentasi.docx" TargetMode="External"/><Relationship Id="rId35" Type="http://schemas.openxmlformats.org/officeDocument/2006/relationships/hyperlink" Target="https://employee.uc.ac.id/index.php/file/get/sis/t_competition/a770b9c7-e509-4103-b599-797ee86b7d52_surat_tugas.pdf" TargetMode="External"/><Relationship Id="rId181" Type="http://schemas.openxmlformats.org/officeDocument/2006/relationships/hyperlink" Target="https://employee.uc.ac.id/index.php/file/get/sis/t_competition/c0f7ac17-d3df-4aaf-a738-c5f728f73112_surat_tugas.pdf" TargetMode="External"/><Relationship Id="rId34" Type="http://schemas.openxmlformats.org/officeDocument/2006/relationships/hyperlink" Target="https://employee.uc.ac.id/index.php/file/get/sis/t_competition/a770b9c7-e509-4103-b599-797ee86b7d52_sertifikat.pdf" TargetMode="External"/><Relationship Id="rId180" Type="http://schemas.openxmlformats.org/officeDocument/2006/relationships/hyperlink" Target="https://employee.uc.ac.id/index.php/file/get/sis/t_competition/c0f7ac17-d3df-4aaf-a738-c5f728f73112_sertifikat.png" TargetMode="External"/><Relationship Id="rId37" Type="http://schemas.openxmlformats.org/officeDocument/2006/relationships/hyperlink" Target="https://www.instagram.com/lo.kreatif/" TargetMode="External"/><Relationship Id="rId176" Type="http://schemas.openxmlformats.org/officeDocument/2006/relationships/hyperlink" Target="https://employee.uc.ac.id/index.php/file/get/sis/t_competition/c0f7ac17-d3df-4aaf-a738-c5f728f73112_sertifikat.png" TargetMode="External"/><Relationship Id="rId297" Type="http://schemas.openxmlformats.org/officeDocument/2006/relationships/hyperlink" Target="https://employee.uc.ac.id/index.php/file/get/sis/t_competition/3bd89944-f97c-42ff-bf42-b0722ce4f776_surat_tugas.pdf" TargetMode="External"/><Relationship Id="rId36" Type="http://schemas.openxmlformats.org/officeDocument/2006/relationships/hyperlink" Target="https://employee.uc.ac.id/index.php/file/get/sis/t_competition/a770b9c7-e509-4103-b599-797ee86b7d52_dokumentasi.jpeg" TargetMode="External"/><Relationship Id="rId175" Type="http://schemas.openxmlformats.org/officeDocument/2006/relationships/hyperlink" Target="https://www.instagram.com/hu.fest?utm_source=ig_web_button_share_sheet&amp;igsh" TargetMode="External"/><Relationship Id="rId296" Type="http://schemas.openxmlformats.org/officeDocument/2006/relationships/hyperlink" Target="https://employee.uc.ac.id/index.php/file/get/sis/t_competition/3bd89944-f97c-42ff-bf42-b0722ce4f776_sertifikat.pdf" TargetMode="External"/><Relationship Id="rId39" Type="http://schemas.openxmlformats.org/officeDocument/2006/relationships/hyperlink" Target="https://employee.uc.ac.id/index.php/file/get/sis/t_competition/a770b9c7-e509-4103-b599-797ee86b7d52_surat_tugas.pdf" TargetMode="External"/><Relationship Id="rId174" Type="http://schemas.openxmlformats.org/officeDocument/2006/relationships/hyperlink" Target="https://employee.uc.ac.id/index.php/file/get/sis/t_competition/6dc18152-0110-486f-9b66-67274a61d662_dokumentasi.docx" TargetMode="External"/><Relationship Id="rId295" Type="http://schemas.openxmlformats.org/officeDocument/2006/relationships/hyperlink" Target="https://www.instagram.com/komfilasi?utm_source=ig_web_button_share_sheet&amp;ig" TargetMode="External"/><Relationship Id="rId38" Type="http://schemas.openxmlformats.org/officeDocument/2006/relationships/hyperlink" Target="https://employee.uc.ac.id/index.php/file/get/sis/t_competition/a770b9c7-e509-4103-b599-797ee86b7d52_sertifikat.pdf" TargetMode="External"/><Relationship Id="rId173" Type="http://schemas.openxmlformats.org/officeDocument/2006/relationships/hyperlink" Target="https://employee.uc.ac.id/index.php/file/get/sis/t_competition/c0f7ac17-d3df-4aaf-a738-c5f728f73112_surat_tugas.pdf" TargetMode="External"/><Relationship Id="rId294" Type="http://schemas.openxmlformats.org/officeDocument/2006/relationships/hyperlink" Target="https://employee.uc.ac.id/index.php/file/get/sis/t_competition/3c12cf30-4907-43ed-b24b-febb3b67e4a6_dokumentasi.pdf" TargetMode="External"/><Relationship Id="rId179" Type="http://schemas.openxmlformats.org/officeDocument/2006/relationships/hyperlink" Target="https://www.instagram.com/hu.fest?utm_source=ig_web_button_share_sheet&amp;igsh" TargetMode="External"/><Relationship Id="rId178" Type="http://schemas.openxmlformats.org/officeDocument/2006/relationships/hyperlink" Target="https://employee.uc.ac.id/index.php/file/get/sis/t_competition/6dc18152-0110-486f-9b66-67274a61d662_dokumentasi.docx" TargetMode="External"/><Relationship Id="rId299" Type="http://schemas.openxmlformats.org/officeDocument/2006/relationships/hyperlink" Target="https://www.instagram.com/komfilasi?utm_source=ig_web_button_share_sheet&amp;ig" TargetMode="External"/><Relationship Id="rId177" Type="http://schemas.openxmlformats.org/officeDocument/2006/relationships/hyperlink" Target="https://employee.uc.ac.id/index.php/file/get/sis/t_competition/c0f7ac17-d3df-4aaf-a738-c5f728f73112_surat_tugas.pdf" TargetMode="External"/><Relationship Id="rId298" Type="http://schemas.openxmlformats.org/officeDocument/2006/relationships/hyperlink" Target="https://employee.uc.ac.id/index.php/file/get/sis/t_competition/3c12cf30-4907-43ed-b24b-febb3b67e4a6_dokumentasi.pdf" TargetMode="External"/><Relationship Id="rId20" Type="http://schemas.openxmlformats.org/officeDocument/2006/relationships/hyperlink" Target="https://employee.uc.ac.id/index.php/file/get/sis/t_competition/3d286141-6407-4057-a863-636902c0da18_dokumentasi.jpg" TargetMode="External"/><Relationship Id="rId22" Type="http://schemas.openxmlformats.org/officeDocument/2006/relationships/hyperlink" Target="https://employee.uc.ac.id/index.php/file/get/sis/t_competition/3d286141-6407-4057-a863-636902c0da18_sertifikat.pdf" TargetMode="External"/><Relationship Id="rId21" Type="http://schemas.openxmlformats.org/officeDocument/2006/relationships/hyperlink" Target="https://www.instagram.com/lo.kreatif/" TargetMode="External"/><Relationship Id="rId24" Type="http://schemas.openxmlformats.org/officeDocument/2006/relationships/hyperlink" Target="https://employee.uc.ac.id/index.php/file/get/sis/t_competition/3d286141-6407-4057-a863-636902c0da18_dokumentasi.jpg" TargetMode="External"/><Relationship Id="rId23" Type="http://schemas.openxmlformats.org/officeDocument/2006/relationships/hyperlink" Target="https://employee.uc.ac.id/index.php/file/get/sis/t_competition/3d286141-6407-4057-a863-636902c0da18_surat_tugas.pdf" TargetMode="External"/><Relationship Id="rId26" Type="http://schemas.openxmlformats.org/officeDocument/2006/relationships/hyperlink" Target="https://employee.uc.ac.id/index.php/file/get/sis/t_competition/3d286141-6407-4057-a863-636902c0da18_sertifikat.pdf" TargetMode="External"/><Relationship Id="rId25" Type="http://schemas.openxmlformats.org/officeDocument/2006/relationships/hyperlink" Target="https://www.instagram.com/lo.kreatif/" TargetMode="External"/><Relationship Id="rId28" Type="http://schemas.openxmlformats.org/officeDocument/2006/relationships/hyperlink" Target="https://employee.uc.ac.id/index.php/file/get/sis/t_competition/3d286141-6407-4057-a863-636902c0da18_dokumentasi.jpg" TargetMode="External"/><Relationship Id="rId27" Type="http://schemas.openxmlformats.org/officeDocument/2006/relationships/hyperlink" Target="https://employee.uc.ac.id/index.php/file/get/sis/t_competition/3d286141-6407-4057-a863-636902c0da18_surat_tugas.pdf" TargetMode="External"/><Relationship Id="rId29" Type="http://schemas.openxmlformats.org/officeDocument/2006/relationships/hyperlink" Target="https://www.instagram.com/lo.kreatif/" TargetMode="External"/><Relationship Id="rId11" Type="http://schemas.openxmlformats.org/officeDocument/2006/relationships/hyperlink" Target="https://employee.uc.ac.id/index.php/file/get/sis/t_competition/3d286141-6407-4057-a863-636902c0da18_surat_tugas.pdf" TargetMode="External"/><Relationship Id="rId10" Type="http://schemas.openxmlformats.org/officeDocument/2006/relationships/hyperlink" Target="https://employee.uc.ac.id/index.php/file/get/sis/t_competition/3d286141-6407-4057-a863-636902c0da18_sertifikat.pdf" TargetMode="External"/><Relationship Id="rId13" Type="http://schemas.openxmlformats.org/officeDocument/2006/relationships/hyperlink" Target="https://www.instagram.com/lo.kreatif/" TargetMode="External"/><Relationship Id="rId12" Type="http://schemas.openxmlformats.org/officeDocument/2006/relationships/hyperlink" Target="https://employee.uc.ac.id/index.php/file/get/sis/t_competition/3d286141-6407-4057-a863-636902c0da18_dokumentasi.jpg" TargetMode="External"/><Relationship Id="rId15" Type="http://schemas.openxmlformats.org/officeDocument/2006/relationships/hyperlink" Target="https://employee.uc.ac.id/index.php/file/get/sis/t_competition/3d286141-6407-4057-a863-636902c0da18_surat_tugas.pdf" TargetMode="External"/><Relationship Id="rId198" Type="http://schemas.openxmlformats.org/officeDocument/2006/relationships/hyperlink" Target="https://employee.uc.ac.id/index.php/file/get/sis/t_competition/6dc18152-0110-486f-9b66-67274a61d662_dokumentasi.docx" TargetMode="External"/><Relationship Id="rId14" Type="http://schemas.openxmlformats.org/officeDocument/2006/relationships/hyperlink" Target="https://employee.uc.ac.id/index.php/file/get/sis/t_competition/3d286141-6407-4057-a863-636902c0da18_sertifikat.pdf" TargetMode="External"/><Relationship Id="rId197" Type="http://schemas.openxmlformats.org/officeDocument/2006/relationships/hyperlink" Target="https://employee.uc.ac.id/index.php/file/get/sis/t_competition/c0f7ac17-d3df-4aaf-a738-c5f728f73112_surat_tugas.pdf" TargetMode="External"/><Relationship Id="rId17" Type="http://schemas.openxmlformats.org/officeDocument/2006/relationships/hyperlink" Target="https://www.instagram.com/lo.kreatif/" TargetMode="External"/><Relationship Id="rId196" Type="http://schemas.openxmlformats.org/officeDocument/2006/relationships/hyperlink" Target="https://employee.uc.ac.id/index.php/file/get/sis/t_competition/c0f7ac17-d3df-4aaf-a738-c5f728f73112_sertifikat.png" TargetMode="External"/><Relationship Id="rId16" Type="http://schemas.openxmlformats.org/officeDocument/2006/relationships/hyperlink" Target="https://employee.uc.ac.id/index.php/file/get/sis/t_competition/3d286141-6407-4057-a863-636902c0da18_dokumentasi.jpg" TargetMode="External"/><Relationship Id="rId195" Type="http://schemas.openxmlformats.org/officeDocument/2006/relationships/hyperlink" Target="https://www.instagram.com/hu.fest?utm_source=ig_web_button_share_sheet&amp;igsh" TargetMode="External"/><Relationship Id="rId19" Type="http://schemas.openxmlformats.org/officeDocument/2006/relationships/hyperlink" Target="https://employee.uc.ac.id/index.php/file/get/sis/t_competition/3d286141-6407-4057-a863-636902c0da18_surat_tugas.pdf" TargetMode="External"/><Relationship Id="rId18" Type="http://schemas.openxmlformats.org/officeDocument/2006/relationships/hyperlink" Target="https://employee.uc.ac.id/index.php/file/get/sis/t_competition/3d286141-6407-4057-a863-636902c0da18_sertifikat.pdf" TargetMode="External"/><Relationship Id="rId199" Type="http://schemas.openxmlformats.org/officeDocument/2006/relationships/hyperlink" Target="https://www.instagram.com/hu.fest?utm_source=ig_web_button_share_sheet&amp;igsh" TargetMode="External"/><Relationship Id="rId84" Type="http://schemas.openxmlformats.org/officeDocument/2006/relationships/hyperlink" Target="https://employee.uc.ac.id/index.php/file/get/sis/t_competition/3152e4a2-af91-4eb8-bebf-5b306dd448c0_sertifikat.pdf" TargetMode="External"/><Relationship Id="rId83" Type="http://schemas.openxmlformats.org/officeDocument/2006/relationships/hyperlink" Target="https://www.instagram.com/p/DCUNsfOyjBt/?img_index=4&amp;igsh=MTZqNnVjMHRybnltZ" TargetMode="External"/><Relationship Id="rId86" Type="http://schemas.openxmlformats.org/officeDocument/2006/relationships/hyperlink" Target="https://employee.uc.ac.id/index.php/file/get/sis/t_competition/3152e4a2-af91-4eb8-bebf-5b306dd448c0_dokumentasi.jpg" TargetMode="External"/><Relationship Id="rId85" Type="http://schemas.openxmlformats.org/officeDocument/2006/relationships/hyperlink" Target="https://employee.uc.ac.id/index.php/file/get/sis/t_competition/d199da68-2f5d-4066-848f-cd6e9c7672e4_surat_tugas.pdf" TargetMode="External"/><Relationship Id="rId88" Type="http://schemas.openxmlformats.org/officeDocument/2006/relationships/hyperlink" Target="https://employee.uc.ac.id/index.php/file/get/sis/t_competition/3152e4a2-af91-4eb8-bebf-5b306dd448c0_sertifikat.pdf" TargetMode="External"/><Relationship Id="rId150" Type="http://schemas.openxmlformats.org/officeDocument/2006/relationships/hyperlink" Target="https://employee.uc.ac.id/index.php/file/get/sis/t_competition/c933d8dc-99bc-42d9-92ef-d8f5a5f9ca16_dokumentasi.jpg" TargetMode="External"/><Relationship Id="rId271" Type="http://schemas.openxmlformats.org/officeDocument/2006/relationships/hyperlink" Target="https://www.instagram.com/komfilasi?utm_source=ig_web_button_share_sheet&amp;ig" TargetMode="External"/><Relationship Id="rId87" Type="http://schemas.openxmlformats.org/officeDocument/2006/relationships/hyperlink" Target="https://www.instagram.com/p/DCUNsfOyjBt/?img_index=4&amp;igsh=MTZqNnVjMHRybnltZ" TargetMode="External"/><Relationship Id="rId270" Type="http://schemas.openxmlformats.org/officeDocument/2006/relationships/hyperlink" Target="https://employee.uc.ac.id/index.php/file/get/sis/t_competition/3c12cf30-4907-43ed-b24b-febb3b67e4a6_dokumentasi.pdf" TargetMode="External"/><Relationship Id="rId89" Type="http://schemas.openxmlformats.org/officeDocument/2006/relationships/hyperlink" Target="https://employee.uc.ac.id/index.php/file/get/sis/t_competition/d199da68-2f5d-4066-848f-cd6e9c7672e4_surat_tugas.pdf" TargetMode="External"/><Relationship Id="rId80" Type="http://schemas.openxmlformats.org/officeDocument/2006/relationships/hyperlink" Target="https://employee.uc.ac.id/index.php/file/get/sis/t_competition/77d5269a-137b-486f-9c48-46bbb5924325_sertifikat.pdf" TargetMode="External"/><Relationship Id="rId82" Type="http://schemas.openxmlformats.org/officeDocument/2006/relationships/hyperlink" Target="https://employee.uc.ac.id/index.php/file/get/sis/t_competition/77d5269a-137b-486f-9c48-46bbb5924325_dokumentasi.jpg" TargetMode="External"/><Relationship Id="rId81" Type="http://schemas.openxmlformats.org/officeDocument/2006/relationships/hyperlink" Target="https://employee.uc.ac.id/index.php/file/get/sis/t_competition/77d5269a-137b-486f-9c48-46bbb5924325_surat_tugas.pdf" TargetMode="External"/><Relationship Id="rId1" Type="http://schemas.openxmlformats.org/officeDocument/2006/relationships/hyperlink" Target="https://www.instagram.com/lo.kreatif/" TargetMode="External"/><Relationship Id="rId2" Type="http://schemas.openxmlformats.org/officeDocument/2006/relationships/hyperlink" Target="https://employee.uc.ac.id/index.php/file/get/sis/t_competition/7c3d0cdc-6075-4e01-9907-39e584393900_sertifikat.pdf" TargetMode="External"/><Relationship Id="rId3" Type="http://schemas.openxmlformats.org/officeDocument/2006/relationships/hyperlink" Target="https://employee.uc.ac.id/index.php/file/get/sis/t_competition/7c3d0cdc-6075-4e01-9907-39e584393900_surat_tugas.pdf" TargetMode="External"/><Relationship Id="rId149" Type="http://schemas.openxmlformats.org/officeDocument/2006/relationships/hyperlink" Target="https://employee.uc.ac.id/index.php/file/get/sis/t_competition/75b98de9-f1e3-4a6f-a349-04985f2c38a7_surat_tugas.pdf" TargetMode="External"/><Relationship Id="rId4" Type="http://schemas.openxmlformats.org/officeDocument/2006/relationships/hyperlink" Target="https://employee.uc.ac.id/index.php/file/get/sis/t_competition/7c3d0cdc-6075-4e01-9907-39e584393900_dokumentasi.jpg" TargetMode="External"/><Relationship Id="rId148" Type="http://schemas.openxmlformats.org/officeDocument/2006/relationships/hyperlink" Target="https://employee.uc.ac.id/index.php/file/get/sis/t_competition/c933d8dc-99bc-42d9-92ef-d8f5a5f9ca16_sertifikat.pdf" TargetMode="External"/><Relationship Id="rId269" Type="http://schemas.openxmlformats.org/officeDocument/2006/relationships/hyperlink" Target="https://employee.uc.ac.id/index.php/file/get/sis/t_competition/3bd89944-f97c-42ff-bf42-b0722ce4f776_surat_tugas.pdf" TargetMode="External"/><Relationship Id="rId9" Type="http://schemas.openxmlformats.org/officeDocument/2006/relationships/hyperlink" Target="https://www.instagram.com/lo.kreatif/" TargetMode="External"/><Relationship Id="rId143" Type="http://schemas.openxmlformats.org/officeDocument/2006/relationships/hyperlink" Target="https://www.instagram.com/uc_fikomweek/" TargetMode="External"/><Relationship Id="rId264" Type="http://schemas.openxmlformats.org/officeDocument/2006/relationships/hyperlink" Target="https://employee.uc.ac.id/index.php/file/get/sis/t_competition/3bd89944-f97c-42ff-bf42-b0722ce4f776_sertifikat.pdf" TargetMode="External"/><Relationship Id="rId142" Type="http://schemas.openxmlformats.org/officeDocument/2006/relationships/hyperlink" Target="https://employee.uc.ac.id/index.php/file/get/sis/t_competition/c933d8dc-99bc-42d9-92ef-d8f5a5f9ca16_dokumentasi.jpg" TargetMode="External"/><Relationship Id="rId263" Type="http://schemas.openxmlformats.org/officeDocument/2006/relationships/hyperlink" Target="https://www.instagram.com/komfilasi?utm_source=ig_web_button_share_sheet&amp;ig" TargetMode="External"/><Relationship Id="rId141" Type="http://schemas.openxmlformats.org/officeDocument/2006/relationships/hyperlink" Target="https://employee.uc.ac.id/index.php/file/get/sis/t_competition/75b98de9-f1e3-4a6f-a349-04985f2c38a7_surat_tugas.pdf" TargetMode="External"/><Relationship Id="rId262" Type="http://schemas.openxmlformats.org/officeDocument/2006/relationships/hyperlink" Target="https://employee.uc.ac.id/index.php/file/get/sis/t_competition/3c12cf30-4907-43ed-b24b-febb3b67e4a6_dokumentasi.pdf" TargetMode="External"/><Relationship Id="rId383" Type="http://schemas.openxmlformats.org/officeDocument/2006/relationships/drawing" Target="../drawings/drawing8.xml"/><Relationship Id="rId140" Type="http://schemas.openxmlformats.org/officeDocument/2006/relationships/hyperlink" Target="https://employee.uc.ac.id/index.php/file/get/sis/t_competition/c933d8dc-99bc-42d9-92ef-d8f5a5f9ca16_sertifikat.pdf" TargetMode="External"/><Relationship Id="rId261" Type="http://schemas.openxmlformats.org/officeDocument/2006/relationships/hyperlink" Target="https://employee.uc.ac.id/index.php/file/get/sis/t_competition/3bd89944-f97c-42ff-bf42-b0722ce4f776_surat_tugas.pdf" TargetMode="External"/><Relationship Id="rId382" Type="http://schemas.openxmlformats.org/officeDocument/2006/relationships/hyperlink" Target="https://employee.uc.ac.id/index.php/file/get/sis/t_competition/9445a297-d82a-4727-9110-ed7b17be4c6a_dokumentasi.pdf" TargetMode="External"/><Relationship Id="rId5" Type="http://schemas.openxmlformats.org/officeDocument/2006/relationships/hyperlink" Target="https://www.instagram.com/lo.kreatif/" TargetMode="External"/><Relationship Id="rId147" Type="http://schemas.openxmlformats.org/officeDocument/2006/relationships/hyperlink" Target="https://www.instagram.com/uc_fikomweek/" TargetMode="External"/><Relationship Id="rId268" Type="http://schemas.openxmlformats.org/officeDocument/2006/relationships/hyperlink" Target="https://employee.uc.ac.id/index.php/file/get/sis/t_competition/3bd89944-f97c-42ff-bf42-b0722ce4f776_sertifikat.pdf" TargetMode="External"/><Relationship Id="rId6" Type="http://schemas.openxmlformats.org/officeDocument/2006/relationships/hyperlink" Target="https://employee.uc.ac.id/index.php/file/get/sis/t_competition/7c3d0cdc-6075-4e01-9907-39e584393900_sertifikat.pdf" TargetMode="External"/><Relationship Id="rId146" Type="http://schemas.openxmlformats.org/officeDocument/2006/relationships/hyperlink" Target="https://employee.uc.ac.id/index.php/file/get/sis/t_competition/c933d8dc-99bc-42d9-92ef-d8f5a5f9ca16_dokumentasi.jpg" TargetMode="External"/><Relationship Id="rId267" Type="http://schemas.openxmlformats.org/officeDocument/2006/relationships/hyperlink" Target="https://www.instagram.com/komfilasi?utm_source=ig_web_button_share_sheet&amp;ig" TargetMode="External"/><Relationship Id="rId7" Type="http://schemas.openxmlformats.org/officeDocument/2006/relationships/hyperlink" Target="https://employee.uc.ac.id/index.php/file/get/sis/t_competition/7c3d0cdc-6075-4e01-9907-39e584393900_surat_tugas.pdf" TargetMode="External"/><Relationship Id="rId145" Type="http://schemas.openxmlformats.org/officeDocument/2006/relationships/hyperlink" Target="https://employee.uc.ac.id/index.php/file/get/sis/t_competition/75b98de9-f1e3-4a6f-a349-04985f2c38a7_surat_tugas.pdf" TargetMode="External"/><Relationship Id="rId266" Type="http://schemas.openxmlformats.org/officeDocument/2006/relationships/hyperlink" Target="https://employee.uc.ac.id/index.php/file/get/sis/t_competition/3c12cf30-4907-43ed-b24b-febb3b67e4a6_dokumentasi.pdf" TargetMode="External"/><Relationship Id="rId8" Type="http://schemas.openxmlformats.org/officeDocument/2006/relationships/hyperlink" Target="https://employee.uc.ac.id/index.php/file/get/sis/t_competition/7c3d0cdc-6075-4e01-9907-39e584393900_dokumentasi.jpg" TargetMode="External"/><Relationship Id="rId144" Type="http://schemas.openxmlformats.org/officeDocument/2006/relationships/hyperlink" Target="https://employee.uc.ac.id/index.php/file/get/sis/t_competition/c933d8dc-99bc-42d9-92ef-d8f5a5f9ca16_sertifikat.pdf" TargetMode="External"/><Relationship Id="rId265" Type="http://schemas.openxmlformats.org/officeDocument/2006/relationships/hyperlink" Target="https://employee.uc.ac.id/index.php/file/get/sis/t_competition/3bd89944-f97c-42ff-bf42-b0722ce4f776_surat_tugas.pdf" TargetMode="External"/><Relationship Id="rId73" Type="http://schemas.openxmlformats.org/officeDocument/2006/relationships/hyperlink" Target="https://employee.uc.ac.id/index.php/file/get/sis/t_competition/b7d0f29d-9be5-49a7-ac33-5d547cf7f414_surat_tugas.jpg" TargetMode="External"/><Relationship Id="rId72" Type="http://schemas.openxmlformats.org/officeDocument/2006/relationships/hyperlink" Target="https://employee.uc.ac.id/index.php/file/get/sis/t_competition/b7d0f29d-9be5-49a7-ac33-5d547cf7f414_sertifikat.pdf" TargetMode="External"/><Relationship Id="rId75" Type="http://schemas.openxmlformats.org/officeDocument/2006/relationships/hyperlink" Target="https://www.instagram.com/p/DA-ZEJJhd9n/?igsh=cWVuYjlhaWcwb29m" TargetMode="External"/><Relationship Id="rId74" Type="http://schemas.openxmlformats.org/officeDocument/2006/relationships/hyperlink" Target="https://employee.uc.ac.id/index.php/file/get/sis/t_competition/b7d0f29d-9be5-49a7-ac33-5d547cf7f414_dokumentasi.jpg" TargetMode="External"/><Relationship Id="rId77" Type="http://schemas.openxmlformats.org/officeDocument/2006/relationships/hyperlink" Target="https://employee.uc.ac.id/index.php/file/get/sis/t_competition/4b9eae91-f451-49cd-b8c8-bcfced814a0b_surat_tugas.jpg" TargetMode="External"/><Relationship Id="rId260" Type="http://schemas.openxmlformats.org/officeDocument/2006/relationships/hyperlink" Target="https://employee.uc.ac.id/index.php/file/get/sis/t_competition/3bd89944-f97c-42ff-bf42-b0722ce4f776_sertifikat.pdf" TargetMode="External"/><Relationship Id="rId381" Type="http://schemas.openxmlformats.org/officeDocument/2006/relationships/hyperlink" Target="https://employee.uc.ac.id/index.php/file/get/sis/t_competition/9445a297-d82a-4727-9110-ed7b17be4c6a_surat_tugas.jpeg" TargetMode="External"/><Relationship Id="rId76" Type="http://schemas.openxmlformats.org/officeDocument/2006/relationships/hyperlink" Target="https://employee.uc.ac.id/index.php/file/get/sis/t_competition/4b9eae91-f451-49cd-b8c8-bcfced814a0b_sertifikat.jpg" TargetMode="External"/><Relationship Id="rId380" Type="http://schemas.openxmlformats.org/officeDocument/2006/relationships/hyperlink" Target="https://employee.uc.ac.id/index.php/file/get/sis/t_competition/9445a297-d82a-4727-9110-ed7b17be4c6a_sertifikat.jpeg" TargetMode="External"/><Relationship Id="rId79" Type="http://schemas.openxmlformats.org/officeDocument/2006/relationships/hyperlink" Target="https://www.instagram.com/ligamahasiswaofficial?igsh=MWVjdTRvaWtvdXg1dg==" TargetMode="External"/><Relationship Id="rId78" Type="http://schemas.openxmlformats.org/officeDocument/2006/relationships/hyperlink" Target="https://employee.uc.ac.id/index.php/file/get/sis/t_competition/4b9eae91-f451-49cd-b8c8-bcfced814a0b_dokumentasi.jpg" TargetMode="External"/><Relationship Id="rId71" Type="http://schemas.openxmlformats.org/officeDocument/2006/relationships/hyperlink" Target="https://www.instagram.com/p/DA-ZEJJhd9n/?igsh=cWVuYjlhaWcwb29m" TargetMode="External"/><Relationship Id="rId70" Type="http://schemas.openxmlformats.org/officeDocument/2006/relationships/hyperlink" Target="https://employee.uc.ac.id/index.php/file/get/sis/t_competition/2937fe83-dd79-4349-b550-74cabb9e056a_dokumentasi.jpeg" TargetMode="External"/><Relationship Id="rId139" Type="http://schemas.openxmlformats.org/officeDocument/2006/relationships/hyperlink" Target="https://www.instagram.com/uc_fikomweek/" TargetMode="External"/><Relationship Id="rId138" Type="http://schemas.openxmlformats.org/officeDocument/2006/relationships/hyperlink" Target="https://employee.uc.ac.id/index.php/file/get/sis/t_competition/64f6b369-b0e1-4920-a51a-d36af5c3db56_dokumentasi.pdf" TargetMode="External"/><Relationship Id="rId259" Type="http://schemas.openxmlformats.org/officeDocument/2006/relationships/hyperlink" Target="https://www.instagram.com/komfilasi?utm_source=ig_web_button_share_sheet&amp;ig" TargetMode="External"/><Relationship Id="rId137" Type="http://schemas.openxmlformats.org/officeDocument/2006/relationships/hyperlink" Target="https://employee.uc.ac.id/index.php/file/get/sis/t_competition/09aeee09-7886-4d49-ad0b-2c5a9f98392d_surat_tugas.pdf" TargetMode="External"/><Relationship Id="rId258" Type="http://schemas.openxmlformats.org/officeDocument/2006/relationships/hyperlink" Target="https://employee.uc.ac.id/index.php/file/get/sis/t_competition/3c12cf30-4907-43ed-b24b-febb3b67e4a6_dokumentasi.pdf" TargetMode="External"/><Relationship Id="rId379" Type="http://schemas.openxmlformats.org/officeDocument/2006/relationships/hyperlink" Target="https://www.instagram.com/ael.accounting?igsh=b210Y2txbmZwMG9m" TargetMode="External"/><Relationship Id="rId132" Type="http://schemas.openxmlformats.org/officeDocument/2006/relationships/hyperlink" Target="https://employee.uc.ac.id/index.php/file/get/sis/t_competition/b4ebdd58-f4c6-423d-b9be-1f8a9de4786b_sertifikat.pdf" TargetMode="External"/><Relationship Id="rId253" Type="http://schemas.openxmlformats.org/officeDocument/2006/relationships/hyperlink" Target="https://employee.uc.ac.id/index.php/file/get/sis/t_competition/3bd89944-f97c-42ff-bf42-b0722ce4f776_surat_tugas.pdf" TargetMode="External"/><Relationship Id="rId374" Type="http://schemas.openxmlformats.org/officeDocument/2006/relationships/hyperlink" Target="https://employee.uc.ac.id/index.php/file/get/sis/t_competition/b2566a8e-455c-4436-910f-ed649bae24e0_dokumentasi.jpeg" TargetMode="External"/><Relationship Id="rId131" Type="http://schemas.openxmlformats.org/officeDocument/2006/relationships/hyperlink" Target="https://www.instagram.com/p/DDDq_8SS0W2/?utm_source=ig_web_copy_link&amp;igsh=M" TargetMode="External"/><Relationship Id="rId252" Type="http://schemas.openxmlformats.org/officeDocument/2006/relationships/hyperlink" Target="https://employee.uc.ac.id/index.php/file/get/sis/t_competition/3bd89944-f97c-42ff-bf42-b0722ce4f776_sertifikat.pdf" TargetMode="External"/><Relationship Id="rId373" Type="http://schemas.openxmlformats.org/officeDocument/2006/relationships/hyperlink" Target="https://employee.uc.ac.id/index.php/file/get/sis/t_competition/20bc07b6-7149-4edb-a673-ab1ce1abc233_surat_tugas.pdf" TargetMode="External"/><Relationship Id="rId130" Type="http://schemas.openxmlformats.org/officeDocument/2006/relationships/hyperlink" Target="https://employee.uc.ac.id/index.php/file/get/sis/t_competition/3829d518-c4ea-4de0-b9a5-9a702c5b123c_dokumentasi.pdf" TargetMode="External"/><Relationship Id="rId251" Type="http://schemas.openxmlformats.org/officeDocument/2006/relationships/hyperlink" Target="https://www.instagram.com/komfilasi?utm_source=ig_web_button_share_sheet&amp;ig" TargetMode="External"/><Relationship Id="rId372" Type="http://schemas.openxmlformats.org/officeDocument/2006/relationships/hyperlink" Target="https://employee.uc.ac.id/index.php/file/get/sis/t_competition/b2566a8e-455c-4436-910f-ed649bae24e0_sertifikat.pdf" TargetMode="External"/><Relationship Id="rId250" Type="http://schemas.openxmlformats.org/officeDocument/2006/relationships/hyperlink" Target="https://employee.uc.ac.id/index.php/file/get/sis/t_competition/6dc18152-0110-486f-9b66-67274a61d662_dokumentasi.docx" TargetMode="External"/><Relationship Id="rId371" Type="http://schemas.openxmlformats.org/officeDocument/2006/relationships/hyperlink" Target="https://www.instagram.com/ael.accounting?igsh=b210Y2txbmZwMG9m" TargetMode="External"/><Relationship Id="rId136" Type="http://schemas.openxmlformats.org/officeDocument/2006/relationships/hyperlink" Target="https://employee.uc.ac.id/index.php/file/get/sis/t_competition/09aeee09-7886-4d49-ad0b-2c5a9f98392d_sertifikat.pdf" TargetMode="External"/><Relationship Id="rId257" Type="http://schemas.openxmlformats.org/officeDocument/2006/relationships/hyperlink" Target="https://employee.uc.ac.id/index.php/file/get/sis/t_competition/3bd89944-f97c-42ff-bf42-b0722ce4f776_surat_tugas.pdf" TargetMode="External"/><Relationship Id="rId378" Type="http://schemas.openxmlformats.org/officeDocument/2006/relationships/hyperlink" Target="https://employee.uc.ac.id/index.php/file/get/sis/t_competition/a29b5065-870f-41ba-8580-6aa0ff0b2549_dokumentasi.png" TargetMode="External"/><Relationship Id="rId135" Type="http://schemas.openxmlformats.org/officeDocument/2006/relationships/hyperlink" Target="https://www.instagram.com/p/DDCHWl-pp07/?img_index=4&amp;igsh=dnF4MzR2bjAwYTFu" TargetMode="External"/><Relationship Id="rId256" Type="http://schemas.openxmlformats.org/officeDocument/2006/relationships/hyperlink" Target="https://employee.uc.ac.id/index.php/file/get/sis/t_competition/3bd89944-f97c-42ff-bf42-b0722ce4f776_sertifikat.pdf" TargetMode="External"/><Relationship Id="rId377" Type="http://schemas.openxmlformats.org/officeDocument/2006/relationships/hyperlink" Target="https://employee.uc.ac.id/index.php/file/get/sis/t_competition/a29b5065-870f-41ba-8580-6aa0ff0b2549_surat_tugas.pdf" TargetMode="External"/><Relationship Id="rId134" Type="http://schemas.openxmlformats.org/officeDocument/2006/relationships/hyperlink" Target="https://employee.uc.ac.id/index.php/file/get/sis/t_competition/33f952c2-babd-4c73-9dd4-d5f231f682e2_dokumentasi.jpeg" TargetMode="External"/><Relationship Id="rId255" Type="http://schemas.openxmlformats.org/officeDocument/2006/relationships/hyperlink" Target="https://www.instagram.com/komfilasi?utm_source=ig_web_button_share_sheet&amp;ig" TargetMode="External"/><Relationship Id="rId376" Type="http://schemas.openxmlformats.org/officeDocument/2006/relationships/hyperlink" Target="https://employee.uc.ac.id/index.php/file/get/sis/t_competition/9e290068-d509-4d9a-8ac8-fa92716e939d_sertifikat.pdf" TargetMode="External"/><Relationship Id="rId133" Type="http://schemas.openxmlformats.org/officeDocument/2006/relationships/hyperlink" Target="https://employee.uc.ac.id/index.php/file/get/sis/t_competition/b4ebdd58-f4c6-423d-b9be-1f8a9de4786b_surat_tugas.pdf" TargetMode="External"/><Relationship Id="rId254" Type="http://schemas.openxmlformats.org/officeDocument/2006/relationships/hyperlink" Target="https://employee.uc.ac.id/index.php/file/get/sis/t_competition/3c12cf30-4907-43ed-b24b-febb3b67e4a6_dokumentasi.pdf" TargetMode="External"/><Relationship Id="rId375" Type="http://schemas.openxmlformats.org/officeDocument/2006/relationships/hyperlink" Target="https://www.instagram.com/ael.accounting?igsh=b210Y2txbmZwMG9m" TargetMode="External"/><Relationship Id="rId62" Type="http://schemas.openxmlformats.org/officeDocument/2006/relationships/hyperlink" Target="https://employee.uc.ac.id/index.php/file/get/sis/t_competition/ba3a11da-455c-4bc1-a91e-dbe4c30aefc1_dokumentasi.pdf" TargetMode="External"/><Relationship Id="rId61" Type="http://schemas.openxmlformats.org/officeDocument/2006/relationships/hyperlink" Target="https://employee.uc.ac.id/index.php/file/get/sis/t_competition/030bd600-fc17-4a3a-8a47-cb593f069faf_surat_tugas.pdf" TargetMode="External"/><Relationship Id="rId64" Type="http://schemas.openxmlformats.org/officeDocument/2006/relationships/hyperlink" Target="https://employee.uc.ac.id/index.php/file/get/sis/t_competition/2937fe83-dd79-4349-b550-74cabb9e056a_sertifikat.pdf" TargetMode="External"/><Relationship Id="rId63" Type="http://schemas.openxmlformats.org/officeDocument/2006/relationships/hyperlink" Target="https://www.instagram.com/lo.kreatif/" TargetMode="External"/><Relationship Id="rId66" Type="http://schemas.openxmlformats.org/officeDocument/2006/relationships/hyperlink" Target="https://employee.uc.ac.id/index.php/file/get/sis/t_competition/2937fe83-dd79-4349-b550-74cabb9e056a_dokumentasi.jpeg" TargetMode="External"/><Relationship Id="rId172" Type="http://schemas.openxmlformats.org/officeDocument/2006/relationships/hyperlink" Target="https://employee.uc.ac.id/index.php/file/get/sis/t_competition/c0f7ac17-d3df-4aaf-a738-c5f728f73112_sertifikat.png" TargetMode="External"/><Relationship Id="rId293" Type="http://schemas.openxmlformats.org/officeDocument/2006/relationships/hyperlink" Target="https://employee.uc.ac.id/index.php/file/get/sis/t_competition/3bd89944-f97c-42ff-bf42-b0722ce4f776_surat_tugas.pdf" TargetMode="External"/><Relationship Id="rId65" Type="http://schemas.openxmlformats.org/officeDocument/2006/relationships/hyperlink" Target="https://employee.uc.ac.id/index.php/file/get/sis/t_competition/8c52c603-8ceb-4204-a352-028b887c3f58_surat_tugas.pdf" TargetMode="External"/><Relationship Id="rId171" Type="http://schemas.openxmlformats.org/officeDocument/2006/relationships/hyperlink" Target="https://www.instagram.com/hu.fest?utm_source=ig_web_button_share_sheet&amp;igsh" TargetMode="External"/><Relationship Id="rId292" Type="http://schemas.openxmlformats.org/officeDocument/2006/relationships/hyperlink" Target="https://employee.uc.ac.id/index.php/file/get/sis/t_competition/3bd89944-f97c-42ff-bf42-b0722ce4f776_sertifikat.pdf" TargetMode="External"/><Relationship Id="rId68" Type="http://schemas.openxmlformats.org/officeDocument/2006/relationships/hyperlink" Target="https://employee.uc.ac.id/index.php/file/get/sis/t_competition/2937fe83-dd79-4349-b550-74cabb9e056a_sertifikat.pdf" TargetMode="External"/><Relationship Id="rId170" Type="http://schemas.openxmlformats.org/officeDocument/2006/relationships/hyperlink" Target="https://employee.uc.ac.id/index.php/file/get/sis/t_competition/6dc18152-0110-486f-9b66-67274a61d662_dokumentasi.docx" TargetMode="External"/><Relationship Id="rId291" Type="http://schemas.openxmlformats.org/officeDocument/2006/relationships/hyperlink" Target="https://www.instagram.com/komfilasi?utm_source=ig_web_button_share_sheet&amp;ig" TargetMode="External"/><Relationship Id="rId67" Type="http://schemas.openxmlformats.org/officeDocument/2006/relationships/hyperlink" Target="https://www.instagram.com/lo.kreatif/" TargetMode="External"/><Relationship Id="rId290" Type="http://schemas.openxmlformats.org/officeDocument/2006/relationships/hyperlink" Target="https://employee.uc.ac.id/index.php/file/get/sis/t_competition/3c12cf30-4907-43ed-b24b-febb3b67e4a6_dokumentasi.pdf" TargetMode="External"/><Relationship Id="rId60" Type="http://schemas.openxmlformats.org/officeDocument/2006/relationships/hyperlink" Target="https://employee.uc.ac.id/index.php/file/get/sis/t_competition/030bd600-fc17-4a3a-8a47-cb593f069faf_sertifikat.jpg" TargetMode="External"/><Relationship Id="rId165" Type="http://schemas.openxmlformats.org/officeDocument/2006/relationships/hyperlink" Target="https://employee.uc.ac.id/index.php/file/get/sis/t_competition/c0f7ac17-d3df-4aaf-a738-c5f728f73112_surat_tugas.pdf" TargetMode="External"/><Relationship Id="rId286" Type="http://schemas.openxmlformats.org/officeDocument/2006/relationships/hyperlink" Target="https://employee.uc.ac.id/index.php/file/get/sis/t_competition/3c12cf30-4907-43ed-b24b-febb3b67e4a6_dokumentasi.pdf" TargetMode="External"/><Relationship Id="rId69" Type="http://schemas.openxmlformats.org/officeDocument/2006/relationships/hyperlink" Target="https://employee.uc.ac.id/index.php/file/get/sis/t_competition/8c52c603-8ceb-4204-a352-028b887c3f58_surat_tugas.pdf" TargetMode="External"/><Relationship Id="rId164" Type="http://schemas.openxmlformats.org/officeDocument/2006/relationships/hyperlink" Target="https://employee.uc.ac.id/index.php/file/get/sis/t_competition/c0f7ac17-d3df-4aaf-a738-c5f728f73112_sertifikat.png" TargetMode="External"/><Relationship Id="rId285" Type="http://schemas.openxmlformats.org/officeDocument/2006/relationships/hyperlink" Target="https://employee.uc.ac.id/index.php/file/get/sis/t_competition/3bd89944-f97c-42ff-bf42-b0722ce4f776_surat_tugas.pdf" TargetMode="External"/><Relationship Id="rId163" Type="http://schemas.openxmlformats.org/officeDocument/2006/relationships/hyperlink" Target="https://www.instagram.com/hu.fest?utm_source=ig_web_button_share_sheet&amp;igsh" TargetMode="External"/><Relationship Id="rId284" Type="http://schemas.openxmlformats.org/officeDocument/2006/relationships/hyperlink" Target="https://employee.uc.ac.id/index.php/file/get/sis/t_competition/3bd89944-f97c-42ff-bf42-b0722ce4f776_sertifikat.pdf" TargetMode="External"/><Relationship Id="rId162" Type="http://schemas.openxmlformats.org/officeDocument/2006/relationships/hyperlink" Target="https://employee.uc.ac.id/index.php/file/get/sis/t_competition/6dc18152-0110-486f-9b66-67274a61d662_dokumentasi.docx" TargetMode="External"/><Relationship Id="rId283" Type="http://schemas.openxmlformats.org/officeDocument/2006/relationships/hyperlink" Target="https://www.instagram.com/komfilasi?utm_source=ig_web_button_share_sheet&amp;ig" TargetMode="External"/><Relationship Id="rId169" Type="http://schemas.openxmlformats.org/officeDocument/2006/relationships/hyperlink" Target="https://employee.uc.ac.id/index.php/file/get/sis/t_competition/c0f7ac17-d3df-4aaf-a738-c5f728f73112_surat_tugas.pdf" TargetMode="External"/><Relationship Id="rId168" Type="http://schemas.openxmlformats.org/officeDocument/2006/relationships/hyperlink" Target="https://employee.uc.ac.id/index.php/file/get/sis/t_competition/c0f7ac17-d3df-4aaf-a738-c5f728f73112_sertifikat.png" TargetMode="External"/><Relationship Id="rId289" Type="http://schemas.openxmlformats.org/officeDocument/2006/relationships/hyperlink" Target="https://employee.uc.ac.id/index.php/file/get/sis/t_competition/3bd89944-f97c-42ff-bf42-b0722ce4f776_surat_tugas.pdf" TargetMode="External"/><Relationship Id="rId167" Type="http://schemas.openxmlformats.org/officeDocument/2006/relationships/hyperlink" Target="https://www.instagram.com/hu.fest?utm_source=ig_web_button_share_sheet&amp;igsh" TargetMode="External"/><Relationship Id="rId288" Type="http://schemas.openxmlformats.org/officeDocument/2006/relationships/hyperlink" Target="https://employee.uc.ac.id/index.php/file/get/sis/t_competition/3bd89944-f97c-42ff-bf42-b0722ce4f776_sertifikat.pdf" TargetMode="External"/><Relationship Id="rId166" Type="http://schemas.openxmlformats.org/officeDocument/2006/relationships/hyperlink" Target="https://employee.uc.ac.id/index.php/file/get/sis/t_competition/6dc18152-0110-486f-9b66-67274a61d662_dokumentasi.docx" TargetMode="External"/><Relationship Id="rId287" Type="http://schemas.openxmlformats.org/officeDocument/2006/relationships/hyperlink" Target="https://www.instagram.com/komfilasi?utm_source=ig_web_button_share_sheet&amp;ig" TargetMode="External"/><Relationship Id="rId51" Type="http://schemas.openxmlformats.org/officeDocument/2006/relationships/hyperlink" Target="https://employee.uc.ac.id/index.php/file/get/sis/t_competition/a38c9320-c0c0-435e-b4a7-fef87d2d499d_surat_tugas.png" TargetMode="External"/><Relationship Id="rId50" Type="http://schemas.openxmlformats.org/officeDocument/2006/relationships/hyperlink" Target="https://employee.uc.ac.id/index.php/file/get/sis/t_competition/1b363f50-814b-4da2-b81d-68093343da34_sertifikat.pdf" TargetMode="External"/><Relationship Id="rId53" Type="http://schemas.openxmlformats.org/officeDocument/2006/relationships/hyperlink" Target="https://employee.uc.ac.id/index.php/file/get/sis/t_competition/f55279bf-4ed3-4e7c-9d95-b0cb1c95a534_sertifikat.pdf" TargetMode="External"/><Relationship Id="rId52" Type="http://schemas.openxmlformats.org/officeDocument/2006/relationships/hyperlink" Target="https://employee.uc.ac.id/index.php/file/get/sis/t_competition/a38c9320-c0c0-435e-b4a7-fef87d2d499d_dokumentasi.jpeg" TargetMode="External"/><Relationship Id="rId55" Type="http://schemas.openxmlformats.org/officeDocument/2006/relationships/hyperlink" Target="https://employee.uc.ac.id/index.php/file/get/sis/t_competition/f55279bf-4ed3-4e7c-9d95-b0cb1c95a534_dokumentasi.jpg" TargetMode="External"/><Relationship Id="rId161" Type="http://schemas.openxmlformats.org/officeDocument/2006/relationships/hyperlink" Target="https://employee.uc.ac.id/index.php/file/get/sis/t_competition/c0f7ac17-d3df-4aaf-a738-c5f728f73112_surat_tugas.pdf" TargetMode="External"/><Relationship Id="rId282" Type="http://schemas.openxmlformats.org/officeDocument/2006/relationships/hyperlink" Target="https://employee.uc.ac.id/index.php/file/get/sis/t_competition/3c12cf30-4907-43ed-b24b-febb3b67e4a6_dokumentasi.pdf" TargetMode="External"/><Relationship Id="rId54" Type="http://schemas.openxmlformats.org/officeDocument/2006/relationships/hyperlink" Target="https://employee.uc.ac.id/index.php/file/get/sis/t_competition/f55279bf-4ed3-4e7c-9d95-b0cb1c95a534_surat_tugas.pdf" TargetMode="External"/><Relationship Id="rId160" Type="http://schemas.openxmlformats.org/officeDocument/2006/relationships/hyperlink" Target="https://employee.uc.ac.id/index.php/file/get/sis/t_competition/c0f7ac17-d3df-4aaf-a738-c5f728f73112_sertifikat.png" TargetMode="External"/><Relationship Id="rId281" Type="http://schemas.openxmlformats.org/officeDocument/2006/relationships/hyperlink" Target="https://employee.uc.ac.id/index.php/file/get/sis/t_competition/3bd89944-f97c-42ff-bf42-b0722ce4f776_surat_tugas.pdf" TargetMode="External"/><Relationship Id="rId57" Type="http://schemas.openxmlformats.org/officeDocument/2006/relationships/hyperlink" Target="https://employee.uc.ac.id/index.php/file/get/sis/t_competition/f55279bf-4ed3-4e7c-9d95-b0cb1c95a534_surat_tugas.pdf" TargetMode="External"/><Relationship Id="rId280" Type="http://schemas.openxmlformats.org/officeDocument/2006/relationships/hyperlink" Target="https://employee.uc.ac.id/index.php/file/get/sis/t_competition/3bd89944-f97c-42ff-bf42-b0722ce4f776_sertifikat.pdf" TargetMode="External"/><Relationship Id="rId56" Type="http://schemas.openxmlformats.org/officeDocument/2006/relationships/hyperlink" Target="https://employee.uc.ac.id/index.php/file/get/sis/t_competition/f55279bf-4ed3-4e7c-9d95-b0cb1c95a534_sertifikat.pdf" TargetMode="External"/><Relationship Id="rId159" Type="http://schemas.openxmlformats.org/officeDocument/2006/relationships/hyperlink" Target="https://www.instagram.com/hu.fest?utm_source=ig_web_button_share_sheet&amp;igsh" TargetMode="External"/><Relationship Id="rId59" Type="http://schemas.openxmlformats.org/officeDocument/2006/relationships/hyperlink" Target="https://www.instagram.com/p/DAnCcpkSrKn/?igsh=MWwwZnk1N3AzdXVlbw==" TargetMode="External"/><Relationship Id="rId154" Type="http://schemas.openxmlformats.org/officeDocument/2006/relationships/hyperlink" Target="https://employee.uc.ac.id/index.php/file/get/sis/t_competition/c933d8dc-99bc-42d9-92ef-d8f5a5f9ca16_dokumentasi.jpg" TargetMode="External"/><Relationship Id="rId275" Type="http://schemas.openxmlformats.org/officeDocument/2006/relationships/hyperlink" Target="https://www.instagram.com/komfilasi?utm_source=ig_web_button_share_sheet&amp;ig" TargetMode="External"/><Relationship Id="rId58" Type="http://schemas.openxmlformats.org/officeDocument/2006/relationships/hyperlink" Target="https://employee.uc.ac.id/index.php/file/get/sis/t_competition/f55279bf-4ed3-4e7c-9d95-b0cb1c95a534_dokumentasi.jpg" TargetMode="External"/><Relationship Id="rId153" Type="http://schemas.openxmlformats.org/officeDocument/2006/relationships/hyperlink" Target="https://employee.uc.ac.id/index.php/file/get/sis/t_competition/75b98de9-f1e3-4a6f-a349-04985f2c38a7_surat_tugas.pdf" TargetMode="External"/><Relationship Id="rId274" Type="http://schemas.openxmlformats.org/officeDocument/2006/relationships/hyperlink" Target="https://employee.uc.ac.id/index.php/file/get/sis/t_competition/3c12cf30-4907-43ed-b24b-febb3b67e4a6_dokumentasi.pdf" TargetMode="External"/><Relationship Id="rId152" Type="http://schemas.openxmlformats.org/officeDocument/2006/relationships/hyperlink" Target="https://employee.uc.ac.id/index.php/file/get/sis/t_competition/c933d8dc-99bc-42d9-92ef-d8f5a5f9ca16_sertifikat.pdf" TargetMode="External"/><Relationship Id="rId273" Type="http://schemas.openxmlformats.org/officeDocument/2006/relationships/hyperlink" Target="https://employee.uc.ac.id/index.php/file/get/sis/t_competition/3bd89944-f97c-42ff-bf42-b0722ce4f776_surat_tugas.pdf" TargetMode="External"/><Relationship Id="rId151" Type="http://schemas.openxmlformats.org/officeDocument/2006/relationships/hyperlink" Target="https://www.instagram.com/uc_fikomweek/" TargetMode="External"/><Relationship Id="rId272" Type="http://schemas.openxmlformats.org/officeDocument/2006/relationships/hyperlink" Target="https://employee.uc.ac.id/index.php/file/get/sis/t_competition/3bd89944-f97c-42ff-bf42-b0722ce4f776_sertifikat.pdf" TargetMode="External"/><Relationship Id="rId158" Type="http://schemas.openxmlformats.org/officeDocument/2006/relationships/hyperlink" Target="https://employee.uc.ac.id/index.php/file/get/sis/t_competition/6dc18152-0110-486f-9b66-67274a61d662_dokumentasi.docx" TargetMode="External"/><Relationship Id="rId279" Type="http://schemas.openxmlformats.org/officeDocument/2006/relationships/hyperlink" Target="https://www.instagram.com/komfilasi?utm_source=ig_web_button_share_sheet&amp;ig" TargetMode="External"/><Relationship Id="rId157" Type="http://schemas.openxmlformats.org/officeDocument/2006/relationships/hyperlink" Target="https://employee.uc.ac.id/index.php/file/get/sis/t_competition/c0f7ac17-d3df-4aaf-a738-c5f728f73112_surat_tugas.pdf" TargetMode="External"/><Relationship Id="rId278" Type="http://schemas.openxmlformats.org/officeDocument/2006/relationships/hyperlink" Target="https://employee.uc.ac.id/index.php/file/get/sis/t_competition/3c12cf30-4907-43ed-b24b-febb3b67e4a6_dokumentasi.pdf" TargetMode="External"/><Relationship Id="rId156" Type="http://schemas.openxmlformats.org/officeDocument/2006/relationships/hyperlink" Target="https://employee.uc.ac.id/index.php/file/get/sis/t_competition/c0f7ac17-d3df-4aaf-a738-c5f728f73112_sertifikat.png" TargetMode="External"/><Relationship Id="rId277" Type="http://schemas.openxmlformats.org/officeDocument/2006/relationships/hyperlink" Target="https://employee.uc.ac.id/index.php/file/get/sis/t_competition/3bd89944-f97c-42ff-bf42-b0722ce4f776_surat_tugas.pdf" TargetMode="External"/><Relationship Id="rId155" Type="http://schemas.openxmlformats.org/officeDocument/2006/relationships/hyperlink" Target="https://www.instagram.com/hu.fest?utm_source=ig_web_button_share_sheet&amp;igsh" TargetMode="External"/><Relationship Id="rId276" Type="http://schemas.openxmlformats.org/officeDocument/2006/relationships/hyperlink" Target="https://employee.uc.ac.id/index.php/file/get/sis/t_competition/3bd89944-f97c-42ff-bf42-b0722ce4f776_sertifikat.pdf" TargetMode="External"/><Relationship Id="rId107" Type="http://schemas.openxmlformats.org/officeDocument/2006/relationships/hyperlink" Target="https://www.instagram.com/p/DBuyrbYTyQV/?igsh=MWZhOWwxNnh2Nnp1cw==" TargetMode="External"/><Relationship Id="rId228" Type="http://schemas.openxmlformats.org/officeDocument/2006/relationships/hyperlink" Target="https://employee.uc.ac.id/index.php/file/get/sis/t_competition/c0f7ac17-d3df-4aaf-a738-c5f728f73112_sertifikat.png" TargetMode="External"/><Relationship Id="rId349" Type="http://schemas.openxmlformats.org/officeDocument/2006/relationships/hyperlink" Target="https://employee.uc.ac.id/index.php/file/get/sis/t_competition/3bd89944-f97c-42ff-bf42-b0722ce4f776_surat_tugas.pdf" TargetMode="External"/><Relationship Id="rId106" Type="http://schemas.openxmlformats.org/officeDocument/2006/relationships/hyperlink" Target="https://employee.uc.ac.id/index.php/file/get/sis/t_competition/eb97c246-713a-491f-bd97-b82b3c4c8db0_dokumentasi.jpg" TargetMode="External"/><Relationship Id="rId227" Type="http://schemas.openxmlformats.org/officeDocument/2006/relationships/hyperlink" Target="https://www.instagram.com/hu.fest?utm_source=ig_web_button_share_sheet&amp;igsh" TargetMode="External"/><Relationship Id="rId348" Type="http://schemas.openxmlformats.org/officeDocument/2006/relationships/hyperlink" Target="https://employee.uc.ac.id/index.php/file/get/sis/t_competition/3bd89944-f97c-42ff-bf42-b0722ce4f776_sertifikat.pdf" TargetMode="External"/><Relationship Id="rId105" Type="http://schemas.openxmlformats.org/officeDocument/2006/relationships/hyperlink" Target="https://employee.uc.ac.id/index.php/file/get/sis/t_competition/eb97c246-713a-491f-bd97-b82b3c4c8db0_surat_tugas.pdf" TargetMode="External"/><Relationship Id="rId226" Type="http://schemas.openxmlformats.org/officeDocument/2006/relationships/hyperlink" Target="https://employee.uc.ac.id/index.php/file/get/sis/t_competition/6dc18152-0110-486f-9b66-67274a61d662_dokumentasi.docx" TargetMode="External"/><Relationship Id="rId347" Type="http://schemas.openxmlformats.org/officeDocument/2006/relationships/hyperlink" Target="https://www.instagram.com/komfilasi?utm_source=ig_web_button_share_sheet&amp;ig" TargetMode="External"/><Relationship Id="rId104" Type="http://schemas.openxmlformats.org/officeDocument/2006/relationships/hyperlink" Target="https://employee.uc.ac.id/index.php/file/get/sis/t_competition/4181c688-6ff8-4b9f-bde8-6652e44bf180_sertifikat.pdf" TargetMode="External"/><Relationship Id="rId225" Type="http://schemas.openxmlformats.org/officeDocument/2006/relationships/hyperlink" Target="https://employee.uc.ac.id/index.php/file/get/sis/t_competition/c0f7ac17-d3df-4aaf-a738-c5f728f73112_surat_tugas.pdf" TargetMode="External"/><Relationship Id="rId346" Type="http://schemas.openxmlformats.org/officeDocument/2006/relationships/hyperlink" Target="https://employee.uc.ac.id/index.php/file/get/sis/t_competition/3c12cf30-4907-43ed-b24b-febb3b67e4a6_dokumentasi.pdf" TargetMode="External"/><Relationship Id="rId109" Type="http://schemas.openxmlformats.org/officeDocument/2006/relationships/hyperlink" Target="https://employee.uc.ac.id/index.php/file/get/sis/t_competition/eb97c246-713a-491f-bd97-b82b3c4c8db0_surat_tugas.pdf" TargetMode="External"/><Relationship Id="rId108" Type="http://schemas.openxmlformats.org/officeDocument/2006/relationships/hyperlink" Target="https://employee.uc.ac.id/index.php/file/get/sis/t_competition/4181c688-6ff8-4b9f-bde8-6652e44bf180_sertifikat.pdf" TargetMode="External"/><Relationship Id="rId229" Type="http://schemas.openxmlformats.org/officeDocument/2006/relationships/hyperlink" Target="https://employee.uc.ac.id/index.php/file/get/sis/t_competition/c0f7ac17-d3df-4aaf-a738-c5f728f73112_surat_tugas.pdf" TargetMode="External"/><Relationship Id="rId220" Type="http://schemas.openxmlformats.org/officeDocument/2006/relationships/hyperlink" Target="https://employee.uc.ac.id/index.php/file/get/sis/t_competition/c0f7ac17-d3df-4aaf-a738-c5f728f73112_sertifikat.png" TargetMode="External"/><Relationship Id="rId341" Type="http://schemas.openxmlformats.org/officeDocument/2006/relationships/hyperlink" Target="https://employee.uc.ac.id/index.php/file/get/sis/t_competition/3bd89944-f97c-42ff-bf42-b0722ce4f776_surat_tugas.pdf" TargetMode="External"/><Relationship Id="rId340" Type="http://schemas.openxmlformats.org/officeDocument/2006/relationships/hyperlink" Target="https://employee.uc.ac.id/index.php/file/get/sis/t_competition/3bd89944-f97c-42ff-bf42-b0722ce4f776_sertifikat.pdf" TargetMode="External"/><Relationship Id="rId103" Type="http://schemas.openxmlformats.org/officeDocument/2006/relationships/hyperlink" Target="https://www.instagram.com/p/DBuyrbYTyQV/?igsh=MWZhOWwxNnh2Nnp1cw==" TargetMode="External"/><Relationship Id="rId224" Type="http://schemas.openxmlformats.org/officeDocument/2006/relationships/hyperlink" Target="https://employee.uc.ac.id/index.php/file/get/sis/t_competition/c0f7ac17-d3df-4aaf-a738-c5f728f73112_sertifikat.png" TargetMode="External"/><Relationship Id="rId345" Type="http://schemas.openxmlformats.org/officeDocument/2006/relationships/hyperlink" Target="https://employee.uc.ac.id/index.php/file/get/sis/t_competition/3bd89944-f97c-42ff-bf42-b0722ce4f776_surat_tugas.pdf" TargetMode="External"/><Relationship Id="rId102" Type="http://schemas.openxmlformats.org/officeDocument/2006/relationships/hyperlink" Target="https://employee.uc.ac.id/index.php/file/get/sis/t_competition/a8375594-fc37-4455-9ce2-40f77aee0905_dokumentasi.jpg" TargetMode="External"/><Relationship Id="rId223" Type="http://schemas.openxmlformats.org/officeDocument/2006/relationships/hyperlink" Target="https://www.instagram.com/hu.fest?utm_source=ig_web_button_share_sheet&amp;igsh" TargetMode="External"/><Relationship Id="rId344" Type="http://schemas.openxmlformats.org/officeDocument/2006/relationships/hyperlink" Target="https://employee.uc.ac.id/index.php/file/get/sis/t_competition/3bd89944-f97c-42ff-bf42-b0722ce4f776_sertifikat.pdf" TargetMode="External"/><Relationship Id="rId101" Type="http://schemas.openxmlformats.org/officeDocument/2006/relationships/hyperlink" Target="https://employee.uc.ac.id/index.php/file/get/sis/t_competition/a8375594-fc37-4455-9ce2-40f77aee0905_surat_tugas.pdf" TargetMode="External"/><Relationship Id="rId222" Type="http://schemas.openxmlformats.org/officeDocument/2006/relationships/hyperlink" Target="https://employee.uc.ac.id/index.php/file/get/sis/t_competition/6dc18152-0110-486f-9b66-67274a61d662_dokumentasi.docx" TargetMode="External"/><Relationship Id="rId343" Type="http://schemas.openxmlformats.org/officeDocument/2006/relationships/hyperlink" Target="https://www.instagram.com/komfilasi?utm_source=ig_web_button_share_sheet&amp;ig" TargetMode="External"/><Relationship Id="rId100" Type="http://schemas.openxmlformats.org/officeDocument/2006/relationships/hyperlink" Target="https://employee.uc.ac.id/index.php/file/get/sis/t_competition/a8375594-fc37-4455-9ce2-40f77aee0905_sertifikat.png" TargetMode="External"/><Relationship Id="rId221" Type="http://schemas.openxmlformats.org/officeDocument/2006/relationships/hyperlink" Target="https://employee.uc.ac.id/index.php/file/get/sis/t_competition/c0f7ac17-d3df-4aaf-a738-c5f728f73112_surat_tugas.pdf" TargetMode="External"/><Relationship Id="rId342" Type="http://schemas.openxmlformats.org/officeDocument/2006/relationships/hyperlink" Target="https://employee.uc.ac.id/index.php/file/get/sis/t_competition/3c12cf30-4907-43ed-b24b-febb3b67e4a6_dokumentasi.pdf" TargetMode="External"/><Relationship Id="rId217" Type="http://schemas.openxmlformats.org/officeDocument/2006/relationships/hyperlink" Target="https://employee.uc.ac.id/index.php/file/get/sis/t_competition/c0f7ac17-d3df-4aaf-a738-c5f728f73112_surat_tugas.pdf" TargetMode="External"/><Relationship Id="rId338" Type="http://schemas.openxmlformats.org/officeDocument/2006/relationships/hyperlink" Target="https://employee.uc.ac.id/index.php/file/get/sis/t_competition/3c12cf30-4907-43ed-b24b-febb3b67e4a6_dokumentasi.pdf" TargetMode="External"/><Relationship Id="rId216" Type="http://schemas.openxmlformats.org/officeDocument/2006/relationships/hyperlink" Target="https://employee.uc.ac.id/index.php/file/get/sis/t_competition/c0f7ac17-d3df-4aaf-a738-c5f728f73112_sertifikat.png" TargetMode="External"/><Relationship Id="rId337" Type="http://schemas.openxmlformats.org/officeDocument/2006/relationships/hyperlink" Target="https://employee.uc.ac.id/index.php/file/get/sis/t_competition/3bd89944-f97c-42ff-bf42-b0722ce4f776_surat_tugas.pdf" TargetMode="External"/><Relationship Id="rId215" Type="http://schemas.openxmlformats.org/officeDocument/2006/relationships/hyperlink" Target="https://www.instagram.com/hu.fest?utm_source=ig_web_button_share_sheet&amp;igsh" TargetMode="External"/><Relationship Id="rId336" Type="http://schemas.openxmlformats.org/officeDocument/2006/relationships/hyperlink" Target="https://employee.uc.ac.id/index.php/file/get/sis/t_competition/3bd89944-f97c-42ff-bf42-b0722ce4f776_sertifikat.pdf" TargetMode="External"/><Relationship Id="rId214" Type="http://schemas.openxmlformats.org/officeDocument/2006/relationships/hyperlink" Target="https://employee.uc.ac.id/index.php/file/get/sis/t_competition/6dc18152-0110-486f-9b66-67274a61d662_dokumentasi.docx" TargetMode="External"/><Relationship Id="rId335" Type="http://schemas.openxmlformats.org/officeDocument/2006/relationships/hyperlink" Target="https://www.instagram.com/komfilasi?utm_source=ig_web_button_share_sheet&amp;ig" TargetMode="External"/><Relationship Id="rId219" Type="http://schemas.openxmlformats.org/officeDocument/2006/relationships/hyperlink" Target="https://www.instagram.com/hu.fest?utm_source=ig_web_button_share_sheet&amp;igsh" TargetMode="External"/><Relationship Id="rId218" Type="http://schemas.openxmlformats.org/officeDocument/2006/relationships/hyperlink" Target="https://employee.uc.ac.id/index.php/file/get/sis/t_competition/6dc18152-0110-486f-9b66-67274a61d662_dokumentasi.docx" TargetMode="External"/><Relationship Id="rId339" Type="http://schemas.openxmlformats.org/officeDocument/2006/relationships/hyperlink" Target="https://www.instagram.com/komfilasi?utm_source=ig_web_button_share_sheet&amp;ig" TargetMode="External"/><Relationship Id="rId330" Type="http://schemas.openxmlformats.org/officeDocument/2006/relationships/hyperlink" Target="https://employee.uc.ac.id/index.php/file/get/sis/t_competition/3c12cf30-4907-43ed-b24b-febb3b67e4a6_dokumentasi.pdf" TargetMode="External"/><Relationship Id="rId213" Type="http://schemas.openxmlformats.org/officeDocument/2006/relationships/hyperlink" Target="https://employee.uc.ac.id/index.php/file/get/sis/t_competition/c0f7ac17-d3df-4aaf-a738-c5f728f73112_surat_tugas.pdf" TargetMode="External"/><Relationship Id="rId334" Type="http://schemas.openxmlformats.org/officeDocument/2006/relationships/hyperlink" Target="https://employee.uc.ac.id/index.php/file/get/sis/t_competition/3c12cf30-4907-43ed-b24b-febb3b67e4a6_dokumentasi.pdf" TargetMode="External"/><Relationship Id="rId212" Type="http://schemas.openxmlformats.org/officeDocument/2006/relationships/hyperlink" Target="https://employee.uc.ac.id/index.php/file/get/sis/t_competition/c0f7ac17-d3df-4aaf-a738-c5f728f73112_sertifikat.png" TargetMode="External"/><Relationship Id="rId333" Type="http://schemas.openxmlformats.org/officeDocument/2006/relationships/hyperlink" Target="https://employee.uc.ac.id/index.php/file/get/sis/t_competition/3bd89944-f97c-42ff-bf42-b0722ce4f776_surat_tugas.pdf" TargetMode="External"/><Relationship Id="rId211" Type="http://schemas.openxmlformats.org/officeDocument/2006/relationships/hyperlink" Target="https://www.instagram.com/hu.fest?utm_source=ig_web_button_share_sheet&amp;igsh" TargetMode="External"/><Relationship Id="rId332" Type="http://schemas.openxmlformats.org/officeDocument/2006/relationships/hyperlink" Target="https://employee.uc.ac.id/index.php/file/get/sis/t_competition/3bd89944-f97c-42ff-bf42-b0722ce4f776_sertifikat.pdf" TargetMode="External"/><Relationship Id="rId210" Type="http://schemas.openxmlformats.org/officeDocument/2006/relationships/hyperlink" Target="https://employee.uc.ac.id/index.php/file/get/sis/t_competition/6dc18152-0110-486f-9b66-67274a61d662_dokumentasi.docx" TargetMode="External"/><Relationship Id="rId331" Type="http://schemas.openxmlformats.org/officeDocument/2006/relationships/hyperlink" Target="https://www.instagram.com/komfilasi?utm_source=ig_web_button_share_sheet&amp;ig" TargetMode="External"/><Relationship Id="rId370" Type="http://schemas.openxmlformats.org/officeDocument/2006/relationships/hyperlink" Target="https://employee.uc.ac.id/index.php/file/get/sis/t_competition/fd22cae6-308a-474b-8770-758b21c7c903_dokumentasi.pdf" TargetMode="External"/><Relationship Id="rId129" Type="http://schemas.openxmlformats.org/officeDocument/2006/relationships/hyperlink" Target="https://employee.uc.ac.id/index.php/file/get/sis/t_competition/3829d518-c4ea-4de0-b9a5-9a702c5b123c_surat_tugas.pdf" TargetMode="External"/><Relationship Id="rId128" Type="http://schemas.openxmlformats.org/officeDocument/2006/relationships/hyperlink" Target="https://employee.uc.ac.id/index.php/file/get/sis/t_competition/5265de43-cac3-4b28-a8ce-a2de105f1fba_sertifikat.pdf" TargetMode="External"/><Relationship Id="rId249" Type="http://schemas.openxmlformats.org/officeDocument/2006/relationships/hyperlink" Target="https://employee.uc.ac.id/index.php/file/get/sis/t_competition/c0f7ac17-d3df-4aaf-a738-c5f728f73112_surat_tugas.pdf" TargetMode="External"/><Relationship Id="rId127" Type="http://schemas.openxmlformats.org/officeDocument/2006/relationships/hyperlink" Target="https://linktr.ee/bpcpresident2024" TargetMode="External"/><Relationship Id="rId248" Type="http://schemas.openxmlformats.org/officeDocument/2006/relationships/hyperlink" Target="https://employee.uc.ac.id/index.php/file/get/sis/t_competition/c0f7ac17-d3df-4aaf-a738-c5f728f73112_sertifikat.png" TargetMode="External"/><Relationship Id="rId369" Type="http://schemas.openxmlformats.org/officeDocument/2006/relationships/hyperlink" Target="https://employee.uc.ac.id/index.php/file/get/sis/t_competition/980d52c5-da43-49fb-b054-20b9dca0b7a8_surat_tugas.pdf" TargetMode="External"/><Relationship Id="rId126" Type="http://schemas.openxmlformats.org/officeDocument/2006/relationships/hyperlink" Target="https://employee.uc.ac.id/index.php/file/get/sis/t_competition/3829d518-c4ea-4de0-b9a5-9a702c5b123c_dokumentasi.pdf" TargetMode="External"/><Relationship Id="rId247" Type="http://schemas.openxmlformats.org/officeDocument/2006/relationships/hyperlink" Target="https://www.instagram.com/hu.fest?utm_source=ig_web_button_share_sheet&amp;igsh" TargetMode="External"/><Relationship Id="rId368" Type="http://schemas.openxmlformats.org/officeDocument/2006/relationships/hyperlink" Target="https://employee.uc.ac.id/index.php/file/get/sis/t_competition/980d52c5-da43-49fb-b054-20b9dca0b7a8_sertifikat.pdf" TargetMode="External"/><Relationship Id="rId121" Type="http://schemas.openxmlformats.org/officeDocument/2006/relationships/hyperlink" Target="https://employee.uc.ac.id/index.php/file/get/sis/t_competition/42a240f3-9f93-450b-95c0-83aff4b92b17_surat_tugas.pdf" TargetMode="External"/><Relationship Id="rId242" Type="http://schemas.openxmlformats.org/officeDocument/2006/relationships/hyperlink" Target="https://employee.uc.ac.id/index.php/file/get/sis/t_competition/6dc18152-0110-486f-9b66-67274a61d662_dokumentasi.docx" TargetMode="External"/><Relationship Id="rId363" Type="http://schemas.openxmlformats.org/officeDocument/2006/relationships/hyperlink" Target="https://www.instagram.com/ael.accounting?igsh=b210Y2txbmZwMG9m" TargetMode="External"/><Relationship Id="rId120" Type="http://schemas.openxmlformats.org/officeDocument/2006/relationships/hyperlink" Target="https://employee.uc.ac.id/index.php/file/get/sis/t_competition/42a240f3-9f93-450b-95c0-83aff4b92b17_sertifikat.pdf" TargetMode="External"/><Relationship Id="rId241" Type="http://schemas.openxmlformats.org/officeDocument/2006/relationships/hyperlink" Target="https://employee.uc.ac.id/index.php/file/get/sis/t_competition/c0f7ac17-d3df-4aaf-a738-c5f728f73112_surat_tugas.pdf" TargetMode="External"/><Relationship Id="rId362" Type="http://schemas.openxmlformats.org/officeDocument/2006/relationships/hyperlink" Target="https://employee.uc.ac.id/index.php/file/get/sis/t_competition/746db311-6541-4fe9-9ad1-cf9e1e16b0c0_dokumentasi.jpeg" TargetMode="External"/><Relationship Id="rId240" Type="http://schemas.openxmlformats.org/officeDocument/2006/relationships/hyperlink" Target="https://employee.uc.ac.id/index.php/file/get/sis/t_competition/c0f7ac17-d3df-4aaf-a738-c5f728f73112_sertifikat.png" TargetMode="External"/><Relationship Id="rId361" Type="http://schemas.openxmlformats.org/officeDocument/2006/relationships/hyperlink" Target="https://employee.uc.ac.id/index.php/file/get/sis/t_competition/746db311-6541-4fe9-9ad1-cf9e1e16b0c0_surat_tugas.pdf" TargetMode="External"/><Relationship Id="rId360" Type="http://schemas.openxmlformats.org/officeDocument/2006/relationships/hyperlink" Target="https://employee.uc.ac.id/index.php/file/get/sis/t_competition/746db311-6541-4fe9-9ad1-cf9e1e16b0c0_sertifikat.pdf" TargetMode="External"/><Relationship Id="rId125" Type="http://schemas.openxmlformats.org/officeDocument/2006/relationships/hyperlink" Target="https://employee.uc.ac.id/index.php/file/get/sis/t_competition/3829d518-c4ea-4de0-b9a5-9a702c5b123c_surat_tugas.pdf" TargetMode="External"/><Relationship Id="rId246" Type="http://schemas.openxmlformats.org/officeDocument/2006/relationships/hyperlink" Target="https://employee.uc.ac.id/index.php/file/get/sis/t_competition/6dc18152-0110-486f-9b66-67274a61d662_dokumentasi.docx" TargetMode="External"/><Relationship Id="rId367" Type="http://schemas.openxmlformats.org/officeDocument/2006/relationships/hyperlink" Target="https://www.instagram.com/ael.accounting?igsh=b210Y2txbmZwMG9m" TargetMode="External"/><Relationship Id="rId124" Type="http://schemas.openxmlformats.org/officeDocument/2006/relationships/hyperlink" Target="https://employee.uc.ac.id/index.php/file/get/sis/t_competition/5265de43-cac3-4b28-a8ce-a2de105f1fba_sertifikat.pdf" TargetMode="External"/><Relationship Id="rId245" Type="http://schemas.openxmlformats.org/officeDocument/2006/relationships/hyperlink" Target="https://employee.uc.ac.id/index.php/file/get/sis/t_competition/c0f7ac17-d3df-4aaf-a738-c5f728f73112_surat_tugas.pdf" TargetMode="External"/><Relationship Id="rId366" Type="http://schemas.openxmlformats.org/officeDocument/2006/relationships/hyperlink" Target="https://employee.uc.ac.id/index.php/file/get/sis/t_competition/bd5e02c1-9473-45ec-a87f-c58b88ef4673_dokumentasi.jpeg" TargetMode="External"/><Relationship Id="rId123" Type="http://schemas.openxmlformats.org/officeDocument/2006/relationships/hyperlink" Target="https://linktr.ee/bpcpresident2024" TargetMode="External"/><Relationship Id="rId244" Type="http://schemas.openxmlformats.org/officeDocument/2006/relationships/hyperlink" Target="https://employee.uc.ac.id/index.php/file/get/sis/t_competition/c0f7ac17-d3df-4aaf-a738-c5f728f73112_sertifikat.png" TargetMode="External"/><Relationship Id="rId365" Type="http://schemas.openxmlformats.org/officeDocument/2006/relationships/hyperlink" Target="https://employee.uc.ac.id/index.php/file/get/sis/t_competition/bd5e02c1-9473-45ec-a87f-c58b88ef4673_surat_tugas.pdf" TargetMode="External"/><Relationship Id="rId122" Type="http://schemas.openxmlformats.org/officeDocument/2006/relationships/hyperlink" Target="https://employee.uc.ac.id/index.php/file/get/sis/t_competition/42a240f3-9f93-450b-95c0-83aff4b92b17_dokumentasi.png" TargetMode="External"/><Relationship Id="rId243" Type="http://schemas.openxmlformats.org/officeDocument/2006/relationships/hyperlink" Target="https://www.instagram.com/hu.fest?utm_source=ig_web_button_share_sheet&amp;igsh" TargetMode="External"/><Relationship Id="rId364" Type="http://schemas.openxmlformats.org/officeDocument/2006/relationships/hyperlink" Target="https://employee.uc.ac.id/index.php/file/get/sis/t_competition/bd5e02c1-9473-45ec-a87f-c58b88ef4673_sertifikat.pdf" TargetMode="External"/><Relationship Id="rId95" Type="http://schemas.openxmlformats.org/officeDocument/2006/relationships/hyperlink" Target="https://www.instagram.com/p/DB_jZN5z2iy/?igsh=azF6bDh5MHF4aGI4" TargetMode="External"/><Relationship Id="rId94" Type="http://schemas.openxmlformats.org/officeDocument/2006/relationships/hyperlink" Target="https://employee.uc.ac.id/index.php/file/get/sis/t_competition/3152e4a2-af91-4eb8-bebf-5b306dd448c0_dokumentasi.jpg" TargetMode="External"/><Relationship Id="rId97" Type="http://schemas.openxmlformats.org/officeDocument/2006/relationships/hyperlink" Target="https://employee.uc.ac.id/index.php/file/get/sis/t_competition/1f484cf4-f0c1-4acc-8953-0e2dc13c2c27_surat_tugas.pdf" TargetMode="External"/><Relationship Id="rId96" Type="http://schemas.openxmlformats.org/officeDocument/2006/relationships/hyperlink" Target="https://employee.uc.ac.id/index.php/file/get/sis/t_competition/1f484cf4-f0c1-4acc-8953-0e2dc13c2c27_sertifikat.pdf" TargetMode="External"/><Relationship Id="rId99" Type="http://schemas.openxmlformats.org/officeDocument/2006/relationships/hyperlink" Target="https://www.instagram.com/s/aGlnaGxpZ2h0OjE3OTc4NDgzNDIwNzUzODI5?story_medi" TargetMode="External"/><Relationship Id="rId98" Type="http://schemas.openxmlformats.org/officeDocument/2006/relationships/hyperlink" Target="https://employee.uc.ac.id/index.php/file/get/sis/t_competition/1f484cf4-f0c1-4acc-8953-0e2dc13c2c27_dokumentasi.png" TargetMode="External"/><Relationship Id="rId91" Type="http://schemas.openxmlformats.org/officeDocument/2006/relationships/hyperlink" Target="https://www.instagram.com/p/DCUNsfOyjBt/?img_index=4&amp;igsh=MTZqNnVjMHRybnltZ" TargetMode="External"/><Relationship Id="rId90" Type="http://schemas.openxmlformats.org/officeDocument/2006/relationships/hyperlink" Target="https://employee.uc.ac.id/index.php/file/get/sis/t_competition/3152e4a2-af91-4eb8-bebf-5b306dd448c0_dokumentasi.jpg" TargetMode="External"/><Relationship Id="rId93" Type="http://schemas.openxmlformats.org/officeDocument/2006/relationships/hyperlink" Target="https://employee.uc.ac.id/index.php/file/get/sis/t_competition/d199da68-2f5d-4066-848f-cd6e9c7672e4_surat_tugas.pdf" TargetMode="External"/><Relationship Id="rId92" Type="http://schemas.openxmlformats.org/officeDocument/2006/relationships/hyperlink" Target="https://employee.uc.ac.id/index.php/file/get/sis/t_competition/3152e4a2-af91-4eb8-bebf-5b306dd448c0_sertifikat.pdf" TargetMode="External"/><Relationship Id="rId118" Type="http://schemas.openxmlformats.org/officeDocument/2006/relationships/hyperlink" Target="https://employee.uc.ac.id/index.php/file/get/sis/t_competition/42a240f3-9f93-450b-95c0-83aff4b92b17_dokumentasi.png" TargetMode="External"/><Relationship Id="rId239" Type="http://schemas.openxmlformats.org/officeDocument/2006/relationships/hyperlink" Target="https://www.instagram.com/hu.fest?utm_source=ig_web_button_share_sheet&amp;igsh" TargetMode="External"/><Relationship Id="rId117" Type="http://schemas.openxmlformats.org/officeDocument/2006/relationships/hyperlink" Target="https://employee.uc.ac.id/index.php/file/get/sis/t_competition/42a240f3-9f93-450b-95c0-83aff4b92b17_surat_tugas.pdf" TargetMode="External"/><Relationship Id="rId238" Type="http://schemas.openxmlformats.org/officeDocument/2006/relationships/hyperlink" Target="https://employee.uc.ac.id/index.php/file/get/sis/t_competition/6dc18152-0110-486f-9b66-67274a61d662_dokumentasi.docx" TargetMode="External"/><Relationship Id="rId359" Type="http://schemas.openxmlformats.org/officeDocument/2006/relationships/hyperlink" Target="https://www.instagram.com/ael.accounting?igsh=b210Y2txbmZwMG9m" TargetMode="External"/><Relationship Id="rId116" Type="http://schemas.openxmlformats.org/officeDocument/2006/relationships/hyperlink" Target="https://employee.uc.ac.id/index.php/file/get/sis/t_competition/42a240f3-9f93-450b-95c0-83aff4b92b17_sertifikat.pdf" TargetMode="External"/><Relationship Id="rId237" Type="http://schemas.openxmlformats.org/officeDocument/2006/relationships/hyperlink" Target="https://employee.uc.ac.id/index.php/file/get/sis/t_competition/c0f7ac17-d3df-4aaf-a738-c5f728f73112_surat_tugas.pdf" TargetMode="External"/><Relationship Id="rId358" Type="http://schemas.openxmlformats.org/officeDocument/2006/relationships/hyperlink" Target="https://employee.uc.ac.id/index.php/file/get/sis/t_competition/aba5233f-3664-4806-a7ac-ca0ab5406382_dokumentasi.pdf" TargetMode="External"/><Relationship Id="rId115" Type="http://schemas.openxmlformats.org/officeDocument/2006/relationships/hyperlink" Target="https://bit.ly/SuratUndanganUniversitasGMEC2024" TargetMode="External"/><Relationship Id="rId236" Type="http://schemas.openxmlformats.org/officeDocument/2006/relationships/hyperlink" Target="https://employee.uc.ac.id/index.php/file/get/sis/t_competition/c0f7ac17-d3df-4aaf-a738-c5f728f73112_sertifikat.png" TargetMode="External"/><Relationship Id="rId357" Type="http://schemas.openxmlformats.org/officeDocument/2006/relationships/hyperlink" Target="https://employee.uc.ac.id/index.php/file/get/sis/t_competition/d4f6d992-d39f-426f-8a51-f972a072518e_surat_tugas.png" TargetMode="External"/><Relationship Id="rId119" Type="http://schemas.openxmlformats.org/officeDocument/2006/relationships/hyperlink" Target="https://bit.ly/SuratUndanganUniversitasGMEC2024" TargetMode="External"/><Relationship Id="rId110" Type="http://schemas.openxmlformats.org/officeDocument/2006/relationships/hyperlink" Target="https://employee.uc.ac.id/index.php/file/get/sis/t_competition/eb97c246-713a-491f-bd97-b82b3c4c8db0_dokumentasi.jpg" TargetMode="External"/><Relationship Id="rId231" Type="http://schemas.openxmlformats.org/officeDocument/2006/relationships/hyperlink" Target="https://www.instagram.com/hu.fest?utm_source=ig_web_button_share_sheet&amp;igsh" TargetMode="External"/><Relationship Id="rId352" Type="http://schemas.openxmlformats.org/officeDocument/2006/relationships/hyperlink" Target="https://employee.uc.ac.id/index.php/file/get/sis/t_competition/f16293c7-dc14-430c-8938-afae734afc42_sertifikat.pdf" TargetMode="External"/><Relationship Id="rId230" Type="http://schemas.openxmlformats.org/officeDocument/2006/relationships/hyperlink" Target="https://employee.uc.ac.id/index.php/file/get/sis/t_competition/6dc18152-0110-486f-9b66-67274a61d662_dokumentasi.docx" TargetMode="External"/><Relationship Id="rId351" Type="http://schemas.openxmlformats.org/officeDocument/2006/relationships/hyperlink" Target="https://www.instagram.com/ligamahasiswaofficial?igsh=MWVjdTRvaWtvdXg1dg==" TargetMode="External"/><Relationship Id="rId350" Type="http://schemas.openxmlformats.org/officeDocument/2006/relationships/hyperlink" Target="https://employee.uc.ac.id/index.php/file/get/sis/t_competition/3c12cf30-4907-43ed-b24b-febb3b67e4a6_dokumentasi.pdf" TargetMode="External"/><Relationship Id="rId114" Type="http://schemas.openxmlformats.org/officeDocument/2006/relationships/hyperlink" Target="https://employee.uc.ac.id/index.php/file/get/sis/t_competition/eb97c246-713a-491f-bd97-b82b3c4c8db0_dokumentasi.jpg" TargetMode="External"/><Relationship Id="rId235" Type="http://schemas.openxmlformats.org/officeDocument/2006/relationships/hyperlink" Target="https://www.instagram.com/hu.fest?utm_source=ig_web_button_share_sheet&amp;igsh" TargetMode="External"/><Relationship Id="rId356" Type="http://schemas.openxmlformats.org/officeDocument/2006/relationships/hyperlink" Target="https://employee.uc.ac.id/index.php/file/get/sis/t_competition/b72ec158-76e3-4cba-8e54-3bfc113c7a91_sertifikat.jpeg" TargetMode="External"/><Relationship Id="rId113" Type="http://schemas.openxmlformats.org/officeDocument/2006/relationships/hyperlink" Target="https://employee.uc.ac.id/index.php/file/get/sis/t_competition/eb97c246-713a-491f-bd97-b82b3c4c8db0_surat_tugas.pdf" TargetMode="External"/><Relationship Id="rId234" Type="http://schemas.openxmlformats.org/officeDocument/2006/relationships/hyperlink" Target="https://employee.uc.ac.id/index.php/file/get/sis/t_competition/6dc18152-0110-486f-9b66-67274a61d662_dokumentasi.docx" TargetMode="External"/><Relationship Id="rId355" Type="http://schemas.openxmlformats.org/officeDocument/2006/relationships/hyperlink" Target="https://www.instagram.com/ael.accounting?igsh=b210Y2txbmZwMG9m" TargetMode="External"/><Relationship Id="rId112" Type="http://schemas.openxmlformats.org/officeDocument/2006/relationships/hyperlink" Target="https://employee.uc.ac.id/index.php/file/get/sis/t_competition/4181c688-6ff8-4b9f-bde8-6652e44bf180_sertifikat.pdf" TargetMode="External"/><Relationship Id="rId233" Type="http://schemas.openxmlformats.org/officeDocument/2006/relationships/hyperlink" Target="https://employee.uc.ac.id/index.php/file/get/sis/t_competition/c0f7ac17-d3df-4aaf-a738-c5f728f73112_surat_tugas.pdf" TargetMode="External"/><Relationship Id="rId354" Type="http://schemas.openxmlformats.org/officeDocument/2006/relationships/hyperlink" Target="https://employee.uc.ac.id/index.php/file/get/sis/t_competition/f16293c7-dc14-430c-8938-afae734afc42_dokumentasi.pdf" TargetMode="External"/><Relationship Id="rId111" Type="http://schemas.openxmlformats.org/officeDocument/2006/relationships/hyperlink" Target="https://www.instagram.com/p/DBuyrbYTyQV/?igsh=MWZhOWwxNnh2Nnp1cw==" TargetMode="External"/><Relationship Id="rId232" Type="http://schemas.openxmlformats.org/officeDocument/2006/relationships/hyperlink" Target="https://employee.uc.ac.id/index.php/file/get/sis/t_competition/c0f7ac17-d3df-4aaf-a738-c5f728f73112_sertifikat.png" TargetMode="External"/><Relationship Id="rId353" Type="http://schemas.openxmlformats.org/officeDocument/2006/relationships/hyperlink" Target="https://employee.uc.ac.id/index.php/file/get/sis/t_competition/f16293c7-dc14-430c-8938-afae734afc42_surat_tugas.pdf" TargetMode="External"/><Relationship Id="rId305" Type="http://schemas.openxmlformats.org/officeDocument/2006/relationships/hyperlink" Target="https://employee.uc.ac.id/index.php/file/get/sis/t_competition/3bd89944-f97c-42ff-bf42-b0722ce4f776_surat_tugas.pdf" TargetMode="External"/><Relationship Id="rId304" Type="http://schemas.openxmlformats.org/officeDocument/2006/relationships/hyperlink" Target="https://employee.uc.ac.id/index.php/file/get/sis/t_competition/3bd89944-f97c-42ff-bf42-b0722ce4f776_sertifikat.pdf" TargetMode="External"/><Relationship Id="rId303" Type="http://schemas.openxmlformats.org/officeDocument/2006/relationships/hyperlink" Target="https://www.instagram.com/komfilasi?utm_source=ig_web_button_share_sheet&amp;ig" TargetMode="External"/><Relationship Id="rId302" Type="http://schemas.openxmlformats.org/officeDocument/2006/relationships/hyperlink" Target="https://employee.uc.ac.id/index.php/file/get/sis/t_competition/3c12cf30-4907-43ed-b24b-febb3b67e4a6_dokumentasi.pdf" TargetMode="External"/><Relationship Id="rId309" Type="http://schemas.openxmlformats.org/officeDocument/2006/relationships/hyperlink" Target="https://employee.uc.ac.id/index.php/file/get/sis/t_competition/3bd89944-f97c-42ff-bf42-b0722ce4f776_surat_tugas.pdf" TargetMode="External"/><Relationship Id="rId308" Type="http://schemas.openxmlformats.org/officeDocument/2006/relationships/hyperlink" Target="https://employee.uc.ac.id/index.php/file/get/sis/t_competition/3bd89944-f97c-42ff-bf42-b0722ce4f776_sertifikat.pdf" TargetMode="External"/><Relationship Id="rId307" Type="http://schemas.openxmlformats.org/officeDocument/2006/relationships/hyperlink" Target="https://www.instagram.com/komfilasi?utm_source=ig_web_button_share_sheet&amp;ig" TargetMode="External"/><Relationship Id="rId306" Type="http://schemas.openxmlformats.org/officeDocument/2006/relationships/hyperlink" Target="https://employee.uc.ac.id/index.php/file/get/sis/t_competition/3c12cf30-4907-43ed-b24b-febb3b67e4a6_dokumentasi.pdf" TargetMode="External"/><Relationship Id="rId301" Type="http://schemas.openxmlformats.org/officeDocument/2006/relationships/hyperlink" Target="https://employee.uc.ac.id/index.php/file/get/sis/t_competition/3bd89944-f97c-42ff-bf42-b0722ce4f776_surat_tugas.pdf" TargetMode="External"/><Relationship Id="rId300" Type="http://schemas.openxmlformats.org/officeDocument/2006/relationships/hyperlink" Target="https://employee.uc.ac.id/index.php/file/get/sis/t_competition/3bd89944-f97c-42ff-bf42-b0722ce4f776_sertifikat.pdf" TargetMode="External"/><Relationship Id="rId206" Type="http://schemas.openxmlformats.org/officeDocument/2006/relationships/hyperlink" Target="https://employee.uc.ac.id/index.php/file/get/sis/t_competition/6dc18152-0110-486f-9b66-67274a61d662_dokumentasi.docx" TargetMode="External"/><Relationship Id="rId327" Type="http://schemas.openxmlformats.org/officeDocument/2006/relationships/hyperlink" Target="https://www.instagram.com/komfilasi?utm_source=ig_web_button_share_sheet&amp;ig" TargetMode="External"/><Relationship Id="rId205" Type="http://schemas.openxmlformats.org/officeDocument/2006/relationships/hyperlink" Target="https://employee.uc.ac.id/index.php/file/get/sis/t_competition/c0f7ac17-d3df-4aaf-a738-c5f728f73112_surat_tugas.pdf" TargetMode="External"/><Relationship Id="rId326" Type="http://schemas.openxmlformats.org/officeDocument/2006/relationships/hyperlink" Target="https://employee.uc.ac.id/index.php/file/get/sis/t_competition/3c12cf30-4907-43ed-b24b-febb3b67e4a6_dokumentasi.pdf" TargetMode="External"/><Relationship Id="rId204" Type="http://schemas.openxmlformats.org/officeDocument/2006/relationships/hyperlink" Target="https://employee.uc.ac.id/index.php/file/get/sis/t_competition/c0f7ac17-d3df-4aaf-a738-c5f728f73112_sertifikat.png" TargetMode="External"/><Relationship Id="rId325" Type="http://schemas.openxmlformats.org/officeDocument/2006/relationships/hyperlink" Target="https://employee.uc.ac.id/index.php/file/get/sis/t_competition/3bd89944-f97c-42ff-bf42-b0722ce4f776_surat_tugas.pdf" TargetMode="External"/><Relationship Id="rId203" Type="http://schemas.openxmlformats.org/officeDocument/2006/relationships/hyperlink" Target="https://www.instagram.com/hu.fest?utm_source=ig_web_button_share_sheet&amp;igsh" TargetMode="External"/><Relationship Id="rId324" Type="http://schemas.openxmlformats.org/officeDocument/2006/relationships/hyperlink" Target="https://employee.uc.ac.id/index.php/file/get/sis/t_competition/3bd89944-f97c-42ff-bf42-b0722ce4f776_sertifikat.pdf" TargetMode="External"/><Relationship Id="rId209" Type="http://schemas.openxmlformats.org/officeDocument/2006/relationships/hyperlink" Target="https://employee.uc.ac.id/index.php/file/get/sis/t_competition/c0f7ac17-d3df-4aaf-a738-c5f728f73112_surat_tugas.pdf" TargetMode="External"/><Relationship Id="rId208" Type="http://schemas.openxmlformats.org/officeDocument/2006/relationships/hyperlink" Target="https://employee.uc.ac.id/index.php/file/get/sis/t_competition/c0f7ac17-d3df-4aaf-a738-c5f728f73112_sertifikat.png" TargetMode="External"/><Relationship Id="rId329" Type="http://schemas.openxmlformats.org/officeDocument/2006/relationships/hyperlink" Target="https://employee.uc.ac.id/index.php/file/get/sis/t_competition/3bd89944-f97c-42ff-bf42-b0722ce4f776_surat_tugas.pdf" TargetMode="External"/><Relationship Id="rId207" Type="http://schemas.openxmlformats.org/officeDocument/2006/relationships/hyperlink" Target="https://www.instagram.com/hu.fest?utm_source=ig_web_button_share_sheet&amp;igsh" TargetMode="External"/><Relationship Id="rId328" Type="http://schemas.openxmlformats.org/officeDocument/2006/relationships/hyperlink" Target="https://employee.uc.ac.id/index.php/file/get/sis/t_competition/3bd89944-f97c-42ff-bf42-b0722ce4f776_sertifikat.pdf" TargetMode="External"/><Relationship Id="rId202" Type="http://schemas.openxmlformats.org/officeDocument/2006/relationships/hyperlink" Target="https://employee.uc.ac.id/index.php/file/get/sis/t_competition/6dc18152-0110-486f-9b66-67274a61d662_dokumentasi.docx" TargetMode="External"/><Relationship Id="rId323" Type="http://schemas.openxmlformats.org/officeDocument/2006/relationships/hyperlink" Target="https://www.instagram.com/komfilasi?utm_source=ig_web_button_share_sheet&amp;ig" TargetMode="External"/><Relationship Id="rId201" Type="http://schemas.openxmlformats.org/officeDocument/2006/relationships/hyperlink" Target="https://employee.uc.ac.id/index.php/file/get/sis/t_competition/c0f7ac17-d3df-4aaf-a738-c5f728f73112_surat_tugas.pdf" TargetMode="External"/><Relationship Id="rId322" Type="http://schemas.openxmlformats.org/officeDocument/2006/relationships/hyperlink" Target="https://employee.uc.ac.id/index.php/file/get/sis/t_competition/3c12cf30-4907-43ed-b24b-febb3b67e4a6_dokumentasi.pdf" TargetMode="External"/><Relationship Id="rId200" Type="http://schemas.openxmlformats.org/officeDocument/2006/relationships/hyperlink" Target="https://employee.uc.ac.id/index.php/file/get/sis/t_competition/c0f7ac17-d3df-4aaf-a738-c5f728f73112_sertifikat.png" TargetMode="External"/><Relationship Id="rId321" Type="http://schemas.openxmlformats.org/officeDocument/2006/relationships/hyperlink" Target="https://employee.uc.ac.id/index.php/file/get/sis/t_competition/3bd89944-f97c-42ff-bf42-b0722ce4f776_surat_tugas.pdf" TargetMode="External"/><Relationship Id="rId320" Type="http://schemas.openxmlformats.org/officeDocument/2006/relationships/hyperlink" Target="https://employee.uc.ac.id/index.php/file/get/sis/t_competition/3bd89944-f97c-42ff-bf42-b0722ce4f776_sertifikat.pdf" TargetMode="External"/><Relationship Id="rId316" Type="http://schemas.openxmlformats.org/officeDocument/2006/relationships/hyperlink" Target="https://employee.uc.ac.id/index.php/file/get/sis/t_competition/3bd89944-f97c-42ff-bf42-b0722ce4f776_sertifikat.pdf" TargetMode="External"/><Relationship Id="rId315" Type="http://schemas.openxmlformats.org/officeDocument/2006/relationships/hyperlink" Target="https://www.instagram.com/komfilasi?utm_source=ig_web_button_share_sheet&amp;ig" TargetMode="External"/><Relationship Id="rId314" Type="http://schemas.openxmlformats.org/officeDocument/2006/relationships/hyperlink" Target="https://employee.uc.ac.id/index.php/file/get/sis/t_competition/3c12cf30-4907-43ed-b24b-febb3b67e4a6_dokumentasi.pdf" TargetMode="External"/><Relationship Id="rId313" Type="http://schemas.openxmlformats.org/officeDocument/2006/relationships/hyperlink" Target="https://employee.uc.ac.id/index.php/file/get/sis/t_competition/3bd89944-f97c-42ff-bf42-b0722ce4f776_surat_tugas.pdf" TargetMode="External"/><Relationship Id="rId319" Type="http://schemas.openxmlformats.org/officeDocument/2006/relationships/hyperlink" Target="https://www.instagram.com/komfilasi?utm_source=ig_web_button_share_sheet&amp;ig" TargetMode="External"/><Relationship Id="rId318" Type="http://schemas.openxmlformats.org/officeDocument/2006/relationships/hyperlink" Target="https://employee.uc.ac.id/index.php/file/get/sis/t_competition/3c12cf30-4907-43ed-b24b-febb3b67e4a6_dokumentasi.pdf" TargetMode="External"/><Relationship Id="rId317" Type="http://schemas.openxmlformats.org/officeDocument/2006/relationships/hyperlink" Target="https://employee.uc.ac.id/index.php/file/get/sis/t_competition/3bd89944-f97c-42ff-bf42-b0722ce4f776_surat_tugas.pdf" TargetMode="External"/><Relationship Id="rId312" Type="http://schemas.openxmlformats.org/officeDocument/2006/relationships/hyperlink" Target="https://employee.uc.ac.id/index.php/file/get/sis/t_competition/3bd89944-f97c-42ff-bf42-b0722ce4f776_sertifikat.pdf" TargetMode="External"/><Relationship Id="rId311" Type="http://schemas.openxmlformats.org/officeDocument/2006/relationships/hyperlink" Target="https://www.instagram.com/komfilasi?utm_source=ig_web_button_share_sheet&amp;ig" TargetMode="External"/><Relationship Id="rId310" Type="http://schemas.openxmlformats.org/officeDocument/2006/relationships/hyperlink" Target="https://employee.uc.ac.id/index.php/file/get/sis/t_competition/3c12cf30-4907-43ed-b24b-febb3b67e4a6_dokumentasi.pdf"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employee.uc.ac.id/index.php/file/get/sis/t_competition/b4686346-1bfa-48b4-bb2d-140cbbb4d50f_dokumentasi.jpg" TargetMode="External"/><Relationship Id="rId42" Type="http://schemas.openxmlformats.org/officeDocument/2006/relationships/hyperlink" Target="https://employee.uc.ac.id/index.php/file/get/sis/t_competition/b4686346-1bfa-48b4-bb2d-140cbbb4d50f_sertifikat.pdf" TargetMode="External"/><Relationship Id="rId41" Type="http://schemas.openxmlformats.org/officeDocument/2006/relationships/hyperlink" Target="https://www.instagram.com/p/DCIvXLuPE0Z/?igsh=MTNiMW00bm1xZmZxcg==" TargetMode="External"/><Relationship Id="rId44" Type="http://schemas.openxmlformats.org/officeDocument/2006/relationships/hyperlink" Target="https://employee.uc.ac.id/index.php/file/get/sis/t_competition/b4686346-1bfa-48b4-bb2d-140cbbb4d50f_dokumentasi.jpg" TargetMode="External"/><Relationship Id="rId43" Type="http://schemas.openxmlformats.org/officeDocument/2006/relationships/hyperlink" Target="https://employee.uc.ac.id/index.php/file/get/sis/t_competition/5a2e7f29-7537-4dca-bae5-9348f9e583c8_surat_tugas.pdf" TargetMode="External"/><Relationship Id="rId46" Type="http://schemas.openxmlformats.org/officeDocument/2006/relationships/hyperlink" Target="https://employee.uc.ac.id/index.php/file/get/sis/t_competition/b4686346-1bfa-48b4-bb2d-140cbbb4d50f_sertifikat.pdf" TargetMode="External"/><Relationship Id="rId45" Type="http://schemas.openxmlformats.org/officeDocument/2006/relationships/hyperlink" Target="https://www.instagram.com/p/DCIvXLuPE0Z/?igsh=MTNiMW00bm1xZmZxcg==" TargetMode="External"/><Relationship Id="rId48" Type="http://schemas.openxmlformats.org/officeDocument/2006/relationships/hyperlink" Target="https://employee.uc.ac.id/index.php/file/get/sis/t_competition/b4686346-1bfa-48b4-bb2d-140cbbb4d50f_dokumentasi.jpg" TargetMode="External"/><Relationship Id="rId47" Type="http://schemas.openxmlformats.org/officeDocument/2006/relationships/hyperlink" Target="https://employee.uc.ac.id/index.php/file/get/sis/t_competition/5a2e7f29-7537-4dca-bae5-9348f9e583c8_surat_tugas.pdf" TargetMode="External"/><Relationship Id="rId49" Type="http://schemas.openxmlformats.org/officeDocument/2006/relationships/hyperlink" Target="https://www.instagram.com/p/DB_jZN5z2iy/?igsh=azF6bDh5MHF4aGI4" TargetMode="External"/><Relationship Id="rId31" Type="http://schemas.openxmlformats.org/officeDocument/2006/relationships/hyperlink" Target="https://employee.uc.ac.id/index.php/file/get/sis/t_competition/a13df895-4aae-40a7-a9f6-40646efad0fa_surat_tugas.pdf" TargetMode="External"/><Relationship Id="rId30" Type="http://schemas.openxmlformats.org/officeDocument/2006/relationships/hyperlink" Target="https://employee.uc.ac.id/index.php/file/get/sis/t_competition/a13df895-4aae-40a7-a9f6-40646efad0fa_sertifikat.pdf" TargetMode="External"/><Relationship Id="rId33" Type="http://schemas.openxmlformats.org/officeDocument/2006/relationships/hyperlink" Target="https://www.instagram.com/p/DCIvXLuPE0Z/?igsh=MTNiMW00bm1xZmZxcg==" TargetMode="External"/><Relationship Id="rId32" Type="http://schemas.openxmlformats.org/officeDocument/2006/relationships/hyperlink" Target="https://employee.uc.ac.id/index.php/file/get/sis/t_competition/a13df895-4aae-40a7-a9f6-40646efad0fa_dokumentasi.jpeg" TargetMode="External"/><Relationship Id="rId35" Type="http://schemas.openxmlformats.org/officeDocument/2006/relationships/hyperlink" Target="https://employee.uc.ac.id/index.php/file/get/sis/t_competition/a13df895-4aae-40a7-a9f6-40646efad0fa_surat_tugas.pdf" TargetMode="External"/><Relationship Id="rId34" Type="http://schemas.openxmlformats.org/officeDocument/2006/relationships/hyperlink" Target="https://employee.uc.ac.id/index.php/file/get/sis/t_competition/a13df895-4aae-40a7-a9f6-40646efad0fa_sertifikat.pdf" TargetMode="External"/><Relationship Id="rId37" Type="http://schemas.openxmlformats.org/officeDocument/2006/relationships/hyperlink" Target="https://www.instagram.com/p/DCIvXLuPE0Z/?igsh=MTNiMW00bm1xZmZxcg==" TargetMode="External"/><Relationship Id="rId36" Type="http://schemas.openxmlformats.org/officeDocument/2006/relationships/hyperlink" Target="https://employee.uc.ac.id/index.php/file/get/sis/t_competition/a13df895-4aae-40a7-a9f6-40646efad0fa_dokumentasi.jpeg" TargetMode="External"/><Relationship Id="rId39" Type="http://schemas.openxmlformats.org/officeDocument/2006/relationships/hyperlink" Target="https://employee.uc.ac.id/index.php/file/get/sis/t_competition/5a2e7f29-7537-4dca-bae5-9348f9e583c8_surat_tugas.pdf" TargetMode="External"/><Relationship Id="rId38" Type="http://schemas.openxmlformats.org/officeDocument/2006/relationships/hyperlink" Target="https://employee.uc.ac.id/index.php/file/get/sis/t_competition/b4686346-1bfa-48b4-bb2d-140cbbb4d50f_sertifikat.pdf" TargetMode="External"/><Relationship Id="rId20" Type="http://schemas.openxmlformats.org/officeDocument/2006/relationships/hyperlink" Target="https://employee.uc.ac.id/index.php/file/get/sis/t_competition/18670146-f297-42ea-991f-4ade6b19aecf_dokumentasi.pdf" TargetMode="External"/><Relationship Id="rId22" Type="http://schemas.openxmlformats.org/officeDocument/2006/relationships/hyperlink" Target="https://employee.uc.ac.id/index.php/file/get/sis/t_competition/e41f1212-55e6-4c2c-a4e8-9523100fc040_sertifikat.jpg" TargetMode="External"/><Relationship Id="rId21" Type="http://schemas.openxmlformats.org/officeDocument/2006/relationships/hyperlink" Target="https://www.instagram.com/publicahealth?utm_source=ig_web_button_share_shee" TargetMode="External"/><Relationship Id="rId24" Type="http://schemas.openxmlformats.org/officeDocument/2006/relationships/hyperlink" Target="https://employee.uc.ac.id/index.php/file/get/sis/t_competition/e55a795d-b4c4-4864-a6d9-0cc97db87024_dokumentasi.pdf" TargetMode="External"/><Relationship Id="rId23" Type="http://schemas.openxmlformats.org/officeDocument/2006/relationships/hyperlink" Target="https://employee.uc.ac.id/index.php/file/get/sis/t_competition/e55a795d-b4c4-4864-a6d9-0cc97db87024_surat_tugas.pdf" TargetMode="External"/><Relationship Id="rId26" Type="http://schemas.openxmlformats.org/officeDocument/2006/relationships/hyperlink" Target="https://employee.uc.ac.id/index.php/file/get/sis/t_competition/b863fe77-1b03-49da-92b4-5218dc435a59_sertifikat.pdf" TargetMode="External"/><Relationship Id="rId25" Type="http://schemas.openxmlformats.org/officeDocument/2006/relationships/hyperlink" Target="https://www.instagram.com/mindfest_fhub/" TargetMode="External"/><Relationship Id="rId28" Type="http://schemas.openxmlformats.org/officeDocument/2006/relationships/hyperlink" Target="https://employee.uc.ac.id/index.php/file/get/sis/t_competition/b863fe77-1b03-49da-92b4-5218dc435a59_dokumentasi.jpeg" TargetMode="External"/><Relationship Id="rId27" Type="http://schemas.openxmlformats.org/officeDocument/2006/relationships/hyperlink" Target="https://employee.uc.ac.id/index.php/file/get/sis/t_competition/b863fe77-1b03-49da-92b4-5218dc435a59_surat_tugas.pdf" TargetMode="External"/><Relationship Id="rId29" Type="http://schemas.openxmlformats.org/officeDocument/2006/relationships/hyperlink" Target="https://www.instagram.com/p/DCIvXLuPE0Z/?igsh=MTNiMW00bm1xZmZxcg==" TargetMode="External"/><Relationship Id="rId11" Type="http://schemas.openxmlformats.org/officeDocument/2006/relationships/hyperlink" Target="https://employee.uc.ac.id/index.php/file/get/sis/t_competition/2211a51d-f24a-4acb-b7e3-cc534fda7a99_surat_tugas.pdf" TargetMode="External"/><Relationship Id="rId10" Type="http://schemas.openxmlformats.org/officeDocument/2006/relationships/hyperlink" Target="https://employee.uc.ac.id/index.php/file/get/sis/t_competition/2211a51d-f24a-4acb-b7e3-cc534fda7a99_sertifikat.pdf" TargetMode="External"/><Relationship Id="rId13" Type="http://schemas.openxmlformats.org/officeDocument/2006/relationships/hyperlink" Target="https://www.instagram.com/adsmeeting.fkgunair?igsh=MWg5N2h0ajVwdDZleQ==" TargetMode="External"/><Relationship Id="rId12" Type="http://schemas.openxmlformats.org/officeDocument/2006/relationships/hyperlink" Target="https://employee.uc.ac.id/index.php/file/get/sis/t_competition/2211a51d-f24a-4acb-b7e3-cc534fda7a99_dokumentasi.jpeg" TargetMode="External"/><Relationship Id="rId15" Type="http://schemas.openxmlformats.org/officeDocument/2006/relationships/hyperlink" Target="https://employee.uc.ac.id/index.php/file/get/sis/t_competition/991b3952-a748-42f2-805d-a893a00d7d1b_surat_tugas.pdf" TargetMode="External"/><Relationship Id="rId14" Type="http://schemas.openxmlformats.org/officeDocument/2006/relationships/hyperlink" Target="https://employee.uc.ac.id/index.php/file/get/sis/t_competition/991b3952-a748-42f2-805d-a893a00d7d1b_sertifikat.pdf" TargetMode="External"/><Relationship Id="rId17" Type="http://schemas.openxmlformats.org/officeDocument/2006/relationships/hyperlink" Target="https://www.instagram.com/adsmeeting.fkgunair?igsh=MWg5N2h0ajVwdDZleQ==" TargetMode="External"/><Relationship Id="rId16" Type="http://schemas.openxmlformats.org/officeDocument/2006/relationships/hyperlink" Target="https://employee.uc.ac.id/index.php/file/get/sis/t_competition/18670146-f297-42ea-991f-4ade6b19aecf_dokumentasi.pdf" TargetMode="External"/><Relationship Id="rId19" Type="http://schemas.openxmlformats.org/officeDocument/2006/relationships/hyperlink" Target="https://employee.uc.ac.id/index.php/file/get/sis/t_competition/991b3952-a748-42f2-805d-a893a00d7d1b_surat_tugas.pdf" TargetMode="External"/><Relationship Id="rId18" Type="http://schemas.openxmlformats.org/officeDocument/2006/relationships/hyperlink" Target="https://employee.uc.ac.id/index.php/file/get/sis/t_competition/991b3952-a748-42f2-805d-a893a00d7d1b_sertifikat.pdf" TargetMode="External"/><Relationship Id="rId1" Type="http://schemas.openxmlformats.org/officeDocument/2006/relationships/hyperlink" Target="https://www.instagram.com/adsmeeting.fkgunair?igsh=MWg5N2h0ajVwdDZleQ==" TargetMode="External"/><Relationship Id="rId2" Type="http://schemas.openxmlformats.org/officeDocument/2006/relationships/hyperlink" Target="https://employee.uc.ac.id/index.php/file/get/sis/t_competition/2211a51d-f24a-4acb-b7e3-cc534fda7a99_sertifikat.pdf" TargetMode="External"/><Relationship Id="rId3" Type="http://schemas.openxmlformats.org/officeDocument/2006/relationships/hyperlink" Target="https://employee.uc.ac.id/index.php/file/get/sis/t_competition/2211a51d-f24a-4acb-b7e3-cc534fda7a99_surat_tugas.pdf" TargetMode="External"/><Relationship Id="rId4" Type="http://schemas.openxmlformats.org/officeDocument/2006/relationships/hyperlink" Target="https://employee.uc.ac.id/index.php/file/get/sis/t_competition/2211a51d-f24a-4acb-b7e3-cc534fda7a99_dokumentasi.jpeg" TargetMode="External"/><Relationship Id="rId9" Type="http://schemas.openxmlformats.org/officeDocument/2006/relationships/hyperlink" Target="https://www.instagram.com/adsmeeting.fkgunair?igsh=MWg5N2h0ajVwdDZleQ==" TargetMode="External"/><Relationship Id="rId5" Type="http://schemas.openxmlformats.org/officeDocument/2006/relationships/hyperlink" Target="https://www.instagram.com/adsmeeting.fkgunair?igsh=MWg5N2h0ajVwdDZleQ==" TargetMode="External"/><Relationship Id="rId6" Type="http://schemas.openxmlformats.org/officeDocument/2006/relationships/hyperlink" Target="https://employee.uc.ac.id/index.php/file/get/sis/t_competition/2211a51d-f24a-4acb-b7e3-cc534fda7a99_sertifikat.pdf" TargetMode="External"/><Relationship Id="rId7" Type="http://schemas.openxmlformats.org/officeDocument/2006/relationships/hyperlink" Target="https://employee.uc.ac.id/index.php/file/get/sis/t_competition/2211a51d-f24a-4acb-b7e3-cc534fda7a99_surat_tugas.pdf" TargetMode="External"/><Relationship Id="rId8" Type="http://schemas.openxmlformats.org/officeDocument/2006/relationships/hyperlink" Target="https://employee.uc.ac.id/index.php/file/get/sis/t_competition/2211a51d-f24a-4acb-b7e3-cc534fda7a99_dokumentasi.jpeg" TargetMode="External"/><Relationship Id="rId51" Type="http://schemas.openxmlformats.org/officeDocument/2006/relationships/hyperlink" Target="https://employee.uc.ac.id/index.php/file/get/sis/t_competition/e0b6206e-24d6-41bd-8938-1c69ac5474bb_surat_tugas.pdf" TargetMode="External"/><Relationship Id="rId50" Type="http://schemas.openxmlformats.org/officeDocument/2006/relationships/hyperlink" Target="https://employee.uc.ac.id/index.php/file/get/sis/t_competition/e0b6206e-24d6-41bd-8938-1c69ac5474bb_sertifikat.pdf" TargetMode="External"/><Relationship Id="rId53" Type="http://schemas.openxmlformats.org/officeDocument/2006/relationships/drawing" Target="../drawings/drawing9.xml"/><Relationship Id="rId52" Type="http://schemas.openxmlformats.org/officeDocument/2006/relationships/hyperlink" Target="https://employee.uc.ac.id/index.php/file/get/sis/t_competition/e0b6206e-24d6-41bd-8938-1c69ac5474bb_dokumentasi.jpe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1" width="20.29"/>
    <col customWidth="1" min="2" max="2" width="17.57"/>
    <col customWidth="1" min="3" max="3" width="54.0"/>
    <col customWidth="1" min="4" max="4" width="6.71"/>
    <col customWidth="1" min="5" max="8" width="54.0"/>
    <col customWidth="1" min="9" max="10" width="13.43"/>
    <col customWidth="1" min="11" max="11" width="18.86"/>
    <col customWidth="1" min="12" max="12" width="29.71"/>
    <col customWidth="1" min="13" max="13" width="14.86"/>
    <col customWidth="1" min="14" max="14" width="27.0"/>
    <col customWidth="1" min="15" max="15" width="16.14"/>
    <col customWidth="1" min="16" max="16" width="31.0"/>
    <col customWidth="1" min="17" max="17" width="16.14"/>
    <col customWidth="1" min="18" max="20" width="54.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hidden="1">
      <c r="A2" s="2" t="s">
        <v>20</v>
      </c>
      <c r="B2" s="2" t="s">
        <v>21</v>
      </c>
      <c r="C2" s="2" t="s">
        <v>22</v>
      </c>
      <c r="D2" s="2" t="s">
        <v>23</v>
      </c>
      <c r="E2" s="2" t="s">
        <v>24</v>
      </c>
      <c r="F2" s="2" t="s">
        <v>25</v>
      </c>
      <c r="G2" s="2" t="s">
        <v>26</v>
      </c>
      <c r="H2" s="2" t="s">
        <v>27</v>
      </c>
      <c r="I2" s="2" t="s">
        <v>28</v>
      </c>
      <c r="J2" s="2" t="s">
        <v>29</v>
      </c>
      <c r="K2" s="2" t="s">
        <v>30</v>
      </c>
      <c r="L2" s="2" t="s">
        <v>31</v>
      </c>
      <c r="M2" s="2" t="s">
        <v>32</v>
      </c>
      <c r="N2" s="2" t="s">
        <v>33</v>
      </c>
      <c r="O2" s="2" t="s">
        <v>34</v>
      </c>
      <c r="P2" s="2" t="s">
        <v>35</v>
      </c>
      <c r="Q2" s="3">
        <v>10.0</v>
      </c>
      <c r="R2" s="2" t="s">
        <v>36</v>
      </c>
      <c r="S2" s="2" t="s">
        <v>37</v>
      </c>
      <c r="T2" s="2" t="s">
        <v>38</v>
      </c>
    </row>
    <row r="3" hidden="1">
      <c r="A3" s="2" t="s">
        <v>20</v>
      </c>
      <c r="B3" s="2" t="s">
        <v>39</v>
      </c>
      <c r="C3" s="2" t="s">
        <v>40</v>
      </c>
      <c r="D3" s="2" t="s">
        <v>23</v>
      </c>
      <c r="E3" s="2" t="s">
        <v>24</v>
      </c>
      <c r="F3" s="2" t="s">
        <v>25</v>
      </c>
      <c r="G3" s="2" t="s">
        <v>26</v>
      </c>
      <c r="H3" s="2" t="s">
        <v>27</v>
      </c>
      <c r="I3" s="2" t="s">
        <v>28</v>
      </c>
      <c r="J3" s="2" t="s">
        <v>29</v>
      </c>
      <c r="K3" s="2" t="s">
        <v>30</v>
      </c>
      <c r="L3" s="2" t="s">
        <v>31</v>
      </c>
      <c r="M3" s="2" t="s">
        <v>32</v>
      </c>
      <c r="N3" s="2" t="s">
        <v>33</v>
      </c>
      <c r="O3" s="2" t="s">
        <v>34</v>
      </c>
      <c r="P3" s="2" t="s">
        <v>35</v>
      </c>
      <c r="Q3" s="3">
        <v>10.0</v>
      </c>
      <c r="R3" s="2" t="s">
        <v>36</v>
      </c>
      <c r="S3" s="2" t="s">
        <v>37</v>
      </c>
      <c r="T3" s="2" t="s">
        <v>38</v>
      </c>
    </row>
    <row r="4" hidden="1">
      <c r="A4" s="2" t="s">
        <v>20</v>
      </c>
      <c r="B4" s="2" t="s">
        <v>41</v>
      </c>
      <c r="C4" s="2" t="s">
        <v>42</v>
      </c>
      <c r="D4" s="2" t="s">
        <v>23</v>
      </c>
      <c r="E4" s="2" t="s">
        <v>24</v>
      </c>
      <c r="F4" s="2" t="s">
        <v>25</v>
      </c>
      <c r="G4" s="2" t="s">
        <v>26</v>
      </c>
      <c r="H4" s="2" t="s">
        <v>27</v>
      </c>
      <c r="I4" s="2" t="s">
        <v>28</v>
      </c>
      <c r="J4" s="2" t="s">
        <v>29</v>
      </c>
      <c r="K4" s="2" t="s">
        <v>30</v>
      </c>
      <c r="L4" s="2" t="s">
        <v>31</v>
      </c>
      <c r="M4" s="2" t="s">
        <v>32</v>
      </c>
      <c r="N4" s="2" t="s">
        <v>33</v>
      </c>
      <c r="O4" s="2" t="s">
        <v>34</v>
      </c>
      <c r="P4" s="2" t="s">
        <v>35</v>
      </c>
      <c r="Q4" s="3">
        <v>10.0</v>
      </c>
      <c r="R4" s="2" t="s">
        <v>36</v>
      </c>
      <c r="S4" s="2" t="s">
        <v>37</v>
      </c>
      <c r="T4" s="2" t="s">
        <v>38</v>
      </c>
    </row>
    <row r="5" hidden="1">
      <c r="A5" s="2" t="s">
        <v>43</v>
      </c>
      <c r="B5" s="2" t="s">
        <v>44</v>
      </c>
      <c r="C5" s="2" t="s">
        <v>45</v>
      </c>
      <c r="D5" s="2" t="s">
        <v>46</v>
      </c>
      <c r="E5" s="2" t="s">
        <v>47</v>
      </c>
      <c r="F5" s="2" t="s">
        <v>48</v>
      </c>
      <c r="G5" s="2" t="s">
        <v>49</v>
      </c>
      <c r="H5" s="2" t="s">
        <v>50</v>
      </c>
      <c r="I5" s="2" t="s">
        <v>51</v>
      </c>
      <c r="J5" s="2" t="s">
        <v>52</v>
      </c>
      <c r="K5" s="2" t="s">
        <v>53</v>
      </c>
      <c r="L5" s="2" t="s">
        <v>31</v>
      </c>
      <c r="M5" s="2" t="s">
        <v>32</v>
      </c>
      <c r="N5" s="2" t="s">
        <v>54</v>
      </c>
      <c r="O5" s="2" t="s">
        <v>55</v>
      </c>
      <c r="P5" s="2" t="s">
        <v>56</v>
      </c>
      <c r="Q5" s="3">
        <v>6.0</v>
      </c>
      <c r="R5" s="2" t="s">
        <v>57</v>
      </c>
      <c r="S5" s="2" t="s">
        <v>58</v>
      </c>
      <c r="T5" s="2" t="s">
        <v>59</v>
      </c>
    </row>
    <row r="6" hidden="1">
      <c r="A6" s="2" t="s">
        <v>43</v>
      </c>
      <c r="B6" s="2" t="s">
        <v>60</v>
      </c>
      <c r="C6" s="2" t="s">
        <v>61</v>
      </c>
      <c r="D6" s="2" t="s">
        <v>23</v>
      </c>
      <c r="E6" s="2" t="s">
        <v>24</v>
      </c>
      <c r="F6" s="2" t="s">
        <v>48</v>
      </c>
      <c r="G6" s="2" t="s">
        <v>49</v>
      </c>
      <c r="H6" s="2" t="s">
        <v>50</v>
      </c>
      <c r="I6" s="2" t="s">
        <v>51</v>
      </c>
      <c r="J6" s="2" t="s">
        <v>52</v>
      </c>
      <c r="K6" s="2" t="s">
        <v>53</v>
      </c>
      <c r="L6" s="2" t="s">
        <v>31</v>
      </c>
      <c r="M6" s="2" t="s">
        <v>32</v>
      </c>
      <c r="N6" s="2" t="s">
        <v>54</v>
      </c>
      <c r="O6" s="2" t="s">
        <v>55</v>
      </c>
      <c r="P6" s="2" t="s">
        <v>56</v>
      </c>
      <c r="Q6" s="3">
        <v>6.0</v>
      </c>
      <c r="R6" s="2" t="s">
        <v>57</v>
      </c>
      <c r="S6" s="2" t="s">
        <v>58</v>
      </c>
      <c r="T6" s="2" t="s">
        <v>59</v>
      </c>
    </row>
    <row r="7" hidden="1">
      <c r="A7" s="2" t="s">
        <v>62</v>
      </c>
      <c r="B7" s="2" t="s">
        <v>63</v>
      </c>
      <c r="C7" s="2" t="s">
        <v>64</v>
      </c>
      <c r="D7" s="2" t="s">
        <v>46</v>
      </c>
      <c r="E7" s="2" t="s">
        <v>47</v>
      </c>
      <c r="F7" s="2" t="s">
        <v>65</v>
      </c>
      <c r="G7" s="2" t="s">
        <v>66</v>
      </c>
      <c r="H7" s="2" t="s">
        <v>67</v>
      </c>
      <c r="I7" s="2" t="s">
        <v>68</v>
      </c>
      <c r="J7" s="2" t="s">
        <v>69</v>
      </c>
      <c r="K7" s="2" t="s">
        <v>30</v>
      </c>
      <c r="L7" s="2" t="s">
        <v>70</v>
      </c>
      <c r="M7" s="2" t="s">
        <v>71</v>
      </c>
      <c r="N7" s="2" t="s">
        <v>72</v>
      </c>
      <c r="O7" s="2" t="s">
        <v>34</v>
      </c>
      <c r="P7" s="2" t="s">
        <v>56</v>
      </c>
      <c r="Q7" s="3">
        <v>10.0</v>
      </c>
      <c r="R7" s="2" t="s">
        <v>73</v>
      </c>
      <c r="S7" s="2" t="s">
        <v>74</v>
      </c>
      <c r="T7" s="2" t="s">
        <v>75</v>
      </c>
    </row>
    <row r="8" hidden="1">
      <c r="A8" s="2" t="s">
        <v>76</v>
      </c>
      <c r="B8" s="2" t="s">
        <v>77</v>
      </c>
      <c r="C8" s="2" t="s">
        <v>78</v>
      </c>
      <c r="D8" s="2" t="s">
        <v>46</v>
      </c>
      <c r="E8" s="2" t="s">
        <v>47</v>
      </c>
      <c r="F8" s="2" t="s">
        <v>65</v>
      </c>
      <c r="G8" s="2" t="s">
        <v>66</v>
      </c>
      <c r="H8" s="2" t="s">
        <v>67</v>
      </c>
      <c r="I8" s="2" t="s">
        <v>68</v>
      </c>
      <c r="J8" s="2" t="s">
        <v>69</v>
      </c>
      <c r="K8" s="2" t="s">
        <v>30</v>
      </c>
      <c r="L8" s="2" t="s">
        <v>70</v>
      </c>
      <c r="M8" s="2" t="s">
        <v>71</v>
      </c>
      <c r="N8" s="2" t="s">
        <v>72</v>
      </c>
      <c r="O8" s="2" t="s">
        <v>34</v>
      </c>
      <c r="P8" s="2" t="s">
        <v>56</v>
      </c>
      <c r="Q8" s="3">
        <v>10.0</v>
      </c>
      <c r="R8" s="2" t="s">
        <v>79</v>
      </c>
      <c r="S8" s="2" t="s">
        <v>80</v>
      </c>
      <c r="T8" s="2" t="s">
        <v>81</v>
      </c>
    </row>
    <row r="9">
      <c r="A9" s="2" t="s">
        <v>82</v>
      </c>
      <c r="B9" s="2" t="s">
        <v>83</v>
      </c>
      <c r="C9" s="2" t="s">
        <v>84</v>
      </c>
      <c r="D9" s="2" t="s">
        <v>23</v>
      </c>
      <c r="E9" s="2" t="s">
        <v>24</v>
      </c>
      <c r="F9" s="2" t="s">
        <v>85</v>
      </c>
      <c r="G9" s="2" t="s">
        <v>86</v>
      </c>
      <c r="H9" s="2" t="s">
        <v>87</v>
      </c>
      <c r="I9" s="2" t="s">
        <v>88</v>
      </c>
      <c r="J9" s="2" t="s">
        <v>89</v>
      </c>
      <c r="K9" s="2" t="s">
        <v>30</v>
      </c>
      <c r="L9" s="2" t="s">
        <v>31</v>
      </c>
      <c r="M9" s="2" t="s">
        <v>32</v>
      </c>
      <c r="N9" s="2" t="s">
        <v>33</v>
      </c>
      <c r="O9" s="2" t="s">
        <v>34</v>
      </c>
      <c r="P9" s="2" t="s">
        <v>90</v>
      </c>
      <c r="Q9" s="3">
        <v>25.0</v>
      </c>
      <c r="R9" s="2" t="s">
        <v>91</v>
      </c>
      <c r="S9" s="2" t="s">
        <v>92</v>
      </c>
      <c r="T9" s="2" t="s">
        <v>93</v>
      </c>
    </row>
    <row r="10">
      <c r="A10" s="2" t="s">
        <v>82</v>
      </c>
      <c r="B10" s="2" t="s">
        <v>94</v>
      </c>
      <c r="C10" s="2" t="s">
        <v>95</v>
      </c>
      <c r="D10" s="2" t="s">
        <v>96</v>
      </c>
      <c r="E10" s="2" t="s">
        <v>97</v>
      </c>
      <c r="F10" s="2" t="s">
        <v>85</v>
      </c>
      <c r="G10" s="2" t="s">
        <v>86</v>
      </c>
      <c r="H10" s="2" t="s">
        <v>87</v>
      </c>
      <c r="I10" s="2" t="s">
        <v>88</v>
      </c>
      <c r="J10" s="2" t="s">
        <v>89</v>
      </c>
      <c r="K10" s="2" t="s">
        <v>30</v>
      </c>
      <c r="L10" s="2" t="s">
        <v>31</v>
      </c>
      <c r="M10" s="2" t="s">
        <v>32</v>
      </c>
      <c r="N10" s="2" t="s">
        <v>33</v>
      </c>
      <c r="O10" s="2" t="s">
        <v>34</v>
      </c>
      <c r="P10" s="2" t="s">
        <v>90</v>
      </c>
      <c r="Q10" s="3">
        <v>25.0</v>
      </c>
      <c r="R10" s="2" t="s">
        <v>91</v>
      </c>
      <c r="S10" s="2" t="s">
        <v>92</v>
      </c>
      <c r="T10" s="2" t="s">
        <v>93</v>
      </c>
    </row>
    <row r="11">
      <c r="A11" s="2" t="s">
        <v>98</v>
      </c>
      <c r="B11" s="2" t="s">
        <v>94</v>
      </c>
      <c r="C11" s="2" t="s">
        <v>95</v>
      </c>
      <c r="D11" s="2" t="s">
        <v>96</v>
      </c>
      <c r="E11" s="2" t="s">
        <v>97</v>
      </c>
      <c r="F11" s="2" t="s">
        <v>99</v>
      </c>
      <c r="G11" s="2" t="s">
        <v>100</v>
      </c>
      <c r="H11" s="2" t="s">
        <v>101</v>
      </c>
      <c r="I11" s="2" t="s">
        <v>102</v>
      </c>
      <c r="J11" s="2" t="s">
        <v>103</v>
      </c>
      <c r="K11" s="2" t="s">
        <v>30</v>
      </c>
      <c r="L11" s="2" t="s">
        <v>31</v>
      </c>
      <c r="M11" s="2" t="s">
        <v>32</v>
      </c>
      <c r="N11" s="2" t="s">
        <v>33</v>
      </c>
      <c r="O11" s="2" t="s">
        <v>34</v>
      </c>
      <c r="P11" s="2" t="s">
        <v>90</v>
      </c>
      <c r="Q11" s="3">
        <v>25.0</v>
      </c>
      <c r="R11" s="2" t="s">
        <v>104</v>
      </c>
      <c r="S11" s="2" t="s">
        <v>105</v>
      </c>
      <c r="T11" s="2" t="s">
        <v>106</v>
      </c>
    </row>
    <row r="12">
      <c r="A12" s="2" t="s">
        <v>98</v>
      </c>
      <c r="B12" s="2" t="s">
        <v>107</v>
      </c>
      <c r="C12" s="2" t="s">
        <v>108</v>
      </c>
      <c r="D12" s="2" t="s">
        <v>23</v>
      </c>
      <c r="E12" s="2" t="s">
        <v>24</v>
      </c>
      <c r="F12" s="2" t="s">
        <v>99</v>
      </c>
      <c r="G12" s="2" t="s">
        <v>100</v>
      </c>
      <c r="H12" s="2" t="s">
        <v>101</v>
      </c>
      <c r="I12" s="2" t="s">
        <v>102</v>
      </c>
      <c r="J12" s="2" t="s">
        <v>103</v>
      </c>
      <c r="K12" s="2" t="s">
        <v>30</v>
      </c>
      <c r="L12" s="2" t="s">
        <v>31</v>
      </c>
      <c r="M12" s="2" t="s">
        <v>32</v>
      </c>
      <c r="N12" s="2" t="s">
        <v>33</v>
      </c>
      <c r="O12" s="2" t="s">
        <v>34</v>
      </c>
      <c r="P12" s="2" t="s">
        <v>90</v>
      </c>
      <c r="Q12" s="3">
        <v>25.0</v>
      </c>
      <c r="R12" s="2" t="s">
        <v>104</v>
      </c>
      <c r="S12" s="2" t="s">
        <v>105</v>
      </c>
      <c r="T12" s="2" t="s">
        <v>106</v>
      </c>
    </row>
    <row r="13">
      <c r="A13" s="2" t="s">
        <v>98</v>
      </c>
      <c r="B13" s="2" t="s">
        <v>83</v>
      </c>
      <c r="C13" s="2" t="s">
        <v>84</v>
      </c>
      <c r="D13" s="2" t="s">
        <v>23</v>
      </c>
      <c r="E13" s="2" t="s">
        <v>24</v>
      </c>
      <c r="F13" s="2" t="s">
        <v>99</v>
      </c>
      <c r="G13" s="2" t="s">
        <v>100</v>
      </c>
      <c r="H13" s="2" t="s">
        <v>101</v>
      </c>
      <c r="I13" s="2" t="s">
        <v>102</v>
      </c>
      <c r="J13" s="2" t="s">
        <v>103</v>
      </c>
      <c r="K13" s="2" t="s">
        <v>30</v>
      </c>
      <c r="L13" s="2" t="s">
        <v>31</v>
      </c>
      <c r="M13" s="2" t="s">
        <v>32</v>
      </c>
      <c r="N13" s="2" t="s">
        <v>33</v>
      </c>
      <c r="O13" s="2" t="s">
        <v>34</v>
      </c>
      <c r="P13" s="2" t="s">
        <v>90</v>
      </c>
      <c r="Q13" s="3">
        <v>25.0</v>
      </c>
      <c r="R13" s="2" t="s">
        <v>104</v>
      </c>
      <c r="S13" s="2" t="s">
        <v>105</v>
      </c>
      <c r="T13" s="2" t="s">
        <v>106</v>
      </c>
    </row>
    <row r="14" hidden="1">
      <c r="A14" s="2" t="s">
        <v>109</v>
      </c>
      <c r="B14" s="2" t="s">
        <v>110</v>
      </c>
      <c r="C14" s="2" t="s">
        <v>111</v>
      </c>
      <c r="D14" s="2" t="s">
        <v>112</v>
      </c>
      <c r="E14" s="2" t="s">
        <v>97</v>
      </c>
      <c r="F14" s="2" t="s">
        <v>113</v>
      </c>
      <c r="G14" s="2" t="s">
        <v>114</v>
      </c>
      <c r="H14" s="2" t="s">
        <v>115</v>
      </c>
      <c r="I14" s="2" t="s">
        <v>116</v>
      </c>
      <c r="J14" s="2" t="s">
        <v>117</v>
      </c>
      <c r="K14" s="2" t="s">
        <v>53</v>
      </c>
      <c r="L14" s="2" t="s">
        <v>31</v>
      </c>
      <c r="M14" s="2" t="s">
        <v>32</v>
      </c>
      <c r="N14" s="2" t="s">
        <v>54</v>
      </c>
      <c r="O14" s="2" t="s">
        <v>55</v>
      </c>
      <c r="P14" s="2" t="s">
        <v>56</v>
      </c>
      <c r="Q14" s="3">
        <v>10.0</v>
      </c>
      <c r="R14" s="2" t="s">
        <v>118</v>
      </c>
      <c r="S14" s="2" t="s">
        <v>119</v>
      </c>
      <c r="T14" s="2" t="s">
        <v>120</v>
      </c>
    </row>
    <row r="15" hidden="1">
      <c r="A15" s="2" t="s">
        <v>109</v>
      </c>
      <c r="B15" s="2" t="s">
        <v>121</v>
      </c>
      <c r="C15" s="2" t="s">
        <v>122</v>
      </c>
      <c r="D15" s="2" t="s">
        <v>96</v>
      </c>
      <c r="E15" s="2" t="s">
        <v>97</v>
      </c>
      <c r="F15" s="2" t="s">
        <v>113</v>
      </c>
      <c r="G15" s="2" t="s">
        <v>114</v>
      </c>
      <c r="H15" s="2" t="s">
        <v>115</v>
      </c>
      <c r="I15" s="2" t="s">
        <v>116</v>
      </c>
      <c r="J15" s="2" t="s">
        <v>117</v>
      </c>
      <c r="K15" s="2" t="s">
        <v>53</v>
      </c>
      <c r="L15" s="2" t="s">
        <v>31</v>
      </c>
      <c r="M15" s="2" t="s">
        <v>32</v>
      </c>
      <c r="N15" s="2" t="s">
        <v>54</v>
      </c>
      <c r="O15" s="2" t="s">
        <v>55</v>
      </c>
      <c r="P15" s="2" t="s">
        <v>56</v>
      </c>
      <c r="Q15" s="3">
        <v>10.0</v>
      </c>
      <c r="R15" s="2" t="s">
        <v>118</v>
      </c>
      <c r="S15" s="2" t="s">
        <v>119</v>
      </c>
      <c r="T15" s="2" t="s">
        <v>120</v>
      </c>
    </row>
    <row r="16" hidden="1">
      <c r="A16" s="2" t="s">
        <v>123</v>
      </c>
      <c r="B16" s="2" t="s">
        <v>124</v>
      </c>
      <c r="C16" s="2" t="s">
        <v>125</v>
      </c>
      <c r="D16" s="2" t="s">
        <v>126</v>
      </c>
      <c r="E16" s="2" t="s">
        <v>127</v>
      </c>
      <c r="F16" s="2" t="s">
        <v>128</v>
      </c>
      <c r="G16" s="2" t="s">
        <v>129</v>
      </c>
      <c r="H16" s="2" t="s">
        <v>130</v>
      </c>
      <c r="I16" s="2" t="s">
        <v>131</v>
      </c>
      <c r="J16" s="2" t="s">
        <v>132</v>
      </c>
      <c r="K16" s="2" t="s">
        <v>30</v>
      </c>
      <c r="L16" s="2" t="s">
        <v>31</v>
      </c>
      <c r="M16" s="2" t="s">
        <v>71</v>
      </c>
      <c r="N16" s="2" t="s">
        <v>133</v>
      </c>
      <c r="O16" s="2" t="s">
        <v>55</v>
      </c>
      <c r="P16" s="2" t="s">
        <v>56</v>
      </c>
      <c r="Q16" s="3">
        <v>6.0</v>
      </c>
      <c r="R16" s="2" t="s">
        <v>134</v>
      </c>
      <c r="S16" s="2" t="s">
        <v>135</v>
      </c>
      <c r="T16" s="2" t="s">
        <v>136</v>
      </c>
    </row>
    <row r="17" hidden="1">
      <c r="A17" s="2" t="s">
        <v>137</v>
      </c>
      <c r="B17" s="2" t="s">
        <v>124</v>
      </c>
      <c r="C17" s="2" t="s">
        <v>125</v>
      </c>
      <c r="D17" s="2" t="s">
        <v>126</v>
      </c>
      <c r="E17" s="2" t="s">
        <v>127</v>
      </c>
      <c r="F17" s="2" t="s">
        <v>138</v>
      </c>
      <c r="G17" s="2" t="s">
        <v>139</v>
      </c>
      <c r="H17" s="2" t="s">
        <v>140</v>
      </c>
      <c r="I17" s="2" t="s">
        <v>141</v>
      </c>
      <c r="J17" s="2" t="s">
        <v>142</v>
      </c>
      <c r="K17" s="2" t="s">
        <v>30</v>
      </c>
      <c r="L17" s="2" t="s">
        <v>31</v>
      </c>
      <c r="M17" s="2" t="s">
        <v>71</v>
      </c>
      <c r="N17" s="2" t="s">
        <v>33</v>
      </c>
      <c r="O17" s="2" t="s">
        <v>55</v>
      </c>
      <c r="P17" s="2" t="s">
        <v>56</v>
      </c>
      <c r="Q17" s="3">
        <v>6.0</v>
      </c>
      <c r="R17" s="2" t="s">
        <v>143</v>
      </c>
      <c r="S17" s="2" t="s">
        <v>144</v>
      </c>
      <c r="T17" s="2" t="s">
        <v>145</v>
      </c>
    </row>
    <row r="18">
      <c r="A18" s="2" t="s">
        <v>146</v>
      </c>
      <c r="B18" s="2" t="s">
        <v>147</v>
      </c>
      <c r="C18" s="2" t="s">
        <v>148</v>
      </c>
      <c r="D18" s="2" t="s">
        <v>126</v>
      </c>
      <c r="E18" s="2" t="s">
        <v>127</v>
      </c>
      <c r="F18" s="2" t="s">
        <v>149</v>
      </c>
      <c r="G18" s="2" t="s">
        <v>150</v>
      </c>
      <c r="H18" s="2" t="s">
        <v>151</v>
      </c>
      <c r="I18" s="2" t="s">
        <v>116</v>
      </c>
      <c r="J18" s="2" t="s">
        <v>117</v>
      </c>
      <c r="K18" s="2" t="s">
        <v>53</v>
      </c>
      <c r="L18" s="2" t="s">
        <v>31</v>
      </c>
      <c r="M18" s="2" t="s">
        <v>32</v>
      </c>
      <c r="N18" s="2" t="s">
        <v>54</v>
      </c>
      <c r="O18" s="2" t="s">
        <v>55</v>
      </c>
      <c r="P18" s="2" t="s">
        <v>152</v>
      </c>
      <c r="Q18" s="3">
        <v>20.0</v>
      </c>
      <c r="R18" s="2" t="s">
        <v>153</v>
      </c>
      <c r="S18" s="2" t="s">
        <v>154</v>
      </c>
      <c r="T18" s="2" t="s">
        <v>155</v>
      </c>
    </row>
    <row r="19">
      <c r="A19" s="2" t="s">
        <v>146</v>
      </c>
      <c r="B19" s="2" t="s">
        <v>156</v>
      </c>
      <c r="C19" s="2" t="s">
        <v>157</v>
      </c>
      <c r="D19" s="2" t="s">
        <v>46</v>
      </c>
      <c r="E19" s="2" t="s">
        <v>47</v>
      </c>
      <c r="F19" s="2" t="s">
        <v>149</v>
      </c>
      <c r="G19" s="2" t="s">
        <v>150</v>
      </c>
      <c r="H19" s="2" t="s">
        <v>151</v>
      </c>
      <c r="I19" s="2" t="s">
        <v>116</v>
      </c>
      <c r="J19" s="2" t="s">
        <v>117</v>
      </c>
      <c r="K19" s="2" t="s">
        <v>53</v>
      </c>
      <c r="L19" s="2" t="s">
        <v>31</v>
      </c>
      <c r="M19" s="2" t="s">
        <v>32</v>
      </c>
      <c r="N19" s="2" t="s">
        <v>54</v>
      </c>
      <c r="O19" s="2" t="s">
        <v>55</v>
      </c>
      <c r="P19" s="2" t="s">
        <v>152</v>
      </c>
      <c r="Q19" s="3">
        <v>20.0</v>
      </c>
      <c r="R19" s="2" t="s">
        <v>153</v>
      </c>
      <c r="S19" s="2" t="s">
        <v>154</v>
      </c>
      <c r="T19" s="2" t="s">
        <v>155</v>
      </c>
    </row>
    <row r="20" ht="15.75" hidden="1" customHeight="1">
      <c r="A20" s="2" t="s">
        <v>158</v>
      </c>
      <c r="B20" s="2" t="s">
        <v>147</v>
      </c>
      <c r="C20" s="2" t="s">
        <v>148</v>
      </c>
      <c r="D20" s="2" t="s">
        <v>126</v>
      </c>
      <c r="E20" s="2" t="s">
        <v>127</v>
      </c>
      <c r="F20" s="2" t="s">
        <v>159</v>
      </c>
      <c r="G20" s="2" t="s">
        <v>160</v>
      </c>
      <c r="H20" s="2" t="s">
        <v>161</v>
      </c>
      <c r="I20" s="2" t="s">
        <v>162</v>
      </c>
      <c r="J20" s="2" t="s">
        <v>29</v>
      </c>
      <c r="K20" s="2" t="s">
        <v>30</v>
      </c>
      <c r="L20" s="2" t="s">
        <v>31</v>
      </c>
      <c r="M20" s="2" t="s">
        <v>32</v>
      </c>
      <c r="N20" s="2" t="s">
        <v>54</v>
      </c>
      <c r="O20" s="2" t="s">
        <v>55</v>
      </c>
      <c r="P20" s="2" t="s">
        <v>35</v>
      </c>
      <c r="Q20" s="3">
        <v>10.0</v>
      </c>
      <c r="R20" s="2" t="s">
        <v>163</v>
      </c>
      <c r="S20" s="2" t="s">
        <v>164</v>
      </c>
      <c r="T20" s="2" t="s">
        <v>165</v>
      </c>
    </row>
    <row r="21" ht="15.75" hidden="1" customHeight="1">
      <c r="A21" s="2" t="s">
        <v>158</v>
      </c>
      <c r="B21" s="2" t="s">
        <v>156</v>
      </c>
      <c r="C21" s="2" t="s">
        <v>157</v>
      </c>
      <c r="D21" s="2" t="s">
        <v>46</v>
      </c>
      <c r="E21" s="2" t="s">
        <v>47</v>
      </c>
      <c r="F21" s="2" t="s">
        <v>159</v>
      </c>
      <c r="G21" s="2" t="s">
        <v>160</v>
      </c>
      <c r="H21" s="2" t="s">
        <v>161</v>
      </c>
      <c r="I21" s="2" t="s">
        <v>162</v>
      </c>
      <c r="J21" s="2" t="s">
        <v>29</v>
      </c>
      <c r="K21" s="2" t="s">
        <v>30</v>
      </c>
      <c r="L21" s="2" t="s">
        <v>31</v>
      </c>
      <c r="M21" s="2" t="s">
        <v>32</v>
      </c>
      <c r="N21" s="2" t="s">
        <v>54</v>
      </c>
      <c r="O21" s="2" t="s">
        <v>55</v>
      </c>
      <c r="P21" s="2" t="s">
        <v>35</v>
      </c>
      <c r="Q21" s="3">
        <v>10.0</v>
      </c>
      <c r="R21" s="2" t="s">
        <v>163</v>
      </c>
      <c r="S21" s="2" t="s">
        <v>164</v>
      </c>
      <c r="T21" s="2" t="s">
        <v>165</v>
      </c>
    </row>
    <row r="22" ht="15.75" customHeight="1">
      <c r="A22" s="2" t="s">
        <v>166</v>
      </c>
      <c r="B22" s="2" t="s">
        <v>167</v>
      </c>
      <c r="C22" s="2" t="s">
        <v>168</v>
      </c>
      <c r="D22" s="2" t="s">
        <v>169</v>
      </c>
      <c r="E22" s="2" t="s">
        <v>127</v>
      </c>
      <c r="F22" s="2" t="s">
        <v>170</v>
      </c>
      <c r="G22" s="2" t="s">
        <v>171</v>
      </c>
      <c r="H22" s="2" t="s">
        <v>172</v>
      </c>
      <c r="I22" s="2" t="s">
        <v>173</v>
      </c>
      <c r="J22" s="2" t="s">
        <v>174</v>
      </c>
      <c r="K22" s="2" t="s">
        <v>30</v>
      </c>
      <c r="L22" s="2" t="s">
        <v>31</v>
      </c>
      <c r="M22" s="2" t="s">
        <v>71</v>
      </c>
      <c r="N22" s="2" t="s">
        <v>133</v>
      </c>
      <c r="O22" s="2" t="s">
        <v>55</v>
      </c>
      <c r="P22" s="2" t="s">
        <v>152</v>
      </c>
      <c r="Q22" s="3">
        <v>20.0</v>
      </c>
      <c r="R22" s="2" t="s">
        <v>175</v>
      </c>
      <c r="S22" s="2" t="s">
        <v>176</v>
      </c>
      <c r="T22" s="2" t="s">
        <v>177</v>
      </c>
    </row>
    <row r="23" ht="15.75" customHeight="1">
      <c r="A23" s="2" t="s">
        <v>178</v>
      </c>
      <c r="B23" s="2" t="s">
        <v>156</v>
      </c>
      <c r="C23" s="2" t="s">
        <v>157</v>
      </c>
      <c r="D23" s="2" t="s">
        <v>46</v>
      </c>
      <c r="E23" s="2" t="s">
        <v>47</v>
      </c>
      <c r="F23" s="2" t="s">
        <v>179</v>
      </c>
      <c r="G23" s="2" t="s">
        <v>49</v>
      </c>
      <c r="H23" s="2" t="s">
        <v>50</v>
      </c>
      <c r="I23" s="2" t="s">
        <v>51</v>
      </c>
      <c r="J23" s="2" t="s">
        <v>52</v>
      </c>
      <c r="K23" s="2" t="s">
        <v>53</v>
      </c>
      <c r="L23" s="2" t="s">
        <v>31</v>
      </c>
      <c r="M23" s="2" t="s">
        <v>32</v>
      </c>
      <c r="N23" s="2" t="s">
        <v>54</v>
      </c>
      <c r="O23" s="2" t="s">
        <v>55</v>
      </c>
      <c r="P23" s="2" t="s">
        <v>90</v>
      </c>
      <c r="Q23" s="3">
        <v>25.0</v>
      </c>
      <c r="R23" s="2" t="s">
        <v>180</v>
      </c>
      <c r="S23" s="2" t="s">
        <v>181</v>
      </c>
      <c r="T23" s="2" t="s">
        <v>182</v>
      </c>
    </row>
    <row r="24" ht="15.75" customHeight="1">
      <c r="A24" s="2" t="s">
        <v>178</v>
      </c>
      <c r="B24" s="2" t="s">
        <v>183</v>
      </c>
      <c r="C24" s="2" t="s">
        <v>184</v>
      </c>
      <c r="D24" s="2" t="s">
        <v>126</v>
      </c>
      <c r="E24" s="2" t="s">
        <v>127</v>
      </c>
      <c r="F24" s="2" t="s">
        <v>179</v>
      </c>
      <c r="G24" s="2" t="s">
        <v>49</v>
      </c>
      <c r="H24" s="2" t="s">
        <v>50</v>
      </c>
      <c r="I24" s="2" t="s">
        <v>51</v>
      </c>
      <c r="J24" s="2" t="s">
        <v>52</v>
      </c>
      <c r="K24" s="2" t="s">
        <v>53</v>
      </c>
      <c r="L24" s="2" t="s">
        <v>31</v>
      </c>
      <c r="M24" s="2" t="s">
        <v>32</v>
      </c>
      <c r="N24" s="2" t="s">
        <v>54</v>
      </c>
      <c r="O24" s="2" t="s">
        <v>55</v>
      </c>
      <c r="P24" s="2" t="s">
        <v>90</v>
      </c>
      <c r="Q24" s="3">
        <v>25.0</v>
      </c>
      <c r="R24" s="2" t="s">
        <v>180</v>
      </c>
      <c r="S24" s="2" t="s">
        <v>181</v>
      </c>
      <c r="T24" s="2" t="s">
        <v>182</v>
      </c>
    </row>
    <row r="25" ht="15.75" hidden="1" customHeight="1">
      <c r="A25" s="2" t="s">
        <v>185</v>
      </c>
      <c r="B25" s="2" t="s">
        <v>186</v>
      </c>
      <c r="C25" s="2" t="s">
        <v>187</v>
      </c>
      <c r="D25" s="2" t="s">
        <v>96</v>
      </c>
      <c r="E25" s="2" t="s">
        <v>97</v>
      </c>
      <c r="F25" s="2" t="s">
        <v>188</v>
      </c>
      <c r="G25" s="2" t="s">
        <v>189</v>
      </c>
      <c r="H25" s="2" t="s">
        <v>190</v>
      </c>
      <c r="I25" s="2" t="s">
        <v>191</v>
      </c>
      <c r="J25" s="2" t="s">
        <v>192</v>
      </c>
      <c r="K25" s="2" t="s">
        <v>53</v>
      </c>
      <c r="L25" s="2" t="s">
        <v>31</v>
      </c>
      <c r="M25" s="2" t="s">
        <v>32</v>
      </c>
      <c r="N25" s="2" t="s">
        <v>33</v>
      </c>
      <c r="O25" s="2" t="s">
        <v>34</v>
      </c>
      <c r="P25" s="2" t="s">
        <v>35</v>
      </c>
      <c r="Q25" s="3">
        <v>10.0</v>
      </c>
      <c r="R25" s="2" t="s">
        <v>193</v>
      </c>
      <c r="S25" s="2" t="s">
        <v>194</v>
      </c>
      <c r="T25" s="2" t="s">
        <v>195</v>
      </c>
    </row>
    <row r="26" ht="15.75" hidden="1" customHeight="1">
      <c r="A26" s="2" t="s">
        <v>185</v>
      </c>
      <c r="B26" s="2" t="s">
        <v>196</v>
      </c>
      <c r="C26" s="2" t="s">
        <v>197</v>
      </c>
      <c r="D26" s="2" t="s">
        <v>23</v>
      </c>
      <c r="E26" s="2" t="s">
        <v>24</v>
      </c>
      <c r="F26" s="2" t="s">
        <v>188</v>
      </c>
      <c r="G26" s="2" t="s">
        <v>189</v>
      </c>
      <c r="H26" s="2" t="s">
        <v>190</v>
      </c>
      <c r="I26" s="2" t="s">
        <v>191</v>
      </c>
      <c r="J26" s="2" t="s">
        <v>192</v>
      </c>
      <c r="K26" s="2" t="s">
        <v>53</v>
      </c>
      <c r="L26" s="2" t="s">
        <v>31</v>
      </c>
      <c r="M26" s="2" t="s">
        <v>32</v>
      </c>
      <c r="N26" s="2" t="s">
        <v>33</v>
      </c>
      <c r="O26" s="2" t="s">
        <v>34</v>
      </c>
      <c r="P26" s="2" t="s">
        <v>35</v>
      </c>
      <c r="Q26" s="3">
        <v>10.0</v>
      </c>
      <c r="R26" s="2" t="s">
        <v>193</v>
      </c>
      <c r="S26" s="2" t="s">
        <v>194</v>
      </c>
      <c r="T26" s="2" t="s">
        <v>195</v>
      </c>
    </row>
    <row r="27" ht="15.75" hidden="1" customHeight="1">
      <c r="A27" s="2" t="s">
        <v>185</v>
      </c>
      <c r="B27" s="2" t="s">
        <v>198</v>
      </c>
      <c r="C27" s="2" t="s">
        <v>199</v>
      </c>
      <c r="D27" s="2" t="s">
        <v>126</v>
      </c>
      <c r="E27" s="2" t="s">
        <v>127</v>
      </c>
      <c r="F27" s="2" t="s">
        <v>188</v>
      </c>
      <c r="G27" s="2" t="s">
        <v>189</v>
      </c>
      <c r="H27" s="2" t="s">
        <v>190</v>
      </c>
      <c r="I27" s="2" t="s">
        <v>191</v>
      </c>
      <c r="J27" s="2" t="s">
        <v>192</v>
      </c>
      <c r="K27" s="2" t="s">
        <v>53</v>
      </c>
      <c r="L27" s="2" t="s">
        <v>31</v>
      </c>
      <c r="M27" s="2" t="s">
        <v>32</v>
      </c>
      <c r="N27" s="2" t="s">
        <v>33</v>
      </c>
      <c r="O27" s="2" t="s">
        <v>34</v>
      </c>
      <c r="P27" s="2" t="s">
        <v>35</v>
      </c>
      <c r="Q27" s="3">
        <v>10.0</v>
      </c>
      <c r="R27" s="2" t="s">
        <v>193</v>
      </c>
      <c r="S27" s="2" t="s">
        <v>194</v>
      </c>
      <c r="T27" s="2" t="s">
        <v>195</v>
      </c>
    </row>
    <row r="28" ht="15.75" hidden="1" customHeight="1">
      <c r="A28" s="2" t="s">
        <v>185</v>
      </c>
      <c r="B28" s="2" t="s">
        <v>200</v>
      </c>
      <c r="C28" s="2" t="s">
        <v>201</v>
      </c>
      <c r="D28" s="2" t="s">
        <v>46</v>
      </c>
      <c r="E28" s="2" t="s">
        <v>47</v>
      </c>
      <c r="F28" s="2" t="s">
        <v>188</v>
      </c>
      <c r="G28" s="2" t="s">
        <v>189</v>
      </c>
      <c r="H28" s="2" t="s">
        <v>190</v>
      </c>
      <c r="I28" s="2" t="s">
        <v>191</v>
      </c>
      <c r="J28" s="2" t="s">
        <v>192</v>
      </c>
      <c r="K28" s="2" t="s">
        <v>53</v>
      </c>
      <c r="L28" s="2" t="s">
        <v>31</v>
      </c>
      <c r="M28" s="2" t="s">
        <v>32</v>
      </c>
      <c r="N28" s="2" t="s">
        <v>33</v>
      </c>
      <c r="O28" s="2" t="s">
        <v>34</v>
      </c>
      <c r="P28" s="2" t="s">
        <v>35</v>
      </c>
      <c r="Q28" s="3">
        <v>10.0</v>
      </c>
      <c r="R28" s="2" t="s">
        <v>193</v>
      </c>
      <c r="S28" s="2" t="s">
        <v>194</v>
      </c>
      <c r="T28" s="2" t="s">
        <v>195</v>
      </c>
    </row>
    <row r="29" ht="15.75" hidden="1" customHeight="1">
      <c r="A29" s="2" t="s">
        <v>185</v>
      </c>
      <c r="B29" s="2" t="s">
        <v>202</v>
      </c>
      <c r="C29" s="2" t="s">
        <v>203</v>
      </c>
      <c r="D29" s="2" t="s">
        <v>23</v>
      </c>
      <c r="E29" s="2" t="s">
        <v>24</v>
      </c>
      <c r="F29" s="2" t="s">
        <v>188</v>
      </c>
      <c r="G29" s="2" t="s">
        <v>189</v>
      </c>
      <c r="H29" s="2" t="s">
        <v>190</v>
      </c>
      <c r="I29" s="2" t="s">
        <v>191</v>
      </c>
      <c r="J29" s="2" t="s">
        <v>192</v>
      </c>
      <c r="K29" s="2" t="s">
        <v>53</v>
      </c>
      <c r="L29" s="2" t="s">
        <v>31</v>
      </c>
      <c r="M29" s="2" t="s">
        <v>32</v>
      </c>
      <c r="N29" s="2" t="s">
        <v>33</v>
      </c>
      <c r="O29" s="2" t="s">
        <v>34</v>
      </c>
      <c r="P29" s="2" t="s">
        <v>35</v>
      </c>
      <c r="Q29" s="3">
        <v>10.0</v>
      </c>
      <c r="R29" s="2" t="s">
        <v>193</v>
      </c>
      <c r="S29" s="2" t="s">
        <v>194</v>
      </c>
      <c r="T29" s="2" t="s">
        <v>195</v>
      </c>
    </row>
    <row r="30" ht="15.75" hidden="1" customHeight="1">
      <c r="A30" s="2" t="s">
        <v>204</v>
      </c>
      <c r="B30" s="2" t="s">
        <v>205</v>
      </c>
      <c r="C30" s="2" t="s">
        <v>206</v>
      </c>
      <c r="D30" s="2" t="s">
        <v>96</v>
      </c>
      <c r="E30" s="2" t="s">
        <v>97</v>
      </c>
      <c r="F30" s="2" t="s">
        <v>207</v>
      </c>
      <c r="G30" s="2" t="s">
        <v>189</v>
      </c>
      <c r="H30" s="2" t="s">
        <v>190</v>
      </c>
      <c r="I30" s="2" t="s">
        <v>191</v>
      </c>
      <c r="J30" s="2" t="s">
        <v>192</v>
      </c>
      <c r="K30" s="2" t="s">
        <v>53</v>
      </c>
      <c r="L30" s="2" t="s">
        <v>70</v>
      </c>
      <c r="M30" s="2" t="s">
        <v>32</v>
      </c>
      <c r="N30" s="2" t="s">
        <v>33</v>
      </c>
      <c r="O30" s="2" t="s">
        <v>34</v>
      </c>
      <c r="P30" s="2" t="s">
        <v>35</v>
      </c>
      <c r="Q30" s="3">
        <v>18.0</v>
      </c>
      <c r="R30" s="2" t="s">
        <v>208</v>
      </c>
      <c r="S30" s="2" t="s">
        <v>209</v>
      </c>
      <c r="T30" s="2" t="s">
        <v>210</v>
      </c>
    </row>
    <row r="31" ht="15.75" hidden="1" customHeight="1">
      <c r="A31" s="2" t="s">
        <v>204</v>
      </c>
      <c r="B31" s="2" t="s">
        <v>211</v>
      </c>
      <c r="C31" s="2" t="s">
        <v>212</v>
      </c>
      <c r="D31" s="2" t="s">
        <v>96</v>
      </c>
      <c r="E31" s="2" t="s">
        <v>97</v>
      </c>
      <c r="F31" s="2" t="s">
        <v>207</v>
      </c>
      <c r="G31" s="2" t="s">
        <v>189</v>
      </c>
      <c r="H31" s="2" t="s">
        <v>190</v>
      </c>
      <c r="I31" s="2" t="s">
        <v>191</v>
      </c>
      <c r="J31" s="2" t="s">
        <v>192</v>
      </c>
      <c r="K31" s="2" t="s">
        <v>53</v>
      </c>
      <c r="L31" s="2" t="s">
        <v>70</v>
      </c>
      <c r="M31" s="2" t="s">
        <v>32</v>
      </c>
      <c r="N31" s="2" t="s">
        <v>33</v>
      </c>
      <c r="O31" s="2" t="s">
        <v>34</v>
      </c>
      <c r="P31" s="2" t="s">
        <v>35</v>
      </c>
      <c r="Q31" s="3">
        <v>18.0</v>
      </c>
      <c r="R31" s="2" t="s">
        <v>208</v>
      </c>
      <c r="S31" s="2" t="s">
        <v>209</v>
      </c>
      <c r="T31" s="2" t="s">
        <v>210</v>
      </c>
    </row>
    <row r="32" ht="15.75" hidden="1" customHeight="1">
      <c r="A32" s="2" t="s">
        <v>204</v>
      </c>
      <c r="B32" s="2" t="s">
        <v>213</v>
      </c>
      <c r="C32" s="2" t="s">
        <v>214</v>
      </c>
      <c r="D32" s="2" t="s">
        <v>96</v>
      </c>
      <c r="E32" s="2" t="s">
        <v>97</v>
      </c>
      <c r="F32" s="2" t="s">
        <v>207</v>
      </c>
      <c r="G32" s="2" t="s">
        <v>189</v>
      </c>
      <c r="H32" s="2" t="s">
        <v>190</v>
      </c>
      <c r="I32" s="2" t="s">
        <v>191</v>
      </c>
      <c r="J32" s="2" t="s">
        <v>192</v>
      </c>
      <c r="K32" s="2" t="s">
        <v>53</v>
      </c>
      <c r="L32" s="2" t="s">
        <v>70</v>
      </c>
      <c r="M32" s="2" t="s">
        <v>32</v>
      </c>
      <c r="N32" s="2" t="s">
        <v>33</v>
      </c>
      <c r="O32" s="2" t="s">
        <v>34</v>
      </c>
      <c r="P32" s="2" t="s">
        <v>35</v>
      </c>
      <c r="Q32" s="3">
        <v>18.0</v>
      </c>
      <c r="R32" s="2" t="s">
        <v>208</v>
      </c>
      <c r="S32" s="2" t="s">
        <v>209</v>
      </c>
      <c r="T32" s="2" t="s">
        <v>210</v>
      </c>
    </row>
    <row r="33" ht="15.75" hidden="1" customHeight="1">
      <c r="A33" s="2" t="s">
        <v>204</v>
      </c>
      <c r="B33" s="2" t="s">
        <v>121</v>
      </c>
      <c r="C33" s="2" t="s">
        <v>122</v>
      </c>
      <c r="D33" s="2" t="s">
        <v>96</v>
      </c>
      <c r="E33" s="2" t="s">
        <v>97</v>
      </c>
      <c r="F33" s="2" t="s">
        <v>207</v>
      </c>
      <c r="G33" s="2" t="s">
        <v>189</v>
      </c>
      <c r="H33" s="2" t="s">
        <v>190</v>
      </c>
      <c r="I33" s="2" t="s">
        <v>191</v>
      </c>
      <c r="J33" s="2" t="s">
        <v>192</v>
      </c>
      <c r="K33" s="2" t="s">
        <v>53</v>
      </c>
      <c r="L33" s="2" t="s">
        <v>70</v>
      </c>
      <c r="M33" s="2" t="s">
        <v>32</v>
      </c>
      <c r="N33" s="2" t="s">
        <v>33</v>
      </c>
      <c r="O33" s="2" t="s">
        <v>34</v>
      </c>
      <c r="P33" s="2" t="s">
        <v>35</v>
      </c>
      <c r="Q33" s="3">
        <v>18.0</v>
      </c>
      <c r="R33" s="2" t="s">
        <v>208</v>
      </c>
      <c r="S33" s="2" t="s">
        <v>209</v>
      </c>
      <c r="T33" s="2" t="s">
        <v>210</v>
      </c>
    </row>
    <row r="34" ht="15.75" hidden="1" customHeight="1">
      <c r="A34" s="2" t="s">
        <v>215</v>
      </c>
      <c r="B34" s="2" t="s">
        <v>213</v>
      </c>
      <c r="C34" s="2" t="s">
        <v>214</v>
      </c>
      <c r="D34" s="2" t="s">
        <v>96</v>
      </c>
      <c r="E34" s="2" t="s">
        <v>97</v>
      </c>
      <c r="F34" s="2" t="s">
        <v>216</v>
      </c>
      <c r="G34" s="2" t="s">
        <v>189</v>
      </c>
      <c r="H34" s="2" t="s">
        <v>190</v>
      </c>
      <c r="I34" s="2" t="s">
        <v>191</v>
      </c>
      <c r="J34" s="2" t="s">
        <v>192</v>
      </c>
      <c r="K34" s="2" t="s">
        <v>53</v>
      </c>
      <c r="L34" s="2" t="s">
        <v>31</v>
      </c>
      <c r="M34" s="2" t="s">
        <v>32</v>
      </c>
      <c r="N34" s="2" t="s">
        <v>33</v>
      </c>
      <c r="O34" s="2" t="s">
        <v>34</v>
      </c>
      <c r="P34" s="2" t="s">
        <v>35</v>
      </c>
      <c r="Q34" s="3">
        <v>10.0</v>
      </c>
      <c r="R34" s="2" t="s">
        <v>217</v>
      </c>
      <c r="S34" s="2" t="s">
        <v>218</v>
      </c>
      <c r="T34" s="2" t="s">
        <v>219</v>
      </c>
    </row>
    <row r="35" ht="15.75" hidden="1" customHeight="1">
      <c r="A35" s="2" t="s">
        <v>215</v>
      </c>
      <c r="B35" s="2" t="s">
        <v>211</v>
      </c>
      <c r="C35" s="2" t="s">
        <v>212</v>
      </c>
      <c r="D35" s="2" t="s">
        <v>96</v>
      </c>
      <c r="E35" s="2" t="s">
        <v>97</v>
      </c>
      <c r="F35" s="2" t="s">
        <v>216</v>
      </c>
      <c r="G35" s="2" t="s">
        <v>189</v>
      </c>
      <c r="H35" s="2" t="s">
        <v>190</v>
      </c>
      <c r="I35" s="2" t="s">
        <v>191</v>
      </c>
      <c r="J35" s="2" t="s">
        <v>192</v>
      </c>
      <c r="K35" s="2" t="s">
        <v>53</v>
      </c>
      <c r="L35" s="2" t="s">
        <v>31</v>
      </c>
      <c r="M35" s="2" t="s">
        <v>32</v>
      </c>
      <c r="N35" s="2" t="s">
        <v>33</v>
      </c>
      <c r="O35" s="2" t="s">
        <v>34</v>
      </c>
      <c r="P35" s="2" t="s">
        <v>35</v>
      </c>
      <c r="Q35" s="3">
        <v>10.0</v>
      </c>
      <c r="R35" s="2" t="s">
        <v>217</v>
      </c>
      <c r="S35" s="2" t="s">
        <v>218</v>
      </c>
      <c r="T35" s="2" t="s">
        <v>219</v>
      </c>
    </row>
    <row r="36" ht="15.75" hidden="1" customHeight="1">
      <c r="A36" s="2" t="s">
        <v>215</v>
      </c>
      <c r="B36" s="2" t="s">
        <v>205</v>
      </c>
      <c r="C36" s="2" t="s">
        <v>206</v>
      </c>
      <c r="D36" s="2" t="s">
        <v>96</v>
      </c>
      <c r="E36" s="2" t="s">
        <v>97</v>
      </c>
      <c r="F36" s="2" t="s">
        <v>216</v>
      </c>
      <c r="G36" s="2" t="s">
        <v>189</v>
      </c>
      <c r="H36" s="2" t="s">
        <v>190</v>
      </c>
      <c r="I36" s="2" t="s">
        <v>191</v>
      </c>
      <c r="J36" s="2" t="s">
        <v>192</v>
      </c>
      <c r="K36" s="2" t="s">
        <v>53</v>
      </c>
      <c r="L36" s="2" t="s">
        <v>31</v>
      </c>
      <c r="M36" s="2" t="s">
        <v>32</v>
      </c>
      <c r="N36" s="2" t="s">
        <v>33</v>
      </c>
      <c r="O36" s="2" t="s">
        <v>34</v>
      </c>
      <c r="P36" s="2" t="s">
        <v>35</v>
      </c>
      <c r="Q36" s="3">
        <v>10.0</v>
      </c>
      <c r="R36" s="2" t="s">
        <v>217</v>
      </c>
      <c r="S36" s="2" t="s">
        <v>218</v>
      </c>
      <c r="T36" s="2" t="s">
        <v>219</v>
      </c>
    </row>
    <row r="37" ht="15.75" hidden="1" customHeight="1">
      <c r="A37" s="2" t="s">
        <v>215</v>
      </c>
      <c r="B37" s="2" t="s">
        <v>121</v>
      </c>
      <c r="C37" s="2" t="s">
        <v>122</v>
      </c>
      <c r="D37" s="2" t="s">
        <v>96</v>
      </c>
      <c r="E37" s="2" t="s">
        <v>97</v>
      </c>
      <c r="F37" s="2" t="s">
        <v>216</v>
      </c>
      <c r="G37" s="2" t="s">
        <v>189</v>
      </c>
      <c r="H37" s="2" t="s">
        <v>190</v>
      </c>
      <c r="I37" s="2" t="s">
        <v>191</v>
      </c>
      <c r="J37" s="2" t="s">
        <v>192</v>
      </c>
      <c r="K37" s="2" t="s">
        <v>53</v>
      </c>
      <c r="L37" s="2" t="s">
        <v>31</v>
      </c>
      <c r="M37" s="2" t="s">
        <v>32</v>
      </c>
      <c r="N37" s="2" t="s">
        <v>33</v>
      </c>
      <c r="O37" s="2" t="s">
        <v>34</v>
      </c>
      <c r="P37" s="2" t="s">
        <v>35</v>
      </c>
      <c r="Q37" s="3">
        <v>10.0</v>
      </c>
      <c r="R37" s="2" t="s">
        <v>217</v>
      </c>
      <c r="S37" s="2" t="s">
        <v>218</v>
      </c>
      <c r="T37" s="2" t="s">
        <v>219</v>
      </c>
    </row>
    <row r="38" ht="15.75" hidden="1" customHeight="1">
      <c r="A38" s="2" t="s">
        <v>220</v>
      </c>
      <c r="B38" s="2" t="s">
        <v>221</v>
      </c>
      <c r="C38" s="2" t="s">
        <v>222</v>
      </c>
      <c r="D38" s="2" t="s">
        <v>223</v>
      </c>
      <c r="E38" s="2" t="s">
        <v>224</v>
      </c>
      <c r="F38" s="2" t="s">
        <v>225</v>
      </c>
      <c r="G38" s="2" t="s">
        <v>189</v>
      </c>
      <c r="H38" s="2" t="s">
        <v>190</v>
      </c>
      <c r="I38" s="2" t="s">
        <v>191</v>
      </c>
      <c r="J38" s="2" t="s">
        <v>192</v>
      </c>
      <c r="K38" s="2" t="s">
        <v>53</v>
      </c>
      <c r="L38" s="2" t="s">
        <v>31</v>
      </c>
      <c r="M38" s="2" t="s">
        <v>32</v>
      </c>
      <c r="N38" s="2" t="s">
        <v>33</v>
      </c>
      <c r="O38" s="2" t="s">
        <v>55</v>
      </c>
      <c r="P38" s="2" t="s">
        <v>56</v>
      </c>
      <c r="Q38" s="3">
        <v>6.0</v>
      </c>
      <c r="R38" s="2" t="s">
        <v>226</v>
      </c>
      <c r="S38" s="2" t="s">
        <v>227</v>
      </c>
      <c r="T38" s="2" t="s">
        <v>228</v>
      </c>
    </row>
    <row r="39" ht="15.75" hidden="1" customHeight="1">
      <c r="A39" s="2" t="s">
        <v>220</v>
      </c>
      <c r="B39" s="2" t="s">
        <v>229</v>
      </c>
      <c r="C39" s="2" t="s">
        <v>230</v>
      </c>
      <c r="D39" s="2" t="s">
        <v>231</v>
      </c>
      <c r="E39" s="2" t="s">
        <v>24</v>
      </c>
      <c r="F39" s="2" t="s">
        <v>225</v>
      </c>
      <c r="G39" s="2" t="s">
        <v>189</v>
      </c>
      <c r="H39" s="2" t="s">
        <v>190</v>
      </c>
      <c r="I39" s="2" t="s">
        <v>191</v>
      </c>
      <c r="J39" s="2" t="s">
        <v>192</v>
      </c>
      <c r="K39" s="2" t="s">
        <v>53</v>
      </c>
      <c r="L39" s="2" t="s">
        <v>31</v>
      </c>
      <c r="M39" s="2" t="s">
        <v>32</v>
      </c>
      <c r="N39" s="2" t="s">
        <v>33</v>
      </c>
      <c r="O39" s="2" t="s">
        <v>55</v>
      </c>
      <c r="P39" s="2" t="s">
        <v>56</v>
      </c>
      <c r="Q39" s="3">
        <v>6.0</v>
      </c>
      <c r="R39" s="2" t="s">
        <v>226</v>
      </c>
      <c r="S39" s="2" t="s">
        <v>227</v>
      </c>
      <c r="T39" s="2" t="s">
        <v>228</v>
      </c>
    </row>
    <row r="40" ht="15.75" hidden="1" customHeight="1">
      <c r="A40" s="2" t="s">
        <v>220</v>
      </c>
      <c r="B40" s="2" t="s">
        <v>232</v>
      </c>
      <c r="C40" s="2" t="s">
        <v>233</v>
      </c>
      <c r="D40" s="2" t="s">
        <v>231</v>
      </c>
      <c r="E40" s="2" t="s">
        <v>24</v>
      </c>
      <c r="F40" s="2" t="s">
        <v>225</v>
      </c>
      <c r="G40" s="2" t="s">
        <v>189</v>
      </c>
      <c r="H40" s="2" t="s">
        <v>190</v>
      </c>
      <c r="I40" s="2" t="s">
        <v>191</v>
      </c>
      <c r="J40" s="2" t="s">
        <v>192</v>
      </c>
      <c r="K40" s="2" t="s">
        <v>53</v>
      </c>
      <c r="L40" s="2" t="s">
        <v>31</v>
      </c>
      <c r="M40" s="2" t="s">
        <v>32</v>
      </c>
      <c r="N40" s="2" t="s">
        <v>33</v>
      </c>
      <c r="O40" s="2" t="s">
        <v>55</v>
      </c>
      <c r="P40" s="2" t="s">
        <v>56</v>
      </c>
      <c r="Q40" s="3">
        <v>6.0</v>
      </c>
      <c r="R40" s="2" t="s">
        <v>226</v>
      </c>
      <c r="S40" s="2" t="s">
        <v>227</v>
      </c>
      <c r="T40" s="2" t="s">
        <v>228</v>
      </c>
    </row>
    <row r="41" ht="15.75" hidden="1" customHeight="1">
      <c r="A41" s="2" t="s">
        <v>220</v>
      </c>
      <c r="B41" s="2" t="s">
        <v>234</v>
      </c>
      <c r="C41" s="2" t="s">
        <v>235</v>
      </c>
      <c r="D41" s="2" t="s">
        <v>223</v>
      </c>
      <c r="E41" s="2" t="s">
        <v>224</v>
      </c>
      <c r="F41" s="2" t="s">
        <v>225</v>
      </c>
      <c r="G41" s="2" t="s">
        <v>189</v>
      </c>
      <c r="H41" s="2" t="s">
        <v>190</v>
      </c>
      <c r="I41" s="2" t="s">
        <v>191</v>
      </c>
      <c r="J41" s="2" t="s">
        <v>192</v>
      </c>
      <c r="K41" s="2" t="s">
        <v>53</v>
      </c>
      <c r="L41" s="2" t="s">
        <v>31</v>
      </c>
      <c r="M41" s="2" t="s">
        <v>32</v>
      </c>
      <c r="N41" s="2" t="s">
        <v>33</v>
      </c>
      <c r="O41" s="2" t="s">
        <v>55</v>
      </c>
      <c r="P41" s="2" t="s">
        <v>56</v>
      </c>
      <c r="Q41" s="3">
        <v>6.0</v>
      </c>
      <c r="R41" s="2" t="s">
        <v>226</v>
      </c>
      <c r="S41" s="2" t="s">
        <v>227</v>
      </c>
      <c r="T41" s="2" t="s">
        <v>228</v>
      </c>
    </row>
    <row r="42" ht="15.75" hidden="1" customHeight="1">
      <c r="A42" s="2" t="s">
        <v>220</v>
      </c>
      <c r="B42" s="2" t="s">
        <v>236</v>
      </c>
      <c r="C42" s="2" t="s">
        <v>237</v>
      </c>
      <c r="D42" s="2" t="s">
        <v>46</v>
      </c>
      <c r="E42" s="2" t="s">
        <v>47</v>
      </c>
      <c r="F42" s="2" t="s">
        <v>225</v>
      </c>
      <c r="G42" s="2" t="s">
        <v>189</v>
      </c>
      <c r="H42" s="2" t="s">
        <v>190</v>
      </c>
      <c r="I42" s="2" t="s">
        <v>191</v>
      </c>
      <c r="J42" s="2" t="s">
        <v>192</v>
      </c>
      <c r="K42" s="2" t="s">
        <v>53</v>
      </c>
      <c r="L42" s="2" t="s">
        <v>31</v>
      </c>
      <c r="M42" s="2" t="s">
        <v>32</v>
      </c>
      <c r="N42" s="2" t="s">
        <v>33</v>
      </c>
      <c r="O42" s="2" t="s">
        <v>55</v>
      </c>
      <c r="P42" s="2" t="s">
        <v>56</v>
      </c>
      <c r="Q42" s="3">
        <v>6.0</v>
      </c>
      <c r="R42" s="2" t="s">
        <v>226</v>
      </c>
      <c r="S42" s="2" t="s">
        <v>227</v>
      </c>
      <c r="T42" s="2" t="s">
        <v>228</v>
      </c>
    </row>
    <row r="43" ht="15.75" hidden="1" customHeight="1">
      <c r="A43" s="2" t="s">
        <v>238</v>
      </c>
      <c r="B43" s="2" t="s">
        <v>239</v>
      </c>
      <c r="C43" s="2" t="s">
        <v>240</v>
      </c>
      <c r="D43" s="2" t="s">
        <v>96</v>
      </c>
      <c r="E43" s="2" t="s">
        <v>97</v>
      </c>
      <c r="F43" s="2" t="s">
        <v>188</v>
      </c>
      <c r="G43" s="2" t="s">
        <v>189</v>
      </c>
      <c r="H43" s="2" t="s">
        <v>190</v>
      </c>
      <c r="I43" s="2" t="s">
        <v>191</v>
      </c>
      <c r="J43" s="2" t="s">
        <v>192</v>
      </c>
      <c r="K43" s="2" t="s">
        <v>53</v>
      </c>
      <c r="L43" s="2" t="s">
        <v>31</v>
      </c>
      <c r="M43" s="2" t="s">
        <v>32</v>
      </c>
      <c r="N43" s="2" t="s">
        <v>33</v>
      </c>
      <c r="O43" s="2" t="s">
        <v>34</v>
      </c>
      <c r="P43" s="2" t="s">
        <v>56</v>
      </c>
      <c r="Q43" s="3">
        <v>10.0</v>
      </c>
      <c r="R43" s="2" t="s">
        <v>241</v>
      </c>
      <c r="S43" s="2" t="s">
        <v>242</v>
      </c>
      <c r="T43" s="2" t="s">
        <v>243</v>
      </c>
    </row>
    <row r="44" ht="15.75" hidden="1" customHeight="1">
      <c r="A44" s="2" t="s">
        <v>238</v>
      </c>
      <c r="B44" s="2" t="s">
        <v>244</v>
      </c>
      <c r="C44" s="2" t="s">
        <v>245</v>
      </c>
      <c r="D44" s="2" t="s">
        <v>231</v>
      </c>
      <c r="E44" s="2" t="s">
        <v>24</v>
      </c>
      <c r="F44" s="2" t="s">
        <v>188</v>
      </c>
      <c r="G44" s="2" t="s">
        <v>189</v>
      </c>
      <c r="H44" s="2" t="s">
        <v>190</v>
      </c>
      <c r="I44" s="2" t="s">
        <v>191</v>
      </c>
      <c r="J44" s="2" t="s">
        <v>192</v>
      </c>
      <c r="K44" s="2" t="s">
        <v>53</v>
      </c>
      <c r="L44" s="2" t="s">
        <v>31</v>
      </c>
      <c r="M44" s="2" t="s">
        <v>32</v>
      </c>
      <c r="N44" s="2" t="s">
        <v>33</v>
      </c>
      <c r="O44" s="2" t="s">
        <v>34</v>
      </c>
      <c r="P44" s="2" t="s">
        <v>56</v>
      </c>
      <c r="Q44" s="3">
        <v>10.0</v>
      </c>
      <c r="R44" s="2" t="s">
        <v>241</v>
      </c>
      <c r="S44" s="2" t="s">
        <v>242</v>
      </c>
      <c r="T44" s="2" t="s">
        <v>243</v>
      </c>
    </row>
    <row r="45" ht="15.75" hidden="1" customHeight="1">
      <c r="A45" s="2" t="s">
        <v>238</v>
      </c>
      <c r="B45" s="2" t="s">
        <v>246</v>
      </c>
      <c r="C45" s="2" t="s">
        <v>247</v>
      </c>
      <c r="D45" s="2" t="s">
        <v>96</v>
      </c>
      <c r="E45" s="2" t="s">
        <v>97</v>
      </c>
      <c r="F45" s="2" t="s">
        <v>188</v>
      </c>
      <c r="G45" s="2" t="s">
        <v>189</v>
      </c>
      <c r="H45" s="2" t="s">
        <v>190</v>
      </c>
      <c r="I45" s="2" t="s">
        <v>191</v>
      </c>
      <c r="J45" s="2" t="s">
        <v>192</v>
      </c>
      <c r="K45" s="2" t="s">
        <v>53</v>
      </c>
      <c r="L45" s="2" t="s">
        <v>31</v>
      </c>
      <c r="M45" s="2" t="s">
        <v>32</v>
      </c>
      <c r="N45" s="2" t="s">
        <v>33</v>
      </c>
      <c r="O45" s="2" t="s">
        <v>34</v>
      </c>
      <c r="P45" s="2" t="s">
        <v>56</v>
      </c>
      <c r="Q45" s="3">
        <v>10.0</v>
      </c>
      <c r="R45" s="2" t="s">
        <v>241</v>
      </c>
      <c r="S45" s="2" t="s">
        <v>242</v>
      </c>
      <c r="T45" s="2" t="s">
        <v>243</v>
      </c>
    </row>
    <row r="46" ht="15.75" hidden="1" customHeight="1">
      <c r="A46" s="2" t="s">
        <v>238</v>
      </c>
      <c r="B46" s="2" t="s">
        <v>248</v>
      </c>
      <c r="C46" s="2" t="s">
        <v>249</v>
      </c>
      <c r="D46" s="2" t="s">
        <v>23</v>
      </c>
      <c r="E46" s="2" t="s">
        <v>24</v>
      </c>
      <c r="F46" s="2" t="s">
        <v>188</v>
      </c>
      <c r="G46" s="2" t="s">
        <v>189</v>
      </c>
      <c r="H46" s="2" t="s">
        <v>190</v>
      </c>
      <c r="I46" s="2" t="s">
        <v>191</v>
      </c>
      <c r="J46" s="2" t="s">
        <v>192</v>
      </c>
      <c r="K46" s="2" t="s">
        <v>53</v>
      </c>
      <c r="L46" s="2" t="s">
        <v>31</v>
      </c>
      <c r="M46" s="2" t="s">
        <v>32</v>
      </c>
      <c r="N46" s="2" t="s">
        <v>33</v>
      </c>
      <c r="O46" s="2" t="s">
        <v>34</v>
      </c>
      <c r="P46" s="2" t="s">
        <v>56</v>
      </c>
      <c r="Q46" s="3">
        <v>10.0</v>
      </c>
      <c r="R46" s="2" t="s">
        <v>241</v>
      </c>
      <c r="S46" s="2" t="s">
        <v>242</v>
      </c>
      <c r="T46" s="2" t="s">
        <v>243</v>
      </c>
    </row>
    <row r="47" ht="15.75" hidden="1" customHeight="1">
      <c r="A47" s="2" t="s">
        <v>238</v>
      </c>
      <c r="B47" s="2" t="s">
        <v>250</v>
      </c>
      <c r="C47" s="2" t="s">
        <v>251</v>
      </c>
      <c r="D47" s="2" t="s">
        <v>23</v>
      </c>
      <c r="E47" s="2" t="s">
        <v>24</v>
      </c>
      <c r="F47" s="2" t="s">
        <v>188</v>
      </c>
      <c r="G47" s="2" t="s">
        <v>189</v>
      </c>
      <c r="H47" s="2" t="s">
        <v>190</v>
      </c>
      <c r="I47" s="2" t="s">
        <v>191</v>
      </c>
      <c r="J47" s="2" t="s">
        <v>192</v>
      </c>
      <c r="K47" s="2" t="s">
        <v>53</v>
      </c>
      <c r="L47" s="2" t="s">
        <v>31</v>
      </c>
      <c r="M47" s="2" t="s">
        <v>32</v>
      </c>
      <c r="N47" s="2" t="s">
        <v>33</v>
      </c>
      <c r="O47" s="2" t="s">
        <v>34</v>
      </c>
      <c r="P47" s="2" t="s">
        <v>56</v>
      </c>
      <c r="Q47" s="3">
        <v>10.0</v>
      </c>
      <c r="R47" s="2" t="s">
        <v>241</v>
      </c>
      <c r="S47" s="2" t="s">
        <v>242</v>
      </c>
      <c r="T47" s="2" t="s">
        <v>243</v>
      </c>
    </row>
    <row r="48" ht="15.75" hidden="1" customHeight="1">
      <c r="A48" s="2" t="s">
        <v>252</v>
      </c>
      <c r="B48" s="2" t="s">
        <v>253</v>
      </c>
      <c r="C48" s="2" t="s">
        <v>254</v>
      </c>
      <c r="D48" s="2" t="s">
        <v>96</v>
      </c>
      <c r="E48" s="2" t="s">
        <v>97</v>
      </c>
      <c r="F48" s="2" t="s">
        <v>207</v>
      </c>
      <c r="G48" s="2" t="s">
        <v>189</v>
      </c>
      <c r="H48" s="2" t="s">
        <v>190</v>
      </c>
      <c r="I48" s="2" t="s">
        <v>191</v>
      </c>
      <c r="J48" s="2" t="s">
        <v>192</v>
      </c>
      <c r="K48" s="2" t="s">
        <v>53</v>
      </c>
      <c r="L48" s="2" t="s">
        <v>70</v>
      </c>
      <c r="M48" s="2" t="s">
        <v>32</v>
      </c>
      <c r="N48" s="2" t="s">
        <v>33</v>
      </c>
      <c r="O48" s="2" t="s">
        <v>34</v>
      </c>
      <c r="P48" s="2" t="s">
        <v>56</v>
      </c>
      <c r="Q48" s="3">
        <v>10.0</v>
      </c>
      <c r="R48" s="2" t="s">
        <v>255</v>
      </c>
      <c r="S48" s="2" t="s">
        <v>256</v>
      </c>
      <c r="T48" s="2" t="s">
        <v>257</v>
      </c>
    </row>
    <row r="49" ht="15.75" hidden="1" customHeight="1">
      <c r="A49" s="2" t="s">
        <v>252</v>
      </c>
      <c r="B49" s="2" t="s">
        <v>258</v>
      </c>
      <c r="C49" s="2" t="s">
        <v>259</v>
      </c>
      <c r="D49" s="2" t="s">
        <v>96</v>
      </c>
      <c r="E49" s="2" t="s">
        <v>97</v>
      </c>
      <c r="F49" s="2" t="s">
        <v>207</v>
      </c>
      <c r="G49" s="2" t="s">
        <v>189</v>
      </c>
      <c r="H49" s="2" t="s">
        <v>190</v>
      </c>
      <c r="I49" s="2" t="s">
        <v>191</v>
      </c>
      <c r="J49" s="2" t="s">
        <v>192</v>
      </c>
      <c r="K49" s="2" t="s">
        <v>53</v>
      </c>
      <c r="L49" s="2" t="s">
        <v>70</v>
      </c>
      <c r="M49" s="2" t="s">
        <v>32</v>
      </c>
      <c r="N49" s="2" t="s">
        <v>33</v>
      </c>
      <c r="O49" s="2" t="s">
        <v>34</v>
      </c>
      <c r="P49" s="2" t="s">
        <v>56</v>
      </c>
      <c r="Q49" s="3">
        <v>10.0</v>
      </c>
      <c r="R49" s="2" t="s">
        <v>255</v>
      </c>
      <c r="S49" s="2" t="s">
        <v>256</v>
      </c>
      <c r="T49" s="2" t="s">
        <v>257</v>
      </c>
    </row>
    <row r="50" ht="15.75" hidden="1" customHeight="1">
      <c r="A50" s="2" t="s">
        <v>252</v>
      </c>
      <c r="B50" s="2" t="s">
        <v>260</v>
      </c>
      <c r="C50" s="2" t="s">
        <v>261</v>
      </c>
      <c r="D50" s="2" t="s">
        <v>96</v>
      </c>
      <c r="E50" s="2" t="s">
        <v>97</v>
      </c>
      <c r="F50" s="2" t="s">
        <v>207</v>
      </c>
      <c r="G50" s="2" t="s">
        <v>189</v>
      </c>
      <c r="H50" s="2" t="s">
        <v>190</v>
      </c>
      <c r="I50" s="2" t="s">
        <v>191</v>
      </c>
      <c r="J50" s="2" t="s">
        <v>192</v>
      </c>
      <c r="K50" s="2" t="s">
        <v>53</v>
      </c>
      <c r="L50" s="2" t="s">
        <v>70</v>
      </c>
      <c r="M50" s="2" t="s">
        <v>32</v>
      </c>
      <c r="N50" s="2" t="s">
        <v>33</v>
      </c>
      <c r="O50" s="2" t="s">
        <v>34</v>
      </c>
      <c r="P50" s="2" t="s">
        <v>56</v>
      </c>
      <c r="Q50" s="3">
        <v>10.0</v>
      </c>
      <c r="R50" s="2" t="s">
        <v>255</v>
      </c>
      <c r="S50" s="2" t="s">
        <v>256</v>
      </c>
      <c r="T50" s="2" t="s">
        <v>257</v>
      </c>
    </row>
    <row r="51" ht="15.75" hidden="1" customHeight="1">
      <c r="A51" s="2" t="s">
        <v>252</v>
      </c>
      <c r="B51" s="2" t="s">
        <v>262</v>
      </c>
      <c r="C51" s="2" t="s">
        <v>263</v>
      </c>
      <c r="D51" s="2" t="s">
        <v>96</v>
      </c>
      <c r="E51" s="2" t="s">
        <v>97</v>
      </c>
      <c r="F51" s="2" t="s">
        <v>207</v>
      </c>
      <c r="G51" s="2" t="s">
        <v>189</v>
      </c>
      <c r="H51" s="2" t="s">
        <v>190</v>
      </c>
      <c r="I51" s="2" t="s">
        <v>191</v>
      </c>
      <c r="J51" s="2" t="s">
        <v>192</v>
      </c>
      <c r="K51" s="2" t="s">
        <v>53</v>
      </c>
      <c r="L51" s="2" t="s">
        <v>70</v>
      </c>
      <c r="M51" s="2" t="s">
        <v>32</v>
      </c>
      <c r="N51" s="2" t="s">
        <v>33</v>
      </c>
      <c r="O51" s="2" t="s">
        <v>34</v>
      </c>
      <c r="P51" s="2" t="s">
        <v>56</v>
      </c>
      <c r="Q51" s="3">
        <v>10.0</v>
      </c>
      <c r="R51" s="2" t="s">
        <v>255</v>
      </c>
      <c r="S51" s="2" t="s">
        <v>256</v>
      </c>
      <c r="T51" s="2" t="s">
        <v>257</v>
      </c>
    </row>
    <row r="52" ht="15.75" customHeight="1">
      <c r="A52" s="2" t="s">
        <v>264</v>
      </c>
      <c r="B52" s="2" t="s">
        <v>60</v>
      </c>
      <c r="C52" s="2" t="s">
        <v>61</v>
      </c>
      <c r="D52" s="2" t="s">
        <v>23</v>
      </c>
      <c r="E52" s="2" t="s">
        <v>24</v>
      </c>
      <c r="F52" s="2" t="s">
        <v>265</v>
      </c>
      <c r="G52" s="2" t="s">
        <v>266</v>
      </c>
      <c r="H52" s="2" t="s">
        <v>267</v>
      </c>
      <c r="I52" s="2" t="s">
        <v>268</v>
      </c>
      <c r="J52" s="2" t="s">
        <v>269</v>
      </c>
      <c r="K52" s="2" t="s">
        <v>53</v>
      </c>
      <c r="L52" s="2" t="s">
        <v>31</v>
      </c>
      <c r="M52" s="2" t="s">
        <v>32</v>
      </c>
      <c r="N52" s="2" t="s">
        <v>54</v>
      </c>
      <c r="O52" s="2" t="s">
        <v>55</v>
      </c>
      <c r="P52" s="2" t="s">
        <v>270</v>
      </c>
      <c r="Q52" s="3">
        <v>15.0</v>
      </c>
      <c r="R52" s="2" t="s">
        <v>271</v>
      </c>
      <c r="S52" s="2" t="s">
        <v>272</v>
      </c>
      <c r="T52" s="2" t="s">
        <v>273</v>
      </c>
    </row>
    <row r="53" ht="15.75" customHeight="1">
      <c r="A53" s="2" t="s">
        <v>264</v>
      </c>
      <c r="B53" s="2" t="s">
        <v>183</v>
      </c>
      <c r="C53" s="2" t="s">
        <v>184</v>
      </c>
      <c r="D53" s="2" t="s">
        <v>126</v>
      </c>
      <c r="E53" s="2" t="s">
        <v>127</v>
      </c>
      <c r="F53" s="2" t="s">
        <v>265</v>
      </c>
      <c r="G53" s="2" t="s">
        <v>266</v>
      </c>
      <c r="H53" s="2" t="s">
        <v>267</v>
      </c>
      <c r="I53" s="2" t="s">
        <v>268</v>
      </c>
      <c r="J53" s="2" t="s">
        <v>269</v>
      </c>
      <c r="K53" s="2" t="s">
        <v>53</v>
      </c>
      <c r="L53" s="2" t="s">
        <v>31</v>
      </c>
      <c r="M53" s="2" t="s">
        <v>32</v>
      </c>
      <c r="N53" s="2" t="s">
        <v>54</v>
      </c>
      <c r="O53" s="2" t="s">
        <v>55</v>
      </c>
      <c r="P53" s="2" t="s">
        <v>270</v>
      </c>
      <c r="Q53" s="3">
        <v>15.0</v>
      </c>
      <c r="R53" s="2" t="s">
        <v>271</v>
      </c>
      <c r="S53" s="2" t="s">
        <v>272</v>
      </c>
      <c r="T53" s="2" t="s">
        <v>273</v>
      </c>
    </row>
    <row r="54" ht="15.75" customHeight="1">
      <c r="A54" s="2" t="s">
        <v>274</v>
      </c>
      <c r="B54" s="2" t="s">
        <v>275</v>
      </c>
      <c r="C54" s="2" t="s">
        <v>276</v>
      </c>
      <c r="D54" s="2" t="s">
        <v>126</v>
      </c>
      <c r="E54" s="2" t="s">
        <v>127</v>
      </c>
      <c r="F54" s="2" t="s">
        <v>277</v>
      </c>
      <c r="G54" s="2" t="s">
        <v>278</v>
      </c>
      <c r="H54" s="2" t="s">
        <v>279</v>
      </c>
      <c r="I54" s="2" t="s">
        <v>280</v>
      </c>
      <c r="J54" s="2" t="s">
        <v>281</v>
      </c>
      <c r="K54" s="2" t="s">
        <v>30</v>
      </c>
      <c r="L54" s="2" t="s">
        <v>31</v>
      </c>
      <c r="M54" s="2" t="s">
        <v>32</v>
      </c>
      <c r="N54" s="2" t="s">
        <v>33</v>
      </c>
      <c r="O54" s="2" t="s">
        <v>34</v>
      </c>
      <c r="P54" s="2" t="s">
        <v>152</v>
      </c>
      <c r="Q54" s="3">
        <v>25.0</v>
      </c>
      <c r="R54" s="2" t="s">
        <v>282</v>
      </c>
      <c r="S54" s="2" t="s">
        <v>283</v>
      </c>
      <c r="T54" s="2" t="s">
        <v>284</v>
      </c>
    </row>
    <row r="55" ht="15.75" customHeight="1">
      <c r="A55" s="2" t="s">
        <v>274</v>
      </c>
      <c r="B55" s="2" t="s">
        <v>285</v>
      </c>
      <c r="C55" s="2" t="s">
        <v>286</v>
      </c>
      <c r="D55" s="2" t="s">
        <v>126</v>
      </c>
      <c r="E55" s="2" t="s">
        <v>127</v>
      </c>
      <c r="F55" s="2" t="s">
        <v>277</v>
      </c>
      <c r="G55" s="2" t="s">
        <v>278</v>
      </c>
      <c r="H55" s="2" t="s">
        <v>279</v>
      </c>
      <c r="I55" s="2" t="s">
        <v>280</v>
      </c>
      <c r="J55" s="2" t="s">
        <v>281</v>
      </c>
      <c r="K55" s="2" t="s">
        <v>30</v>
      </c>
      <c r="L55" s="2" t="s">
        <v>31</v>
      </c>
      <c r="M55" s="2" t="s">
        <v>32</v>
      </c>
      <c r="N55" s="2" t="s">
        <v>33</v>
      </c>
      <c r="O55" s="2" t="s">
        <v>34</v>
      </c>
      <c r="P55" s="2" t="s">
        <v>152</v>
      </c>
      <c r="Q55" s="3">
        <v>25.0</v>
      </c>
      <c r="R55" s="2" t="s">
        <v>282</v>
      </c>
      <c r="S55" s="2" t="s">
        <v>283</v>
      </c>
      <c r="T55" s="2" t="s">
        <v>284</v>
      </c>
    </row>
    <row r="56" ht="15.75" customHeight="1">
      <c r="A56" s="2" t="s">
        <v>274</v>
      </c>
      <c r="B56" s="2" t="s">
        <v>287</v>
      </c>
      <c r="C56" s="2" t="s">
        <v>288</v>
      </c>
      <c r="D56" s="2" t="s">
        <v>126</v>
      </c>
      <c r="E56" s="2" t="s">
        <v>127</v>
      </c>
      <c r="F56" s="2" t="s">
        <v>277</v>
      </c>
      <c r="G56" s="2" t="s">
        <v>278</v>
      </c>
      <c r="H56" s="2" t="s">
        <v>279</v>
      </c>
      <c r="I56" s="2" t="s">
        <v>280</v>
      </c>
      <c r="J56" s="2" t="s">
        <v>281</v>
      </c>
      <c r="K56" s="2" t="s">
        <v>30</v>
      </c>
      <c r="L56" s="2" t="s">
        <v>31</v>
      </c>
      <c r="M56" s="2" t="s">
        <v>32</v>
      </c>
      <c r="N56" s="2" t="s">
        <v>33</v>
      </c>
      <c r="O56" s="2" t="s">
        <v>34</v>
      </c>
      <c r="P56" s="2" t="s">
        <v>152</v>
      </c>
      <c r="Q56" s="3">
        <v>25.0</v>
      </c>
      <c r="R56" s="2" t="s">
        <v>282</v>
      </c>
      <c r="S56" s="2" t="s">
        <v>283</v>
      </c>
      <c r="T56" s="2" t="s">
        <v>284</v>
      </c>
    </row>
    <row r="57" ht="15.75" hidden="1" customHeight="1">
      <c r="A57" s="2" t="s">
        <v>289</v>
      </c>
      <c r="B57" s="2" t="s">
        <v>290</v>
      </c>
      <c r="C57" s="2" t="s">
        <v>291</v>
      </c>
      <c r="D57" s="2" t="s">
        <v>96</v>
      </c>
      <c r="E57" s="2" t="s">
        <v>97</v>
      </c>
      <c r="F57" s="2" t="s">
        <v>216</v>
      </c>
      <c r="G57" s="2" t="s">
        <v>189</v>
      </c>
      <c r="H57" s="2" t="s">
        <v>190</v>
      </c>
      <c r="I57" s="2" t="s">
        <v>191</v>
      </c>
      <c r="J57" s="2" t="s">
        <v>192</v>
      </c>
      <c r="K57" s="2" t="s">
        <v>53</v>
      </c>
      <c r="L57" s="2" t="s">
        <v>31</v>
      </c>
      <c r="M57" s="2" t="s">
        <v>32</v>
      </c>
      <c r="N57" s="2" t="s">
        <v>33</v>
      </c>
      <c r="O57" s="2" t="s">
        <v>55</v>
      </c>
      <c r="P57" s="2" t="s">
        <v>56</v>
      </c>
      <c r="Q57" s="3">
        <v>6.0</v>
      </c>
      <c r="R57" s="2" t="s">
        <v>292</v>
      </c>
      <c r="S57" s="2" t="s">
        <v>293</v>
      </c>
      <c r="T57" s="2" t="s">
        <v>294</v>
      </c>
    </row>
    <row r="58" ht="15.75" hidden="1" customHeight="1">
      <c r="A58" s="2" t="s">
        <v>289</v>
      </c>
      <c r="B58" s="2" t="s">
        <v>295</v>
      </c>
      <c r="C58" s="2" t="s">
        <v>296</v>
      </c>
      <c r="D58" s="2" t="s">
        <v>23</v>
      </c>
      <c r="E58" s="2" t="s">
        <v>24</v>
      </c>
      <c r="F58" s="2" t="s">
        <v>216</v>
      </c>
      <c r="G58" s="2" t="s">
        <v>189</v>
      </c>
      <c r="H58" s="2" t="s">
        <v>190</v>
      </c>
      <c r="I58" s="2" t="s">
        <v>191</v>
      </c>
      <c r="J58" s="2" t="s">
        <v>192</v>
      </c>
      <c r="K58" s="2" t="s">
        <v>53</v>
      </c>
      <c r="L58" s="2" t="s">
        <v>31</v>
      </c>
      <c r="M58" s="2" t="s">
        <v>32</v>
      </c>
      <c r="N58" s="2" t="s">
        <v>33</v>
      </c>
      <c r="O58" s="2" t="s">
        <v>55</v>
      </c>
      <c r="P58" s="2" t="s">
        <v>56</v>
      </c>
      <c r="Q58" s="3">
        <v>6.0</v>
      </c>
      <c r="R58" s="2" t="s">
        <v>292</v>
      </c>
      <c r="S58" s="2" t="s">
        <v>293</v>
      </c>
      <c r="T58" s="2" t="s">
        <v>294</v>
      </c>
    </row>
    <row r="59" ht="15.75" hidden="1" customHeight="1">
      <c r="A59" s="2" t="s">
        <v>289</v>
      </c>
      <c r="B59" s="2" t="s">
        <v>297</v>
      </c>
      <c r="C59" s="2" t="s">
        <v>298</v>
      </c>
      <c r="D59" s="2" t="s">
        <v>96</v>
      </c>
      <c r="E59" s="2" t="s">
        <v>97</v>
      </c>
      <c r="F59" s="2" t="s">
        <v>216</v>
      </c>
      <c r="G59" s="2" t="s">
        <v>189</v>
      </c>
      <c r="H59" s="2" t="s">
        <v>190</v>
      </c>
      <c r="I59" s="2" t="s">
        <v>191</v>
      </c>
      <c r="J59" s="2" t="s">
        <v>192</v>
      </c>
      <c r="K59" s="2" t="s">
        <v>53</v>
      </c>
      <c r="L59" s="2" t="s">
        <v>31</v>
      </c>
      <c r="M59" s="2" t="s">
        <v>32</v>
      </c>
      <c r="N59" s="2" t="s">
        <v>33</v>
      </c>
      <c r="O59" s="2" t="s">
        <v>55</v>
      </c>
      <c r="P59" s="2" t="s">
        <v>56</v>
      </c>
      <c r="Q59" s="3">
        <v>6.0</v>
      </c>
      <c r="R59" s="2" t="s">
        <v>292</v>
      </c>
      <c r="S59" s="2" t="s">
        <v>293</v>
      </c>
      <c r="T59" s="2" t="s">
        <v>294</v>
      </c>
    </row>
    <row r="60" ht="15.75" hidden="1" customHeight="1">
      <c r="A60" s="2" t="s">
        <v>289</v>
      </c>
      <c r="B60" s="2" t="s">
        <v>299</v>
      </c>
      <c r="C60" s="2" t="s">
        <v>300</v>
      </c>
      <c r="D60" s="2" t="s">
        <v>96</v>
      </c>
      <c r="E60" s="2" t="s">
        <v>97</v>
      </c>
      <c r="F60" s="2" t="s">
        <v>216</v>
      </c>
      <c r="G60" s="2" t="s">
        <v>189</v>
      </c>
      <c r="H60" s="2" t="s">
        <v>190</v>
      </c>
      <c r="I60" s="2" t="s">
        <v>191</v>
      </c>
      <c r="J60" s="2" t="s">
        <v>192</v>
      </c>
      <c r="K60" s="2" t="s">
        <v>53</v>
      </c>
      <c r="L60" s="2" t="s">
        <v>31</v>
      </c>
      <c r="M60" s="2" t="s">
        <v>32</v>
      </c>
      <c r="N60" s="2" t="s">
        <v>33</v>
      </c>
      <c r="O60" s="2" t="s">
        <v>55</v>
      </c>
      <c r="P60" s="2" t="s">
        <v>56</v>
      </c>
      <c r="Q60" s="3">
        <v>6.0</v>
      </c>
      <c r="R60" s="2" t="s">
        <v>292</v>
      </c>
      <c r="S60" s="2" t="s">
        <v>293</v>
      </c>
      <c r="T60" s="2" t="s">
        <v>294</v>
      </c>
    </row>
    <row r="61" ht="15.75" hidden="1" customHeight="1">
      <c r="A61" s="2" t="s">
        <v>289</v>
      </c>
      <c r="B61" s="2" t="s">
        <v>301</v>
      </c>
      <c r="C61" s="2" t="s">
        <v>302</v>
      </c>
      <c r="D61" s="2" t="s">
        <v>23</v>
      </c>
      <c r="E61" s="2" t="s">
        <v>24</v>
      </c>
      <c r="F61" s="2" t="s">
        <v>216</v>
      </c>
      <c r="G61" s="2" t="s">
        <v>189</v>
      </c>
      <c r="H61" s="2" t="s">
        <v>190</v>
      </c>
      <c r="I61" s="2" t="s">
        <v>191</v>
      </c>
      <c r="J61" s="2" t="s">
        <v>192</v>
      </c>
      <c r="K61" s="2" t="s">
        <v>53</v>
      </c>
      <c r="L61" s="2" t="s">
        <v>31</v>
      </c>
      <c r="M61" s="2" t="s">
        <v>32</v>
      </c>
      <c r="N61" s="2" t="s">
        <v>33</v>
      </c>
      <c r="O61" s="2" t="s">
        <v>55</v>
      </c>
      <c r="P61" s="2" t="s">
        <v>56</v>
      </c>
      <c r="Q61" s="3">
        <v>6.0</v>
      </c>
      <c r="R61" s="2" t="s">
        <v>292</v>
      </c>
      <c r="S61" s="2" t="s">
        <v>293</v>
      </c>
      <c r="T61" s="2" t="s">
        <v>294</v>
      </c>
    </row>
    <row r="62" ht="15.75" hidden="1" customHeight="1">
      <c r="A62" s="2" t="s">
        <v>303</v>
      </c>
      <c r="B62" s="2" t="s">
        <v>304</v>
      </c>
      <c r="C62" s="2" t="s">
        <v>305</v>
      </c>
      <c r="D62" s="2" t="s">
        <v>231</v>
      </c>
      <c r="E62" s="2" t="s">
        <v>24</v>
      </c>
      <c r="F62" s="2" t="s">
        <v>188</v>
      </c>
      <c r="G62" s="2" t="s">
        <v>189</v>
      </c>
      <c r="H62" s="2" t="s">
        <v>190</v>
      </c>
      <c r="I62" s="2" t="s">
        <v>191</v>
      </c>
      <c r="J62" s="2" t="s">
        <v>192</v>
      </c>
      <c r="K62" s="2" t="s">
        <v>53</v>
      </c>
      <c r="L62" s="2" t="s">
        <v>31</v>
      </c>
      <c r="M62" s="2" t="s">
        <v>32</v>
      </c>
      <c r="N62" s="2" t="s">
        <v>33</v>
      </c>
      <c r="O62" s="2" t="s">
        <v>34</v>
      </c>
      <c r="P62" s="2" t="s">
        <v>56</v>
      </c>
      <c r="Q62" s="3">
        <v>6.0</v>
      </c>
      <c r="R62" s="2" t="s">
        <v>306</v>
      </c>
      <c r="S62" s="2" t="s">
        <v>307</v>
      </c>
      <c r="T62" s="2" t="s">
        <v>308</v>
      </c>
    </row>
    <row r="63" ht="15.75" hidden="1" customHeight="1">
      <c r="A63" s="2" t="s">
        <v>303</v>
      </c>
      <c r="B63" s="2" t="s">
        <v>309</v>
      </c>
      <c r="C63" s="2" t="s">
        <v>310</v>
      </c>
      <c r="D63" s="2" t="s">
        <v>231</v>
      </c>
      <c r="E63" s="2" t="s">
        <v>24</v>
      </c>
      <c r="F63" s="2" t="s">
        <v>188</v>
      </c>
      <c r="G63" s="2" t="s">
        <v>189</v>
      </c>
      <c r="H63" s="2" t="s">
        <v>190</v>
      </c>
      <c r="I63" s="2" t="s">
        <v>191</v>
      </c>
      <c r="J63" s="2" t="s">
        <v>192</v>
      </c>
      <c r="K63" s="2" t="s">
        <v>53</v>
      </c>
      <c r="L63" s="2" t="s">
        <v>31</v>
      </c>
      <c r="M63" s="2" t="s">
        <v>32</v>
      </c>
      <c r="N63" s="2" t="s">
        <v>33</v>
      </c>
      <c r="O63" s="2" t="s">
        <v>34</v>
      </c>
      <c r="P63" s="2" t="s">
        <v>56</v>
      </c>
      <c r="Q63" s="3">
        <v>6.0</v>
      </c>
      <c r="R63" s="2" t="s">
        <v>306</v>
      </c>
      <c r="S63" s="2" t="s">
        <v>307</v>
      </c>
      <c r="T63" s="2" t="s">
        <v>308</v>
      </c>
    </row>
    <row r="64" ht="15.75" hidden="1" customHeight="1">
      <c r="A64" s="2" t="s">
        <v>303</v>
      </c>
      <c r="B64" s="2" t="s">
        <v>311</v>
      </c>
      <c r="C64" s="2" t="s">
        <v>312</v>
      </c>
      <c r="D64" s="2" t="s">
        <v>231</v>
      </c>
      <c r="E64" s="2" t="s">
        <v>24</v>
      </c>
      <c r="F64" s="2" t="s">
        <v>188</v>
      </c>
      <c r="G64" s="2" t="s">
        <v>189</v>
      </c>
      <c r="H64" s="2" t="s">
        <v>190</v>
      </c>
      <c r="I64" s="2" t="s">
        <v>191</v>
      </c>
      <c r="J64" s="2" t="s">
        <v>192</v>
      </c>
      <c r="K64" s="2" t="s">
        <v>53</v>
      </c>
      <c r="L64" s="2" t="s">
        <v>31</v>
      </c>
      <c r="M64" s="2" t="s">
        <v>32</v>
      </c>
      <c r="N64" s="2" t="s">
        <v>33</v>
      </c>
      <c r="O64" s="2" t="s">
        <v>34</v>
      </c>
      <c r="P64" s="2" t="s">
        <v>56</v>
      </c>
      <c r="Q64" s="3">
        <v>6.0</v>
      </c>
      <c r="R64" s="2" t="s">
        <v>306</v>
      </c>
      <c r="S64" s="2" t="s">
        <v>307</v>
      </c>
      <c r="T64" s="2" t="s">
        <v>308</v>
      </c>
    </row>
    <row r="65" ht="15.75" hidden="1" customHeight="1">
      <c r="A65" s="2" t="s">
        <v>303</v>
      </c>
      <c r="B65" s="2" t="s">
        <v>313</v>
      </c>
      <c r="C65" s="2" t="s">
        <v>314</v>
      </c>
      <c r="D65" s="2" t="s">
        <v>231</v>
      </c>
      <c r="E65" s="2" t="s">
        <v>24</v>
      </c>
      <c r="F65" s="2" t="s">
        <v>188</v>
      </c>
      <c r="G65" s="2" t="s">
        <v>189</v>
      </c>
      <c r="H65" s="2" t="s">
        <v>190</v>
      </c>
      <c r="I65" s="2" t="s">
        <v>191</v>
      </c>
      <c r="J65" s="2" t="s">
        <v>192</v>
      </c>
      <c r="K65" s="2" t="s">
        <v>53</v>
      </c>
      <c r="L65" s="2" t="s">
        <v>31</v>
      </c>
      <c r="M65" s="2" t="s">
        <v>32</v>
      </c>
      <c r="N65" s="2" t="s">
        <v>33</v>
      </c>
      <c r="O65" s="2" t="s">
        <v>34</v>
      </c>
      <c r="P65" s="2" t="s">
        <v>56</v>
      </c>
      <c r="Q65" s="3">
        <v>6.0</v>
      </c>
      <c r="R65" s="2" t="s">
        <v>306</v>
      </c>
      <c r="S65" s="2" t="s">
        <v>307</v>
      </c>
      <c r="T65" s="2" t="s">
        <v>308</v>
      </c>
    </row>
    <row r="66" ht="15.75" hidden="1" customHeight="1">
      <c r="A66" s="2" t="s">
        <v>303</v>
      </c>
      <c r="B66" s="2" t="s">
        <v>315</v>
      </c>
      <c r="C66" s="2" t="s">
        <v>316</v>
      </c>
      <c r="D66" s="2" t="s">
        <v>231</v>
      </c>
      <c r="E66" s="2" t="s">
        <v>24</v>
      </c>
      <c r="F66" s="2" t="s">
        <v>188</v>
      </c>
      <c r="G66" s="2" t="s">
        <v>189</v>
      </c>
      <c r="H66" s="2" t="s">
        <v>190</v>
      </c>
      <c r="I66" s="2" t="s">
        <v>191</v>
      </c>
      <c r="J66" s="2" t="s">
        <v>192</v>
      </c>
      <c r="K66" s="2" t="s">
        <v>53</v>
      </c>
      <c r="L66" s="2" t="s">
        <v>31</v>
      </c>
      <c r="M66" s="2" t="s">
        <v>32</v>
      </c>
      <c r="N66" s="2" t="s">
        <v>33</v>
      </c>
      <c r="O66" s="2" t="s">
        <v>34</v>
      </c>
      <c r="P66" s="2" t="s">
        <v>56</v>
      </c>
      <c r="Q66" s="3">
        <v>6.0</v>
      </c>
      <c r="R66" s="2" t="s">
        <v>306</v>
      </c>
      <c r="S66" s="2" t="s">
        <v>307</v>
      </c>
      <c r="T66" s="2" t="s">
        <v>308</v>
      </c>
    </row>
    <row r="67" ht="15.75" customHeight="1">
      <c r="A67" s="2" t="s">
        <v>317</v>
      </c>
      <c r="B67" s="2" t="s">
        <v>318</v>
      </c>
      <c r="C67" s="2" t="s">
        <v>319</v>
      </c>
      <c r="D67" s="2" t="s">
        <v>169</v>
      </c>
      <c r="E67" s="2" t="s">
        <v>127</v>
      </c>
      <c r="F67" s="2" t="s">
        <v>320</v>
      </c>
      <c r="G67" s="2" t="s">
        <v>321</v>
      </c>
      <c r="H67" s="2" t="s">
        <v>322</v>
      </c>
      <c r="I67" s="2" t="s">
        <v>89</v>
      </c>
      <c r="J67" s="2" t="s">
        <v>89</v>
      </c>
      <c r="K67" s="2" t="s">
        <v>30</v>
      </c>
      <c r="L67" s="2" t="s">
        <v>31</v>
      </c>
      <c r="M67" s="2" t="s">
        <v>71</v>
      </c>
      <c r="N67" s="2" t="s">
        <v>133</v>
      </c>
      <c r="O67" s="2" t="s">
        <v>55</v>
      </c>
      <c r="P67" s="2" t="s">
        <v>152</v>
      </c>
      <c r="Q67" s="3">
        <v>20.0</v>
      </c>
      <c r="R67" s="2" t="s">
        <v>323</v>
      </c>
      <c r="S67" s="2" t="s">
        <v>324</v>
      </c>
      <c r="T67" s="2" t="s">
        <v>325</v>
      </c>
    </row>
    <row r="68" ht="15.75" hidden="1" customHeight="1">
      <c r="A68" s="2" t="s">
        <v>326</v>
      </c>
      <c r="B68" s="2" t="s">
        <v>327</v>
      </c>
      <c r="C68" s="2" t="s">
        <v>328</v>
      </c>
      <c r="D68" s="2" t="s">
        <v>126</v>
      </c>
      <c r="E68" s="2" t="s">
        <v>127</v>
      </c>
      <c r="F68" s="2" t="s">
        <v>329</v>
      </c>
      <c r="H68" s="2" t="s">
        <v>330</v>
      </c>
      <c r="I68" s="2" t="s">
        <v>331</v>
      </c>
      <c r="J68" s="2" t="s">
        <v>142</v>
      </c>
      <c r="K68" s="2" t="s">
        <v>30</v>
      </c>
      <c r="L68" s="2" t="s">
        <v>332</v>
      </c>
      <c r="M68" s="2" t="s">
        <v>71</v>
      </c>
      <c r="N68" s="2" t="s">
        <v>133</v>
      </c>
      <c r="O68" s="2" t="s">
        <v>55</v>
      </c>
      <c r="P68" s="2" t="s">
        <v>56</v>
      </c>
      <c r="Q68" s="3">
        <v>4.0</v>
      </c>
      <c r="R68" s="2" t="s">
        <v>333</v>
      </c>
      <c r="S68" s="2" t="s">
        <v>334</v>
      </c>
      <c r="T68" s="2" t="s">
        <v>335</v>
      </c>
    </row>
    <row r="69" ht="15.75" customHeight="1">
      <c r="A69" s="2" t="s">
        <v>336</v>
      </c>
      <c r="B69" s="2" t="s">
        <v>337</v>
      </c>
      <c r="C69" s="2" t="s">
        <v>338</v>
      </c>
      <c r="D69" s="2" t="s">
        <v>46</v>
      </c>
      <c r="E69" s="2" t="s">
        <v>47</v>
      </c>
      <c r="F69" s="2" t="s">
        <v>339</v>
      </c>
      <c r="G69" s="2" t="s">
        <v>340</v>
      </c>
      <c r="H69" s="2" t="s">
        <v>341</v>
      </c>
      <c r="I69" s="2" t="s">
        <v>342</v>
      </c>
      <c r="J69" s="2" t="s">
        <v>342</v>
      </c>
      <c r="K69" s="2" t="s">
        <v>30</v>
      </c>
      <c r="L69" s="2" t="s">
        <v>31</v>
      </c>
      <c r="M69" s="2" t="s">
        <v>71</v>
      </c>
      <c r="N69" s="2" t="s">
        <v>72</v>
      </c>
      <c r="O69" s="2" t="s">
        <v>55</v>
      </c>
      <c r="P69" s="2" t="s">
        <v>90</v>
      </c>
      <c r="Q69" s="3">
        <v>25.0</v>
      </c>
      <c r="R69" s="2" t="s">
        <v>343</v>
      </c>
      <c r="S69" s="2" t="s">
        <v>344</v>
      </c>
      <c r="T69" s="2" t="s">
        <v>345</v>
      </c>
    </row>
    <row r="70" ht="15.75" hidden="1" customHeight="1">
      <c r="A70" s="2" t="s">
        <v>346</v>
      </c>
      <c r="B70" s="2" t="s">
        <v>347</v>
      </c>
      <c r="C70" s="2" t="s">
        <v>348</v>
      </c>
      <c r="D70" s="2" t="s">
        <v>126</v>
      </c>
      <c r="E70" s="2" t="s">
        <v>127</v>
      </c>
      <c r="F70" s="2" t="s">
        <v>349</v>
      </c>
      <c r="G70" s="2" t="s">
        <v>350</v>
      </c>
      <c r="H70" s="2" t="s">
        <v>351</v>
      </c>
      <c r="I70" s="2" t="s">
        <v>268</v>
      </c>
      <c r="J70" s="2" t="s">
        <v>352</v>
      </c>
      <c r="K70" s="2" t="s">
        <v>53</v>
      </c>
      <c r="L70" s="2" t="s">
        <v>31</v>
      </c>
      <c r="M70" s="2" t="s">
        <v>71</v>
      </c>
      <c r="N70" s="2" t="s">
        <v>54</v>
      </c>
      <c r="O70" s="2" t="s">
        <v>55</v>
      </c>
      <c r="P70" s="2" t="s">
        <v>56</v>
      </c>
      <c r="Q70" s="3">
        <v>6.0</v>
      </c>
      <c r="R70" s="2" t="s">
        <v>353</v>
      </c>
      <c r="S70" s="2" t="s">
        <v>354</v>
      </c>
      <c r="T70" s="2" t="s">
        <v>355</v>
      </c>
    </row>
    <row r="71" ht="15.75" hidden="1" customHeight="1">
      <c r="A71" s="2" t="s">
        <v>356</v>
      </c>
      <c r="B71" s="2" t="s">
        <v>357</v>
      </c>
      <c r="C71" s="2" t="s">
        <v>358</v>
      </c>
      <c r="D71" s="2" t="s">
        <v>126</v>
      </c>
      <c r="E71" s="2" t="s">
        <v>127</v>
      </c>
      <c r="F71" s="2" t="s">
        <v>349</v>
      </c>
      <c r="G71" s="2" t="s">
        <v>350</v>
      </c>
      <c r="H71" s="2" t="s">
        <v>351</v>
      </c>
      <c r="I71" s="2" t="s">
        <v>268</v>
      </c>
      <c r="J71" s="2" t="s">
        <v>352</v>
      </c>
      <c r="K71" s="2" t="s">
        <v>53</v>
      </c>
      <c r="L71" s="2" t="s">
        <v>31</v>
      </c>
      <c r="M71" s="2" t="s">
        <v>71</v>
      </c>
      <c r="N71" s="2" t="s">
        <v>54</v>
      </c>
      <c r="O71" s="2" t="s">
        <v>55</v>
      </c>
      <c r="P71" s="2" t="s">
        <v>56</v>
      </c>
      <c r="Q71" s="3">
        <v>6.0</v>
      </c>
      <c r="R71" s="2" t="s">
        <v>359</v>
      </c>
      <c r="S71" s="2" t="s">
        <v>360</v>
      </c>
      <c r="T71" s="2" t="s">
        <v>361</v>
      </c>
    </row>
    <row r="72" ht="15.75" hidden="1" customHeight="1">
      <c r="A72" s="2" t="s">
        <v>362</v>
      </c>
      <c r="B72" s="2" t="s">
        <v>363</v>
      </c>
      <c r="C72" s="2" t="s">
        <v>364</v>
      </c>
      <c r="D72" s="2" t="s">
        <v>365</v>
      </c>
      <c r="E72" s="2" t="s">
        <v>366</v>
      </c>
      <c r="F72" s="2" t="s">
        <v>349</v>
      </c>
      <c r="G72" s="2" t="s">
        <v>350</v>
      </c>
      <c r="H72" s="2" t="s">
        <v>351</v>
      </c>
      <c r="I72" s="2" t="s">
        <v>268</v>
      </c>
      <c r="J72" s="2" t="s">
        <v>352</v>
      </c>
      <c r="K72" s="2" t="s">
        <v>53</v>
      </c>
      <c r="L72" s="2" t="s">
        <v>31</v>
      </c>
      <c r="M72" s="2" t="s">
        <v>71</v>
      </c>
      <c r="N72" s="2" t="s">
        <v>54</v>
      </c>
      <c r="O72" s="2" t="s">
        <v>55</v>
      </c>
      <c r="P72" s="2" t="s">
        <v>56</v>
      </c>
      <c r="Q72" s="3">
        <v>6.0</v>
      </c>
      <c r="R72" s="2" t="s">
        <v>367</v>
      </c>
      <c r="S72" s="2" t="s">
        <v>368</v>
      </c>
      <c r="T72" s="2" t="s">
        <v>369</v>
      </c>
    </row>
    <row r="73" ht="15.75" customHeight="1">
      <c r="A73" s="2" t="s">
        <v>370</v>
      </c>
      <c r="B73" s="2" t="s">
        <v>371</v>
      </c>
      <c r="C73" s="2" t="s">
        <v>372</v>
      </c>
      <c r="D73" s="2" t="s">
        <v>223</v>
      </c>
      <c r="E73" s="2" t="s">
        <v>224</v>
      </c>
      <c r="F73" s="2" t="s">
        <v>373</v>
      </c>
      <c r="G73" s="2" t="s">
        <v>189</v>
      </c>
      <c r="H73" s="2" t="s">
        <v>190</v>
      </c>
      <c r="I73" s="2" t="s">
        <v>191</v>
      </c>
      <c r="J73" s="2" t="s">
        <v>192</v>
      </c>
      <c r="K73" s="2" t="s">
        <v>53</v>
      </c>
      <c r="L73" s="2" t="s">
        <v>31</v>
      </c>
      <c r="M73" s="2" t="s">
        <v>32</v>
      </c>
      <c r="N73" s="2" t="s">
        <v>33</v>
      </c>
      <c r="O73" s="2" t="s">
        <v>55</v>
      </c>
      <c r="P73" s="2" t="s">
        <v>270</v>
      </c>
      <c r="Q73" s="3">
        <v>15.0</v>
      </c>
      <c r="R73" s="2" t="s">
        <v>374</v>
      </c>
      <c r="S73" s="2" t="s">
        <v>375</v>
      </c>
      <c r="T73" s="2" t="s">
        <v>376</v>
      </c>
    </row>
    <row r="74" ht="15.75" customHeight="1">
      <c r="A74" s="2" t="s">
        <v>370</v>
      </c>
      <c r="B74" s="2" t="s">
        <v>377</v>
      </c>
      <c r="C74" s="2" t="s">
        <v>378</v>
      </c>
      <c r="D74" s="2" t="s">
        <v>223</v>
      </c>
      <c r="E74" s="2" t="s">
        <v>224</v>
      </c>
      <c r="F74" s="2" t="s">
        <v>373</v>
      </c>
      <c r="G74" s="2" t="s">
        <v>189</v>
      </c>
      <c r="H74" s="2" t="s">
        <v>190</v>
      </c>
      <c r="I74" s="2" t="s">
        <v>191</v>
      </c>
      <c r="J74" s="2" t="s">
        <v>192</v>
      </c>
      <c r="K74" s="2" t="s">
        <v>53</v>
      </c>
      <c r="L74" s="2" t="s">
        <v>31</v>
      </c>
      <c r="M74" s="2" t="s">
        <v>32</v>
      </c>
      <c r="N74" s="2" t="s">
        <v>33</v>
      </c>
      <c r="O74" s="2" t="s">
        <v>55</v>
      </c>
      <c r="P74" s="2" t="s">
        <v>270</v>
      </c>
      <c r="Q74" s="3">
        <v>15.0</v>
      </c>
      <c r="R74" s="2" t="s">
        <v>374</v>
      </c>
      <c r="S74" s="2" t="s">
        <v>375</v>
      </c>
      <c r="T74" s="2" t="s">
        <v>376</v>
      </c>
    </row>
    <row r="75" ht="15.75" customHeight="1">
      <c r="A75" s="2" t="s">
        <v>370</v>
      </c>
      <c r="B75" s="2" t="s">
        <v>379</v>
      </c>
      <c r="C75" s="2" t="s">
        <v>380</v>
      </c>
      <c r="D75" s="2" t="s">
        <v>169</v>
      </c>
      <c r="E75" s="2" t="s">
        <v>127</v>
      </c>
      <c r="F75" s="2" t="s">
        <v>373</v>
      </c>
      <c r="G75" s="2" t="s">
        <v>189</v>
      </c>
      <c r="H75" s="2" t="s">
        <v>190</v>
      </c>
      <c r="I75" s="2" t="s">
        <v>191</v>
      </c>
      <c r="J75" s="2" t="s">
        <v>192</v>
      </c>
      <c r="K75" s="2" t="s">
        <v>53</v>
      </c>
      <c r="L75" s="2" t="s">
        <v>31</v>
      </c>
      <c r="M75" s="2" t="s">
        <v>32</v>
      </c>
      <c r="N75" s="2" t="s">
        <v>33</v>
      </c>
      <c r="O75" s="2" t="s">
        <v>55</v>
      </c>
      <c r="P75" s="2" t="s">
        <v>270</v>
      </c>
      <c r="Q75" s="3">
        <v>15.0</v>
      </c>
      <c r="R75" s="2" t="s">
        <v>374</v>
      </c>
      <c r="S75" s="2" t="s">
        <v>375</v>
      </c>
      <c r="T75" s="2" t="s">
        <v>376</v>
      </c>
    </row>
    <row r="76" ht="15.75" customHeight="1">
      <c r="A76" s="2" t="s">
        <v>370</v>
      </c>
      <c r="B76" s="2" t="s">
        <v>381</v>
      </c>
      <c r="C76" s="2" t="s">
        <v>382</v>
      </c>
      <c r="D76" s="2" t="s">
        <v>96</v>
      </c>
      <c r="E76" s="2" t="s">
        <v>97</v>
      </c>
      <c r="F76" s="2" t="s">
        <v>373</v>
      </c>
      <c r="G76" s="2" t="s">
        <v>189</v>
      </c>
      <c r="H76" s="2" t="s">
        <v>190</v>
      </c>
      <c r="I76" s="2" t="s">
        <v>191</v>
      </c>
      <c r="J76" s="2" t="s">
        <v>192</v>
      </c>
      <c r="K76" s="2" t="s">
        <v>53</v>
      </c>
      <c r="L76" s="2" t="s">
        <v>31</v>
      </c>
      <c r="M76" s="2" t="s">
        <v>32</v>
      </c>
      <c r="N76" s="2" t="s">
        <v>33</v>
      </c>
      <c r="O76" s="2" t="s">
        <v>55</v>
      </c>
      <c r="P76" s="2" t="s">
        <v>270</v>
      </c>
      <c r="Q76" s="3">
        <v>15.0</v>
      </c>
      <c r="R76" s="2" t="s">
        <v>374</v>
      </c>
      <c r="S76" s="2" t="s">
        <v>375</v>
      </c>
      <c r="T76" s="2" t="s">
        <v>376</v>
      </c>
    </row>
    <row r="77" ht="15.75" customHeight="1">
      <c r="A77" s="2" t="s">
        <v>370</v>
      </c>
      <c r="B77" s="2" t="s">
        <v>383</v>
      </c>
      <c r="C77" s="2" t="s">
        <v>384</v>
      </c>
      <c r="D77" s="2" t="s">
        <v>223</v>
      </c>
      <c r="E77" s="2" t="s">
        <v>224</v>
      </c>
      <c r="F77" s="2" t="s">
        <v>373</v>
      </c>
      <c r="G77" s="2" t="s">
        <v>189</v>
      </c>
      <c r="H77" s="2" t="s">
        <v>190</v>
      </c>
      <c r="I77" s="2" t="s">
        <v>191</v>
      </c>
      <c r="J77" s="2" t="s">
        <v>192</v>
      </c>
      <c r="K77" s="2" t="s">
        <v>53</v>
      </c>
      <c r="L77" s="2" t="s">
        <v>31</v>
      </c>
      <c r="M77" s="2" t="s">
        <v>32</v>
      </c>
      <c r="N77" s="2" t="s">
        <v>33</v>
      </c>
      <c r="O77" s="2" t="s">
        <v>55</v>
      </c>
      <c r="P77" s="2" t="s">
        <v>270</v>
      </c>
      <c r="Q77" s="3">
        <v>15.0</v>
      </c>
      <c r="R77" s="2" t="s">
        <v>374</v>
      </c>
      <c r="S77" s="2" t="s">
        <v>375</v>
      </c>
      <c r="T77" s="2" t="s">
        <v>376</v>
      </c>
    </row>
    <row r="78" ht="15.75" customHeight="1">
      <c r="A78" s="2" t="s">
        <v>370</v>
      </c>
      <c r="B78" s="2" t="s">
        <v>385</v>
      </c>
      <c r="C78" s="2" t="s">
        <v>386</v>
      </c>
      <c r="D78" s="2" t="s">
        <v>223</v>
      </c>
      <c r="E78" s="2" t="s">
        <v>224</v>
      </c>
      <c r="F78" s="2" t="s">
        <v>373</v>
      </c>
      <c r="G78" s="2" t="s">
        <v>189</v>
      </c>
      <c r="H78" s="2" t="s">
        <v>190</v>
      </c>
      <c r="I78" s="2" t="s">
        <v>191</v>
      </c>
      <c r="J78" s="2" t="s">
        <v>192</v>
      </c>
      <c r="K78" s="2" t="s">
        <v>53</v>
      </c>
      <c r="L78" s="2" t="s">
        <v>31</v>
      </c>
      <c r="M78" s="2" t="s">
        <v>32</v>
      </c>
      <c r="N78" s="2" t="s">
        <v>33</v>
      </c>
      <c r="O78" s="2" t="s">
        <v>55</v>
      </c>
      <c r="P78" s="2" t="s">
        <v>270</v>
      </c>
      <c r="Q78" s="3">
        <v>15.0</v>
      </c>
      <c r="R78" s="2" t="s">
        <v>374</v>
      </c>
      <c r="S78" s="2" t="s">
        <v>375</v>
      </c>
      <c r="T78" s="2" t="s">
        <v>376</v>
      </c>
    </row>
    <row r="79" ht="15.75" customHeight="1">
      <c r="A79" s="2" t="s">
        <v>370</v>
      </c>
      <c r="B79" s="2" t="s">
        <v>387</v>
      </c>
      <c r="C79" s="2" t="s">
        <v>388</v>
      </c>
      <c r="D79" s="2" t="s">
        <v>96</v>
      </c>
      <c r="E79" s="2" t="s">
        <v>97</v>
      </c>
      <c r="F79" s="2" t="s">
        <v>373</v>
      </c>
      <c r="G79" s="2" t="s">
        <v>189</v>
      </c>
      <c r="H79" s="2" t="s">
        <v>190</v>
      </c>
      <c r="I79" s="2" t="s">
        <v>191</v>
      </c>
      <c r="J79" s="2" t="s">
        <v>192</v>
      </c>
      <c r="K79" s="2" t="s">
        <v>53</v>
      </c>
      <c r="L79" s="2" t="s">
        <v>31</v>
      </c>
      <c r="M79" s="2" t="s">
        <v>32</v>
      </c>
      <c r="N79" s="2" t="s">
        <v>33</v>
      </c>
      <c r="O79" s="2" t="s">
        <v>55</v>
      </c>
      <c r="P79" s="2" t="s">
        <v>270</v>
      </c>
      <c r="Q79" s="3">
        <v>15.0</v>
      </c>
      <c r="R79" s="2" t="s">
        <v>374</v>
      </c>
      <c r="S79" s="2" t="s">
        <v>375</v>
      </c>
      <c r="T79" s="2" t="s">
        <v>376</v>
      </c>
    </row>
    <row r="80" ht="15.75" customHeight="1">
      <c r="A80" s="2" t="s">
        <v>370</v>
      </c>
      <c r="B80" s="2" t="s">
        <v>389</v>
      </c>
      <c r="C80" s="2" t="s">
        <v>390</v>
      </c>
      <c r="D80" s="2" t="s">
        <v>169</v>
      </c>
      <c r="E80" s="2" t="s">
        <v>127</v>
      </c>
      <c r="F80" s="2" t="s">
        <v>373</v>
      </c>
      <c r="G80" s="2" t="s">
        <v>189</v>
      </c>
      <c r="H80" s="2" t="s">
        <v>190</v>
      </c>
      <c r="I80" s="2" t="s">
        <v>191</v>
      </c>
      <c r="J80" s="2" t="s">
        <v>192</v>
      </c>
      <c r="K80" s="2" t="s">
        <v>53</v>
      </c>
      <c r="L80" s="2" t="s">
        <v>31</v>
      </c>
      <c r="M80" s="2" t="s">
        <v>32</v>
      </c>
      <c r="N80" s="2" t="s">
        <v>33</v>
      </c>
      <c r="O80" s="2" t="s">
        <v>55</v>
      </c>
      <c r="P80" s="2" t="s">
        <v>270</v>
      </c>
      <c r="Q80" s="3">
        <v>15.0</v>
      </c>
      <c r="R80" s="2" t="s">
        <v>374</v>
      </c>
      <c r="S80" s="2" t="s">
        <v>375</v>
      </c>
      <c r="T80" s="2" t="s">
        <v>376</v>
      </c>
    </row>
    <row r="81" ht="15.75" customHeight="1">
      <c r="A81" s="2" t="s">
        <v>370</v>
      </c>
      <c r="B81" s="2" t="s">
        <v>391</v>
      </c>
      <c r="C81" s="2" t="s">
        <v>392</v>
      </c>
      <c r="D81" s="2" t="s">
        <v>223</v>
      </c>
      <c r="E81" s="2" t="s">
        <v>224</v>
      </c>
      <c r="F81" s="2" t="s">
        <v>373</v>
      </c>
      <c r="G81" s="2" t="s">
        <v>189</v>
      </c>
      <c r="H81" s="2" t="s">
        <v>190</v>
      </c>
      <c r="I81" s="2" t="s">
        <v>191</v>
      </c>
      <c r="J81" s="2" t="s">
        <v>192</v>
      </c>
      <c r="K81" s="2" t="s">
        <v>53</v>
      </c>
      <c r="L81" s="2" t="s">
        <v>31</v>
      </c>
      <c r="M81" s="2" t="s">
        <v>32</v>
      </c>
      <c r="N81" s="2" t="s">
        <v>33</v>
      </c>
      <c r="O81" s="2" t="s">
        <v>55</v>
      </c>
      <c r="P81" s="2" t="s">
        <v>270</v>
      </c>
      <c r="Q81" s="3">
        <v>15.0</v>
      </c>
      <c r="R81" s="2" t="s">
        <v>374</v>
      </c>
      <c r="S81" s="2" t="s">
        <v>375</v>
      </c>
      <c r="T81" s="2" t="s">
        <v>376</v>
      </c>
    </row>
    <row r="82" ht="15.75" customHeight="1">
      <c r="A82" s="2" t="s">
        <v>370</v>
      </c>
      <c r="B82" s="2" t="s">
        <v>393</v>
      </c>
      <c r="C82" s="2" t="s">
        <v>394</v>
      </c>
      <c r="D82" s="2" t="s">
        <v>46</v>
      </c>
      <c r="E82" s="2" t="s">
        <v>47</v>
      </c>
      <c r="F82" s="2" t="s">
        <v>373</v>
      </c>
      <c r="G82" s="2" t="s">
        <v>189</v>
      </c>
      <c r="H82" s="2" t="s">
        <v>190</v>
      </c>
      <c r="I82" s="2" t="s">
        <v>191</v>
      </c>
      <c r="J82" s="2" t="s">
        <v>192</v>
      </c>
      <c r="K82" s="2" t="s">
        <v>53</v>
      </c>
      <c r="L82" s="2" t="s">
        <v>31</v>
      </c>
      <c r="M82" s="2" t="s">
        <v>32</v>
      </c>
      <c r="N82" s="2" t="s">
        <v>33</v>
      </c>
      <c r="O82" s="2" t="s">
        <v>55</v>
      </c>
      <c r="P82" s="2" t="s">
        <v>270</v>
      </c>
      <c r="Q82" s="3">
        <v>15.0</v>
      </c>
      <c r="R82" s="2" t="s">
        <v>374</v>
      </c>
      <c r="S82" s="2" t="s">
        <v>375</v>
      </c>
      <c r="T82" s="2" t="s">
        <v>376</v>
      </c>
    </row>
    <row r="83" ht="15.75" hidden="1" customHeight="1">
      <c r="A83" s="2" t="s">
        <v>395</v>
      </c>
      <c r="B83" s="2" t="s">
        <v>396</v>
      </c>
      <c r="C83" s="2" t="s">
        <v>397</v>
      </c>
      <c r="D83" s="2" t="s">
        <v>96</v>
      </c>
      <c r="E83" s="2" t="s">
        <v>97</v>
      </c>
      <c r="F83" s="2" t="s">
        <v>207</v>
      </c>
      <c r="G83" s="2" t="s">
        <v>189</v>
      </c>
      <c r="H83" s="2" t="s">
        <v>190</v>
      </c>
      <c r="I83" s="2" t="s">
        <v>191</v>
      </c>
      <c r="J83" s="2" t="s">
        <v>192</v>
      </c>
      <c r="K83" s="2" t="s">
        <v>53</v>
      </c>
      <c r="L83" s="2" t="s">
        <v>70</v>
      </c>
      <c r="M83" s="2" t="s">
        <v>32</v>
      </c>
      <c r="N83" s="2" t="s">
        <v>33</v>
      </c>
      <c r="O83" s="2" t="s">
        <v>34</v>
      </c>
      <c r="P83" s="2" t="s">
        <v>56</v>
      </c>
      <c r="Q83" s="3">
        <v>10.0</v>
      </c>
      <c r="R83" s="2" t="s">
        <v>398</v>
      </c>
      <c r="S83" s="2" t="s">
        <v>399</v>
      </c>
      <c r="T83" s="2" t="s">
        <v>400</v>
      </c>
    </row>
    <row r="84" ht="15.75" hidden="1" customHeight="1">
      <c r="A84" s="2" t="s">
        <v>395</v>
      </c>
      <c r="B84" s="2" t="s">
        <v>401</v>
      </c>
      <c r="C84" s="2" t="s">
        <v>402</v>
      </c>
      <c r="D84" s="2" t="s">
        <v>96</v>
      </c>
      <c r="E84" s="2" t="s">
        <v>97</v>
      </c>
      <c r="F84" s="2" t="s">
        <v>207</v>
      </c>
      <c r="G84" s="2" t="s">
        <v>189</v>
      </c>
      <c r="H84" s="2" t="s">
        <v>190</v>
      </c>
      <c r="I84" s="2" t="s">
        <v>191</v>
      </c>
      <c r="J84" s="2" t="s">
        <v>192</v>
      </c>
      <c r="K84" s="2" t="s">
        <v>53</v>
      </c>
      <c r="L84" s="2" t="s">
        <v>70</v>
      </c>
      <c r="M84" s="2" t="s">
        <v>32</v>
      </c>
      <c r="N84" s="2" t="s">
        <v>33</v>
      </c>
      <c r="O84" s="2" t="s">
        <v>34</v>
      </c>
      <c r="P84" s="2" t="s">
        <v>56</v>
      </c>
      <c r="Q84" s="3">
        <v>10.0</v>
      </c>
      <c r="R84" s="2" t="s">
        <v>398</v>
      </c>
      <c r="S84" s="2" t="s">
        <v>399</v>
      </c>
      <c r="T84" s="2" t="s">
        <v>400</v>
      </c>
    </row>
    <row r="85" ht="15.75" hidden="1" customHeight="1">
      <c r="A85" s="2" t="s">
        <v>395</v>
      </c>
      <c r="B85" s="2" t="s">
        <v>403</v>
      </c>
      <c r="C85" s="2" t="s">
        <v>404</v>
      </c>
      <c r="D85" s="2" t="s">
        <v>96</v>
      </c>
      <c r="E85" s="2" t="s">
        <v>97</v>
      </c>
      <c r="F85" s="2" t="s">
        <v>207</v>
      </c>
      <c r="G85" s="2" t="s">
        <v>189</v>
      </c>
      <c r="H85" s="2" t="s">
        <v>190</v>
      </c>
      <c r="I85" s="2" t="s">
        <v>191</v>
      </c>
      <c r="J85" s="2" t="s">
        <v>192</v>
      </c>
      <c r="K85" s="2" t="s">
        <v>53</v>
      </c>
      <c r="L85" s="2" t="s">
        <v>70</v>
      </c>
      <c r="M85" s="2" t="s">
        <v>32</v>
      </c>
      <c r="N85" s="2" t="s">
        <v>33</v>
      </c>
      <c r="O85" s="2" t="s">
        <v>34</v>
      </c>
      <c r="P85" s="2" t="s">
        <v>56</v>
      </c>
      <c r="Q85" s="3">
        <v>10.0</v>
      </c>
      <c r="R85" s="2" t="s">
        <v>398</v>
      </c>
      <c r="S85" s="2" t="s">
        <v>399</v>
      </c>
      <c r="T85" s="2" t="s">
        <v>400</v>
      </c>
    </row>
    <row r="86" ht="15.75" hidden="1" customHeight="1">
      <c r="A86" s="2" t="s">
        <v>395</v>
      </c>
      <c r="B86" s="2" t="s">
        <v>405</v>
      </c>
      <c r="C86" s="2" t="s">
        <v>406</v>
      </c>
      <c r="D86" s="2" t="s">
        <v>96</v>
      </c>
      <c r="E86" s="2" t="s">
        <v>97</v>
      </c>
      <c r="F86" s="2" t="s">
        <v>207</v>
      </c>
      <c r="G86" s="2" t="s">
        <v>189</v>
      </c>
      <c r="H86" s="2" t="s">
        <v>190</v>
      </c>
      <c r="I86" s="2" t="s">
        <v>191</v>
      </c>
      <c r="J86" s="2" t="s">
        <v>192</v>
      </c>
      <c r="K86" s="2" t="s">
        <v>53</v>
      </c>
      <c r="L86" s="2" t="s">
        <v>70</v>
      </c>
      <c r="M86" s="2" t="s">
        <v>32</v>
      </c>
      <c r="N86" s="2" t="s">
        <v>33</v>
      </c>
      <c r="O86" s="2" t="s">
        <v>34</v>
      </c>
      <c r="P86" s="2" t="s">
        <v>56</v>
      </c>
      <c r="Q86" s="3">
        <v>10.0</v>
      </c>
      <c r="R86" s="2" t="s">
        <v>398</v>
      </c>
      <c r="S86" s="2" t="s">
        <v>399</v>
      </c>
      <c r="T86" s="2" t="s">
        <v>400</v>
      </c>
    </row>
    <row r="87" ht="15.75" hidden="1" customHeight="1">
      <c r="A87" s="2" t="s">
        <v>395</v>
      </c>
      <c r="B87" s="2" t="s">
        <v>407</v>
      </c>
      <c r="C87" s="2" t="s">
        <v>408</v>
      </c>
      <c r="D87" s="2" t="s">
        <v>96</v>
      </c>
      <c r="E87" s="2" t="s">
        <v>97</v>
      </c>
      <c r="F87" s="2" t="s">
        <v>207</v>
      </c>
      <c r="G87" s="2" t="s">
        <v>189</v>
      </c>
      <c r="H87" s="2" t="s">
        <v>190</v>
      </c>
      <c r="I87" s="2" t="s">
        <v>191</v>
      </c>
      <c r="J87" s="2" t="s">
        <v>192</v>
      </c>
      <c r="K87" s="2" t="s">
        <v>53</v>
      </c>
      <c r="L87" s="2" t="s">
        <v>70</v>
      </c>
      <c r="M87" s="2" t="s">
        <v>32</v>
      </c>
      <c r="N87" s="2" t="s">
        <v>33</v>
      </c>
      <c r="O87" s="2" t="s">
        <v>34</v>
      </c>
      <c r="P87" s="2" t="s">
        <v>56</v>
      </c>
      <c r="Q87" s="3">
        <v>10.0</v>
      </c>
      <c r="R87" s="2" t="s">
        <v>398</v>
      </c>
      <c r="S87" s="2" t="s">
        <v>399</v>
      </c>
      <c r="T87" s="2" t="s">
        <v>400</v>
      </c>
    </row>
    <row r="88" ht="15.75" customHeight="1">
      <c r="A88" s="2" t="s">
        <v>409</v>
      </c>
      <c r="B88" s="2" t="s">
        <v>410</v>
      </c>
      <c r="C88" s="2" t="s">
        <v>411</v>
      </c>
      <c r="D88" s="2" t="s">
        <v>223</v>
      </c>
      <c r="E88" s="2" t="s">
        <v>224</v>
      </c>
      <c r="F88" s="2" t="s">
        <v>412</v>
      </c>
      <c r="G88" s="2" t="s">
        <v>189</v>
      </c>
      <c r="H88" s="2" t="s">
        <v>190</v>
      </c>
      <c r="I88" s="2" t="s">
        <v>191</v>
      </c>
      <c r="J88" s="2" t="s">
        <v>192</v>
      </c>
      <c r="K88" s="2" t="s">
        <v>53</v>
      </c>
      <c r="L88" s="2" t="s">
        <v>31</v>
      </c>
      <c r="M88" s="2" t="s">
        <v>32</v>
      </c>
      <c r="N88" s="2" t="s">
        <v>33</v>
      </c>
      <c r="O88" s="2" t="s">
        <v>34</v>
      </c>
      <c r="P88" s="2" t="s">
        <v>270</v>
      </c>
      <c r="Q88" s="3">
        <v>15.0</v>
      </c>
      <c r="R88" s="2" t="s">
        <v>413</v>
      </c>
      <c r="S88" s="2" t="s">
        <v>414</v>
      </c>
      <c r="T88" s="2" t="s">
        <v>415</v>
      </c>
    </row>
    <row r="89" ht="15.75" customHeight="1">
      <c r="A89" s="2" t="s">
        <v>409</v>
      </c>
      <c r="B89" s="2" t="s">
        <v>416</v>
      </c>
      <c r="C89" s="2" t="s">
        <v>417</v>
      </c>
      <c r="D89" s="2" t="s">
        <v>96</v>
      </c>
      <c r="E89" s="2" t="s">
        <v>97</v>
      </c>
      <c r="F89" s="2" t="s">
        <v>412</v>
      </c>
      <c r="G89" s="2" t="s">
        <v>189</v>
      </c>
      <c r="H89" s="2" t="s">
        <v>190</v>
      </c>
      <c r="I89" s="2" t="s">
        <v>191</v>
      </c>
      <c r="J89" s="2" t="s">
        <v>192</v>
      </c>
      <c r="K89" s="2" t="s">
        <v>53</v>
      </c>
      <c r="L89" s="2" t="s">
        <v>31</v>
      </c>
      <c r="M89" s="2" t="s">
        <v>32</v>
      </c>
      <c r="N89" s="2" t="s">
        <v>33</v>
      </c>
      <c r="O89" s="2" t="s">
        <v>34</v>
      </c>
      <c r="P89" s="2" t="s">
        <v>270</v>
      </c>
      <c r="Q89" s="3">
        <v>15.0</v>
      </c>
      <c r="R89" s="2" t="s">
        <v>413</v>
      </c>
      <c r="S89" s="2" t="s">
        <v>414</v>
      </c>
      <c r="T89" s="2" t="s">
        <v>415</v>
      </c>
    </row>
    <row r="90" ht="15.75" customHeight="1">
      <c r="A90" s="2" t="s">
        <v>409</v>
      </c>
      <c r="B90" s="2" t="s">
        <v>418</v>
      </c>
      <c r="C90" s="2" t="s">
        <v>419</v>
      </c>
      <c r="D90" s="2" t="s">
        <v>223</v>
      </c>
      <c r="E90" s="2" t="s">
        <v>224</v>
      </c>
      <c r="F90" s="2" t="s">
        <v>412</v>
      </c>
      <c r="G90" s="2" t="s">
        <v>189</v>
      </c>
      <c r="H90" s="2" t="s">
        <v>190</v>
      </c>
      <c r="I90" s="2" t="s">
        <v>191</v>
      </c>
      <c r="J90" s="2" t="s">
        <v>192</v>
      </c>
      <c r="K90" s="2" t="s">
        <v>53</v>
      </c>
      <c r="L90" s="2" t="s">
        <v>31</v>
      </c>
      <c r="M90" s="2" t="s">
        <v>32</v>
      </c>
      <c r="N90" s="2" t="s">
        <v>33</v>
      </c>
      <c r="O90" s="2" t="s">
        <v>34</v>
      </c>
      <c r="P90" s="2" t="s">
        <v>270</v>
      </c>
      <c r="Q90" s="3">
        <v>15.0</v>
      </c>
      <c r="R90" s="2" t="s">
        <v>413</v>
      </c>
      <c r="S90" s="2" t="s">
        <v>414</v>
      </c>
      <c r="T90" s="2" t="s">
        <v>415</v>
      </c>
    </row>
    <row r="91" ht="15.75" customHeight="1">
      <c r="A91" s="2" t="s">
        <v>409</v>
      </c>
      <c r="B91" s="2" t="s">
        <v>420</v>
      </c>
      <c r="C91" s="2" t="s">
        <v>421</v>
      </c>
      <c r="D91" s="2" t="s">
        <v>223</v>
      </c>
      <c r="E91" s="2" t="s">
        <v>224</v>
      </c>
      <c r="F91" s="2" t="s">
        <v>412</v>
      </c>
      <c r="G91" s="2" t="s">
        <v>189</v>
      </c>
      <c r="H91" s="2" t="s">
        <v>190</v>
      </c>
      <c r="I91" s="2" t="s">
        <v>191</v>
      </c>
      <c r="J91" s="2" t="s">
        <v>192</v>
      </c>
      <c r="K91" s="2" t="s">
        <v>53</v>
      </c>
      <c r="L91" s="2" t="s">
        <v>31</v>
      </c>
      <c r="M91" s="2" t="s">
        <v>32</v>
      </c>
      <c r="N91" s="2" t="s">
        <v>33</v>
      </c>
      <c r="O91" s="2" t="s">
        <v>34</v>
      </c>
      <c r="P91" s="2" t="s">
        <v>270</v>
      </c>
      <c r="Q91" s="3">
        <v>15.0</v>
      </c>
      <c r="R91" s="2" t="s">
        <v>413</v>
      </c>
      <c r="S91" s="2" t="s">
        <v>414</v>
      </c>
      <c r="T91" s="2" t="s">
        <v>415</v>
      </c>
    </row>
    <row r="92" ht="15.75" customHeight="1">
      <c r="A92" s="2" t="s">
        <v>409</v>
      </c>
      <c r="B92" s="2" t="s">
        <v>422</v>
      </c>
      <c r="C92" s="2" t="s">
        <v>423</v>
      </c>
      <c r="D92" s="2" t="s">
        <v>223</v>
      </c>
      <c r="E92" s="2" t="s">
        <v>224</v>
      </c>
      <c r="F92" s="2" t="s">
        <v>412</v>
      </c>
      <c r="G92" s="2" t="s">
        <v>189</v>
      </c>
      <c r="H92" s="2" t="s">
        <v>190</v>
      </c>
      <c r="I92" s="2" t="s">
        <v>191</v>
      </c>
      <c r="J92" s="2" t="s">
        <v>192</v>
      </c>
      <c r="K92" s="2" t="s">
        <v>53</v>
      </c>
      <c r="L92" s="2" t="s">
        <v>31</v>
      </c>
      <c r="M92" s="2" t="s">
        <v>32</v>
      </c>
      <c r="N92" s="2" t="s">
        <v>33</v>
      </c>
      <c r="O92" s="2" t="s">
        <v>34</v>
      </c>
      <c r="P92" s="2" t="s">
        <v>270</v>
      </c>
      <c r="Q92" s="3">
        <v>15.0</v>
      </c>
      <c r="R92" s="2" t="s">
        <v>413</v>
      </c>
      <c r="S92" s="2" t="s">
        <v>414</v>
      </c>
      <c r="T92" s="2" t="s">
        <v>415</v>
      </c>
    </row>
    <row r="93" ht="15.75" hidden="1" customHeight="1">
      <c r="A93" s="2" t="s">
        <v>424</v>
      </c>
      <c r="B93" s="2" t="s">
        <v>425</v>
      </c>
      <c r="C93" s="2" t="s">
        <v>426</v>
      </c>
      <c r="D93" s="2" t="s">
        <v>126</v>
      </c>
      <c r="E93" s="2" t="s">
        <v>127</v>
      </c>
      <c r="F93" s="2" t="s">
        <v>427</v>
      </c>
      <c r="G93" s="2" t="s">
        <v>189</v>
      </c>
      <c r="H93" s="2" t="s">
        <v>190</v>
      </c>
      <c r="I93" s="2" t="s">
        <v>191</v>
      </c>
      <c r="J93" s="2" t="s">
        <v>192</v>
      </c>
      <c r="K93" s="2" t="s">
        <v>53</v>
      </c>
      <c r="L93" s="2" t="s">
        <v>31</v>
      </c>
      <c r="M93" s="2" t="s">
        <v>32</v>
      </c>
      <c r="N93" s="2" t="s">
        <v>33</v>
      </c>
      <c r="O93" s="2" t="s">
        <v>55</v>
      </c>
      <c r="P93" s="2" t="s">
        <v>56</v>
      </c>
      <c r="Q93" s="3">
        <v>6.0</v>
      </c>
      <c r="R93" s="2" t="s">
        <v>428</v>
      </c>
      <c r="S93" s="2" t="s">
        <v>429</v>
      </c>
      <c r="T93" s="2" t="s">
        <v>430</v>
      </c>
    </row>
    <row r="94" ht="15.75" hidden="1" customHeight="1">
      <c r="A94" s="2" t="s">
        <v>424</v>
      </c>
      <c r="B94" s="2" t="s">
        <v>431</v>
      </c>
      <c r="C94" s="2" t="s">
        <v>432</v>
      </c>
      <c r="D94" s="2" t="s">
        <v>126</v>
      </c>
      <c r="E94" s="2" t="s">
        <v>127</v>
      </c>
      <c r="F94" s="2" t="s">
        <v>427</v>
      </c>
      <c r="G94" s="2" t="s">
        <v>189</v>
      </c>
      <c r="H94" s="2" t="s">
        <v>190</v>
      </c>
      <c r="I94" s="2" t="s">
        <v>191</v>
      </c>
      <c r="J94" s="2" t="s">
        <v>192</v>
      </c>
      <c r="K94" s="2" t="s">
        <v>53</v>
      </c>
      <c r="L94" s="2" t="s">
        <v>31</v>
      </c>
      <c r="M94" s="2" t="s">
        <v>32</v>
      </c>
      <c r="N94" s="2" t="s">
        <v>33</v>
      </c>
      <c r="O94" s="2" t="s">
        <v>55</v>
      </c>
      <c r="P94" s="2" t="s">
        <v>56</v>
      </c>
      <c r="Q94" s="3">
        <v>6.0</v>
      </c>
      <c r="R94" s="2" t="s">
        <v>428</v>
      </c>
      <c r="S94" s="2" t="s">
        <v>429</v>
      </c>
      <c r="T94" s="2" t="s">
        <v>430</v>
      </c>
    </row>
    <row r="95" ht="15.75" hidden="1" customHeight="1">
      <c r="A95" s="2" t="s">
        <v>424</v>
      </c>
      <c r="B95" s="2" t="s">
        <v>433</v>
      </c>
      <c r="C95" s="2" t="s">
        <v>434</v>
      </c>
      <c r="D95" s="2" t="s">
        <v>126</v>
      </c>
      <c r="E95" s="2" t="s">
        <v>127</v>
      </c>
      <c r="F95" s="2" t="s">
        <v>427</v>
      </c>
      <c r="G95" s="2" t="s">
        <v>189</v>
      </c>
      <c r="H95" s="2" t="s">
        <v>190</v>
      </c>
      <c r="I95" s="2" t="s">
        <v>191</v>
      </c>
      <c r="J95" s="2" t="s">
        <v>192</v>
      </c>
      <c r="K95" s="2" t="s">
        <v>53</v>
      </c>
      <c r="L95" s="2" t="s">
        <v>31</v>
      </c>
      <c r="M95" s="2" t="s">
        <v>32</v>
      </c>
      <c r="N95" s="2" t="s">
        <v>33</v>
      </c>
      <c r="O95" s="2" t="s">
        <v>55</v>
      </c>
      <c r="P95" s="2" t="s">
        <v>56</v>
      </c>
      <c r="Q95" s="3">
        <v>6.0</v>
      </c>
      <c r="R95" s="2" t="s">
        <v>428</v>
      </c>
      <c r="S95" s="2" t="s">
        <v>429</v>
      </c>
      <c r="T95" s="2" t="s">
        <v>430</v>
      </c>
    </row>
    <row r="96" ht="15.75" hidden="1" customHeight="1">
      <c r="A96" s="2" t="s">
        <v>424</v>
      </c>
      <c r="B96" s="2" t="s">
        <v>435</v>
      </c>
      <c r="C96" s="2" t="s">
        <v>436</v>
      </c>
      <c r="D96" s="2" t="s">
        <v>126</v>
      </c>
      <c r="E96" s="2" t="s">
        <v>127</v>
      </c>
      <c r="F96" s="2" t="s">
        <v>427</v>
      </c>
      <c r="G96" s="2" t="s">
        <v>189</v>
      </c>
      <c r="H96" s="2" t="s">
        <v>190</v>
      </c>
      <c r="I96" s="2" t="s">
        <v>191</v>
      </c>
      <c r="J96" s="2" t="s">
        <v>192</v>
      </c>
      <c r="K96" s="2" t="s">
        <v>53</v>
      </c>
      <c r="L96" s="2" t="s">
        <v>31</v>
      </c>
      <c r="M96" s="2" t="s">
        <v>32</v>
      </c>
      <c r="N96" s="2" t="s">
        <v>33</v>
      </c>
      <c r="O96" s="2" t="s">
        <v>55</v>
      </c>
      <c r="P96" s="2" t="s">
        <v>56</v>
      </c>
      <c r="Q96" s="3">
        <v>6.0</v>
      </c>
      <c r="R96" s="2" t="s">
        <v>428</v>
      </c>
      <c r="S96" s="2" t="s">
        <v>429</v>
      </c>
      <c r="T96" s="2" t="s">
        <v>430</v>
      </c>
    </row>
    <row r="97" ht="15.75" hidden="1" customHeight="1">
      <c r="A97" s="2" t="s">
        <v>424</v>
      </c>
      <c r="B97" s="2" t="s">
        <v>437</v>
      </c>
      <c r="C97" s="2" t="s">
        <v>438</v>
      </c>
      <c r="D97" s="2" t="s">
        <v>126</v>
      </c>
      <c r="E97" s="2" t="s">
        <v>127</v>
      </c>
      <c r="F97" s="2" t="s">
        <v>427</v>
      </c>
      <c r="G97" s="2" t="s">
        <v>189</v>
      </c>
      <c r="H97" s="2" t="s">
        <v>190</v>
      </c>
      <c r="I97" s="2" t="s">
        <v>191</v>
      </c>
      <c r="J97" s="2" t="s">
        <v>192</v>
      </c>
      <c r="K97" s="2" t="s">
        <v>53</v>
      </c>
      <c r="L97" s="2" t="s">
        <v>31</v>
      </c>
      <c r="M97" s="2" t="s">
        <v>32</v>
      </c>
      <c r="N97" s="2" t="s">
        <v>33</v>
      </c>
      <c r="O97" s="2" t="s">
        <v>55</v>
      </c>
      <c r="P97" s="2" t="s">
        <v>56</v>
      </c>
      <c r="Q97" s="3">
        <v>6.0</v>
      </c>
      <c r="R97" s="2" t="s">
        <v>428</v>
      </c>
      <c r="S97" s="2" t="s">
        <v>429</v>
      </c>
      <c r="T97" s="2" t="s">
        <v>430</v>
      </c>
    </row>
    <row r="98" ht="15.75" hidden="1" customHeight="1">
      <c r="A98" s="2" t="s">
        <v>424</v>
      </c>
      <c r="B98" s="2" t="s">
        <v>439</v>
      </c>
      <c r="C98" s="2" t="s">
        <v>440</v>
      </c>
      <c r="D98" s="2" t="s">
        <v>126</v>
      </c>
      <c r="E98" s="2" t="s">
        <v>127</v>
      </c>
      <c r="F98" s="2" t="s">
        <v>427</v>
      </c>
      <c r="G98" s="2" t="s">
        <v>189</v>
      </c>
      <c r="H98" s="2" t="s">
        <v>190</v>
      </c>
      <c r="I98" s="2" t="s">
        <v>191</v>
      </c>
      <c r="J98" s="2" t="s">
        <v>192</v>
      </c>
      <c r="K98" s="2" t="s">
        <v>53</v>
      </c>
      <c r="L98" s="2" t="s">
        <v>31</v>
      </c>
      <c r="M98" s="2" t="s">
        <v>32</v>
      </c>
      <c r="N98" s="2" t="s">
        <v>33</v>
      </c>
      <c r="O98" s="2" t="s">
        <v>55</v>
      </c>
      <c r="P98" s="2" t="s">
        <v>56</v>
      </c>
      <c r="Q98" s="3">
        <v>6.0</v>
      </c>
      <c r="R98" s="2" t="s">
        <v>428</v>
      </c>
      <c r="S98" s="2" t="s">
        <v>429</v>
      </c>
      <c r="T98" s="2" t="s">
        <v>430</v>
      </c>
    </row>
    <row r="99" ht="15.75" hidden="1" customHeight="1">
      <c r="A99" s="2" t="s">
        <v>441</v>
      </c>
      <c r="B99" s="2" t="s">
        <v>442</v>
      </c>
      <c r="C99" s="2" t="s">
        <v>443</v>
      </c>
      <c r="D99" s="2" t="s">
        <v>46</v>
      </c>
      <c r="E99" s="2" t="s">
        <v>47</v>
      </c>
      <c r="F99" s="2" t="s">
        <v>216</v>
      </c>
      <c r="G99" s="2" t="s">
        <v>189</v>
      </c>
      <c r="H99" s="2" t="s">
        <v>190</v>
      </c>
      <c r="I99" s="2" t="s">
        <v>191</v>
      </c>
      <c r="J99" s="2" t="s">
        <v>192</v>
      </c>
      <c r="K99" s="2" t="s">
        <v>53</v>
      </c>
      <c r="L99" s="2" t="s">
        <v>31</v>
      </c>
      <c r="M99" s="2" t="s">
        <v>32</v>
      </c>
      <c r="N99" s="2" t="s">
        <v>33</v>
      </c>
      <c r="O99" s="2" t="s">
        <v>55</v>
      </c>
      <c r="P99" s="2" t="s">
        <v>56</v>
      </c>
      <c r="Q99" s="3">
        <v>6.0</v>
      </c>
      <c r="R99" s="2" t="s">
        <v>444</v>
      </c>
      <c r="S99" s="2" t="s">
        <v>445</v>
      </c>
      <c r="T99" s="2" t="s">
        <v>446</v>
      </c>
    </row>
    <row r="100" ht="15.75" hidden="1" customHeight="1">
      <c r="A100" s="2" t="s">
        <v>441</v>
      </c>
      <c r="B100" s="2" t="s">
        <v>447</v>
      </c>
      <c r="C100" s="2" t="s">
        <v>448</v>
      </c>
      <c r="D100" s="2" t="s">
        <v>46</v>
      </c>
      <c r="E100" s="2" t="s">
        <v>47</v>
      </c>
      <c r="F100" s="2" t="s">
        <v>216</v>
      </c>
      <c r="G100" s="2" t="s">
        <v>189</v>
      </c>
      <c r="H100" s="2" t="s">
        <v>190</v>
      </c>
      <c r="I100" s="2" t="s">
        <v>191</v>
      </c>
      <c r="J100" s="2" t="s">
        <v>192</v>
      </c>
      <c r="K100" s="2" t="s">
        <v>53</v>
      </c>
      <c r="L100" s="2" t="s">
        <v>31</v>
      </c>
      <c r="M100" s="2" t="s">
        <v>32</v>
      </c>
      <c r="N100" s="2" t="s">
        <v>33</v>
      </c>
      <c r="O100" s="2" t="s">
        <v>55</v>
      </c>
      <c r="P100" s="2" t="s">
        <v>56</v>
      </c>
      <c r="Q100" s="3">
        <v>6.0</v>
      </c>
      <c r="R100" s="2" t="s">
        <v>444</v>
      </c>
      <c r="S100" s="2" t="s">
        <v>445</v>
      </c>
      <c r="T100" s="2" t="s">
        <v>446</v>
      </c>
    </row>
    <row r="101" ht="15.75" hidden="1" customHeight="1">
      <c r="A101" s="2" t="s">
        <v>441</v>
      </c>
      <c r="B101" s="2" t="s">
        <v>449</v>
      </c>
      <c r="C101" s="2" t="s">
        <v>450</v>
      </c>
      <c r="D101" s="2" t="s">
        <v>46</v>
      </c>
      <c r="E101" s="2" t="s">
        <v>47</v>
      </c>
      <c r="F101" s="2" t="s">
        <v>216</v>
      </c>
      <c r="G101" s="2" t="s">
        <v>189</v>
      </c>
      <c r="H101" s="2" t="s">
        <v>190</v>
      </c>
      <c r="I101" s="2" t="s">
        <v>191</v>
      </c>
      <c r="J101" s="2" t="s">
        <v>192</v>
      </c>
      <c r="K101" s="2" t="s">
        <v>53</v>
      </c>
      <c r="L101" s="2" t="s">
        <v>31</v>
      </c>
      <c r="M101" s="2" t="s">
        <v>32</v>
      </c>
      <c r="N101" s="2" t="s">
        <v>33</v>
      </c>
      <c r="O101" s="2" t="s">
        <v>55</v>
      </c>
      <c r="P101" s="2" t="s">
        <v>56</v>
      </c>
      <c r="Q101" s="3">
        <v>6.0</v>
      </c>
      <c r="R101" s="2" t="s">
        <v>444</v>
      </c>
      <c r="S101" s="2" t="s">
        <v>445</v>
      </c>
      <c r="T101" s="2" t="s">
        <v>446</v>
      </c>
    </row>
    <row r="102" ht="15.75" hidden="1" customHeight="1">
      <c r="A102" s="2" t="s">
        <v>451</v>
      </c>
      <c r="B102" s="2" t="s">
        <v>452</v>
      </c>
      <c r="C102" s="2" t="s">
        <v>453</v>
      </c>
      <c r="D102" s="2" t="s">
        <v>23</v>
      </c>
      <c r="E102" s="2" t="s">
        <v>24</v>
      </c>
      <c r="F102" s="2" t="s">
        <v>454</v>
      </c>
      <c r="G102" s="2" t="s">
        <v>455</v>
      </c>
      <c r="H102" s="2" t="s">
        <v>190</v>
      </c>
      <c r="I102" s="2" t="s">
        <v>191</v>
      </c>
      <c r="J102" s="2" t="s">
        <v>192</v>
      </c>
      <c r="K102" s="2" t="s">
        <v>53</v>
      </c>
      <c r="L102" s="2" t="s">
        <v>70</v>
      </c>
      <c r="M102" s="2" t="s">
        <v>32</v>
      </c>
      <c r="N102" s="2" t="s">
        <v>33</v>
      </c>
      <c r="O102" s="2" t="s">
        <v>34</v>
      </c>
      <c r="P102" s="2" t="s">
        <v>35</v>
      </c>
      <c r="Q102" s="3">
        <v>18.0</v>
      </c>
      <c r="R102" s="2" t="s">
        <v>456</v>
      </c>
      <c r="S102" s="2" t="s">
        <v>457</v>
      </c>
      <c r="T102" s="2" t="s">
        <v>458</v>
      </c>
    </row>
    <row r="103" ht="15.75" hidden="1" customHeight="1">
      <c r="A103" s="2" t="s">
        <v>451</v>
      </c>
      <c r="B103" s="2" t="s">
        <v>459</v>
      </c>
      <c r="C103" s="2" t="s">
        <v>460</v>
      </c>
      <c r="D103" s="2" t="s">
        <v>23</v>
      </c>
      <c r="E103" s="2" t="s">
        <v>24</v>
      </c>
      <c r="F103" s="2" t="s">
        <v>454</v>
      </c>
      <c r="G103" s="2" t="s">
        <v>455</v>
      </c>
      <c r="H103" s="2" t="s">
        <v>190</v>
      </c>
      <c r="I103" s="2" t="s">
        <v>191</v>
      </c>
      <c r="J103" s="2" t="s">
        <v>192</v>
      </c>
      <c r="K103" s="2" t="s">
        <v>53</v>
      </c>
      <c r="L103" s="2" t="s">
        <v>70</v>
      </c>
      <c r="M103" s="2" t="s">
        <v>32</v>
      </c>
      <c r="N103" s="2" t="s">
        <v>33</v>
      </c>
      <c r="O103" s="2" t="s">
        <v>34</v>
      </c>
      <c r="P103" s="2" t="s">
        <v>35</v>
      </c>
      <c r="Q103" s="3">
        <v>18.0</v>
      </c>
      <c r="R103" s="2" t="s">
        <v>456</v>
      </c>
      <c r="S103" s="2" t="s">
        <v>457</v>
      </c>
      <c r="T103" s="2" t="s">
        <v>458</v>
      </c>
    </row>
    <row r="104" ht="15.75" hidden="1" customHeight="1">
      <c r="A104" s="2" t="s">
        <v>451</v>
      </c>
      <c r="B104" s="2" t="s">
        <v>461</v>
      </c>
      <c r="C104" s="2" t="s">
        <v>462</v>
      </c>
      <c r="D104" s="2" t="s">
        <v>231</v>
      </c>
      <c r="E104" s="2" t="s">
        <v>24</v>
      </c>
      <c r="F104" s="2" t="s">
        <v>454</v>
      </c>
      <c r="G104" s="2" t="s">
        <v>455</v>
      </c>
      <c r="H104" s="2" t="s">
        <v>190</v>
      </c>
      <c r="I104" s="2" t="s">
        <v>191</v>
      </c>
      <c r="J104" s="2" t="s">
        <v>192</v>
      </c>
      <c r="K104" s="2" t="s">
        <v>53</v>
      </c>
      <c r="L104" s="2" t="s">
        <v>70</v>
      </c>
      <c r="M104" s="2" t="s">
        <v>32</v>
      </c>
      <c r="N104" s="2" t="s">
        <v>33</v>
      </c>
      <c r="O104" s="2" t="s">
        <v>34</v>
      </c>
      <c r="P104" s="2" t="s">
        <v>35</v>
      </c>
      <c r="Q104" s="3">
        <v>18.0</v>
      </c>
      <c r="R104" s="2" t="s">
        <v>456</v>
      </c>
      <c r="S104" s="2" t="s">
        <v>457</v>
      </c>
      <c r="T104" s="2" t="s">
        <v>458</v>
      </c>
    </row>
    <row r="105" ht="15.75" hidden="1" customHeight="1">
      <c r="A105" s="2" t="s">
        <v>451</v>
      </c>
      <c r="B105" s="2" t="s">
        <v>186</v>
      </c>
      <c r="C105" s="2" t="s">
        <v>187</v>
      </c>
      <c r="D105" s="2" t="s">
        <v>96</v>
      </c>
      <c r="E105" s="2" t="s">
        <v>97</v>
      </c>
      <c r="F105" s="2" t="s">
        <v>454</v>
      </c>
      <c r="G105" s="2" t="s">
        <v>455</v>
      </c>
      <c r="H105" s="2" t="s">
        <v>190</v>
      </c>
      <c r="I105" s="2" t="s">
        <v>191</v>
      </c>
      <c r="J105" s="2" t="s">
        <v>192</v>
      </c>
      <c r="K105" s="2" t="s">
        <v>53</v>
      </c>
      <c r="L105" s="2" t="s">
        <v>70</v>
      </c>
      <c r="M105" s="2" t="s">
        <v>32</v>
      </c>
      <c r="N105" s="2" t="s">
        <v>33</v>
      </c>
      <c r="O105" s="2" t="s">
        <v>34</v>
      </c>
      <c r="P105" s="2" t="s">
        <v>35</v>
      </c>
      <c r="Q105" s="3">
        <v>18.0</v>
      </c>
      <c r="R105" s="2" t="s">
        <v>456</v>
      </c>
      <c r="S105" s="2" t="s">
        <v>457</v>
      </c>
      <c r="T105" s="2" t="s">
        <v>458</v>
      </c>
    </row>
    <row r="106" ht="15.75" customHeight="1">
      <c r="A106" s="2" t="s">
        <v>463</v>
      </c>
      <c r="B106" s="2" t="s">
        <v>464</v>
      </c>
      <c r="C106" s="2" t="s">
        <v>465</v>
      </c>
      <c r="D106" s="2" t="s">
        <v>169</v>
      </c>
      <c r="E106" s="2" t="s">
        <v>127</v>
      </c>
      <c r="F106" s="2" t="s">
        <v>466</v>
      </c>
      <c r="G106" s="2" t="s">
        <v>189</v>
      </c>
      <c r="H106" s="2" t="s">
        <v>190</v>
      </c>
      <c r="I106" s="2" t="s">
        <v>191</v>
      </c>
      <c r="J106" s="2" t="s">
        <v>192</v>
      </c>
      <c r="K106" s="2" t="s">
        <v>53</v>
      </c>
      <c r="L106" s="2" t="s">
        <v>70</v>
      </c>
      <c r="M106" s="2" t="s">
        <v>32</v>
      </c>
      <c r="N106" s="2" t="s">
        <v>33</v>
      </c>
      <c r="O106" s="2" t="s">
        <v>34</v>
      </c>
      <c r="P106" s="2" t="s">
        <v>152</v>
      </c>
      <c r="Q106" s="3">
        <v>25.0</v>
      </c>
      <c r="R106" s="2" t="s">
        <v>467</v>
      </c>
      <c r="S106" s="2" t="s">
        <v>468</v>
      </c>
      <c r="T106" s="2" t="s">
        <v>469</v>
      </c>
    </row>
    <row r="107" ht="15.75" customHeight="1">
      <c r="A107" s="2" t="s">
        <v>463</v>
      </c>
      <c r="B107" s="2" t="s">
        <v>470</v>
      </c>
      <c r="C107" s="2" t="s">
        <v>471</v>
      </c>
      <c r="D107" s="2" t="s">
        <v>169</v>
      </c>
      <c r="E107" s="2" t="s">
        <v>127</v>
      </c>
      <c r="F107" s="2" t="s">
        <v>466</v>
      </c>
      <c r="G107" s="2" t="s">
        <v>189</v>
      </c>
      <c r="H107" s="2" t="s">
        <v>190</v>
      </c>
      <c r="I107" s="2" t="s">
        <v>191</v>
      </c>
      <c r="J107" s="2" t="s">
        <v>192</v>
      </c>
      <c r="K107" s="2" t="s">
        <v>53</v>
      </c>
      <c r="L107" s="2" t="s">
        <v>70</v>
      </c>
      <c r="M107" s="2" t="s">
        <v>32</v>
      </c>
      <c r="N107" s="2" t="s">
        <v>33</v>
      </c>
      <c r="O107" s="2" t="s">
        <v>34</v>
      </c>
      <c r="P107" s="2" t="s">
        <v>152</v>
      </c>
      <c r="Q107" s="3">
        <v>25.0</v>
      </c>
      <c r="R107" s="2" t="s">
        <v>467</v>
      </c>
      <c r="S107" s="2" t="s">
        <v>468</v>
      </c>
      <c r="T107" s="2" t="s">
        <v>469</v>
      </c>
    </row>
    <row r="108" ht="15.75" customHeight="1">
      <c r="A108" s="2" t="s">
        <v>463</v>
      </c>
      <c r="B108" s="2" t="s">
        <v>472</v>
      </c>
      <c r="C108" s="2" t="s">
        <v>473</v>
      </c>
      <c r="D108" s="2" t="s">
        <v>169</v>
      </c>
      <c r="E108" s="2" t="s">
        <v>127</v>
      </c>
      <c r="F108" s="2" t="s">
        <v>466</v>
      </c>
      <c r="G108" s="2" t="s">
        <v>189</v>
      </c>
      <c r="H108" s="2" t="s">
        <v>190</v>
      </c>
      <c r="I108" s="2" t="s">
        <v>191</v>
      </c>
      <c r="J108" s="2" t="s">
        <v>192</v>
      </c>
      <c r="K108" s="2" t="s">
        <v>53</v>
      </c>
      <c r="L108" s="2" t="s">
        <v>70</v>
      </c>
      <c r="M108" s="2" t="s">
        <v>32</v>
      </c>
      <c r="N108" s="2" t="s">
        <v>33</v>
      </c>
      <c r="O108" s="2" t="s">
        <v>34</v>
      </c>
      <c r="P108" s="2" t="s">
        <v>152</v>
      </c>
      <c r="Q108" s="3">
        <v>25.0</v>
      </c>
      <c r="R108" s="2" t="s">
        <v>467</v>
      </c>
      <c r="S108" s="2" t="s">
        <v>468</v>
      </c>
      <c r="T108" s="2" t="s">
        <v>469</v>
      </c>
    </row>
    <row r="109" ht="15.75" customHeight="1">
      <c r="A109" s="2" t="s">
        <v>463</v>
      </c>
      <c r="B109" s="2" t="s">
        <v>474</v>
      </c>
      <c r="C109" s="2" t="s">
        <v>475</v>
      </c>
      <c r="D109" s="2" t="s">
        <v>169</v>
      </c>
      <c r="E109" s="2" t="s">
        <v>127</v>
      </c>
      <c r="F109" s="2" t="s">
        <v>466</v>
      </c>
      <c r="G109" s="2" t="s">
        <v>189</v>
      </c>
      <c r="H109" s="2" t="s">
        <v>190</v>
      </c>
      <c r="I109" s="2" t="s">
        <v>191</v>
      </c>
      <c r="J109" s="2" t="s">
        <v>192</v>
      </c>
      <c r="K109" s="2" t="s">
        <v>53</v>
      </c>
      <c r="L109" s="2" t="s">
        <v>70</v>
      </c>
      <c r="M109" s="2" t="s">
        <v>32</v>
      </c>
      <c r="N109" s="2" t="s">
        <v>33</v>
      </c>
      <c r="O109" s="2" t="s">
        <v>34</v>
      </c>
      <c r="P109" s="2" t="s">
        <v>152</v>
      </c>
      <c r="Q109" s="3">
        <v>25.0</v>
      </c>
      <c r="R109" s="2" t="s">
        <v>467</v>
      </c>
      <c r="S109" s="2" t="s">
        <v>468</v>
      </c>
      <c r="T109" s="2" t="s">
        <v>469</v>
      </c>
    </row>
    <row r="110" ht="15.75" customHeight="1">
      <c r="A110" s="2" t="s">
        <v>476</v>
      </c>
      <c r="B110" s="2" t="s">
        <v>477</v>
      </c>
      <c r="C110" s="2" t="s">
        <v>478</v>
      </c>
      <c r="D110" s="2" t="s">
        <v>96</v>
      </c>
      <c r="E110" s="2" t="s">
        <v>97</v>
      </c>
      <c r="F110" s="2" t="s">
        <v>454</v>
      </c>
      <c r="G110" s="2" t="s">
        <v>455</v>
      </c>
      <c r="H110" s="2" t="s">
        <v>190</v>
      </c>
      <c r="I110" s="2" t="s">
        <v>191</v>
      </c>
      <c r="J110" s="2" t="s">
        <v>192</v>
      </c>
      <c r="K110" s="2" t="s">
        <v>53</v>
      </c>
      <c r="L110" s="2" t="s">
        <v>70</v>
      </c>
      <c r="M110" s="2" t="s">
        <v>32</v>
      </c>
      <c r="N110" s="2" t="s">
        <v>33</v>
      </c>
      <c r="O110" s="2" t="s">
        <v>34</v>
      </c>
      <c r="P110" s="2" t="s">
        <v>152</v>
      </c>
      <c r="Q110" s="3">
        <v>25.0</v>
      </c>
      <c r="R110" s="2" t="s">
        <v>479</v>
      </c>
      <c r="S110" s="2" t="s">
        <v>480</v>
      </c>
      <c r="T110" s="2" t="s">
        <v>481</v>
      </c>
    </row>
    <row r="111" ht="15.75" customHeight="1">
      <c r="A111" s="2" t="s">
        <v>476</v>
      </c>
      <c r="B111" s="2" t="s">
        <v>482</v>
      </c>
      <c r="C111" s="2" t="s">
        <v>483</v>
      </c>
      <c r="D111" s="2" t="s">
        <v>231</v>
      </c>
      <c r="E111" s="2" t="s">
        <v>24</v>
      </c>
      <c r="F111" s="2" t="s">
        <v>454</v>
      </c>
      <c r="G111" s="2" t="s">
        <v>455</v>
      </c>
      <c r="H111" s="2" t="s">
        <v>190</v>
      </c>
      <c r="I111" s="2" t="s">
        <v>191</v>
      </c>
      <c r="J111" s="2" t="s">
        <v>192</v>
      </c>
      <c r="K111" s="2" t="s">
        <v>53</v>
      </c>
      <c r="L111" s="2" t="s">
        <v>70</v>
      </c>
      <c r="M111" s="2" t="s">
        <v>32</v>
      </c>
      <c r="N111" s="2" t="s">
        <v>33</v>
      </c>
      <c r="O111" s="2" t="s">
        <v>34</v>
      </c>
      <c r="P111" s="2" t="s">
        <v>152</v>
      </c>
      <c r="Q111" s="3">
        <v>25.0</v>
      </c>
      <c r="R111" s="2" t="s">
        <v>479</v>
      </c>
      <c r="S111" s="2" t="s">
        <v>480</v>
      </c>
      <c r="T111" s="2" t="s">
        <v>481</v>
      </c>
    </row>
    <row r="112" ht="15.75" customHeight="1">
      <c r="A112" s="2" t="s">
        <v>476</v>
      </c>
      <c r="B112" s="2" t="s">
        <v>484</v>
      </c>
      <c r="C112" s="2" t="s">
        <v>485</v>
      </c>
      <c r="D112" s="2" t="s">
        <v>231</v>
      </c>
      <c r="E112" s="2" t="s">
        <v>24</v>
      </c>
      <c r="F112" s="2" t="s">
        <v>454</v>
      </c>
      <c r="G112" s="2" t="s">
        <v>455</v>
      </c>
      <c r="H112" s="2" t="s">
        <v>190</v>
      </c>
      <c r="I112" s="2" t="s">
        <v>191</v>
      </c>
      <c r="J112" s="2" t="s">
        <v>192</v>
      </c>
      <c r="K112" s="2" t="s">
        <v>53</v>
      </c>
      <c r="L112" s="2" t="s">
        <v>70</v>
      </c>
      <c r="M112" s="2" t="s">
        <v>32</v>
      </c>
      <c r="N112" s="2" t="s">
        <v>33</v>
      </c>
      <c r="O112" s="2" t="s">
        <v>34</v>
      </c>
      <c r="P112" s="2" t="s">
        <v>152</v>
      </c>
      <c r="Q112" s="3">
        <v>25.0</v>
      </c>
      <c r="R112" s="2" t="s">
        <v>479</v>
      </c>
      <c r="S112" s="2" t="s">
        <v>480</v>
      </c>
      <c r="T112" s="2" t="s">
        <v>481</v>
      </c>
    </row>
    <row r="113" ht="15.75" customHeight="1">
      <c r="A113" s="2" t="s">
        <v>476</v>
      </c>
      <c r="B113" s="2" t="s">
        <v>486</v>
      </c>
      <c r="C113" s="2" t="s">
        <v>487</v>
      </c>
      <c r="D113" s="2" t="s">
        <v>231</v>
      </c>
      <c r="E113" s="2" t="s">
        <v>24</v>
      </c>
      <c r="F113" s="2" t="s">
        <v>454</v>
      </c>
      <c r="G113" s="2" t="s">
        <v>455</v>
      </c>
      <c r="H113" s="2" t="s">
        <v>190</v>
      </c>
      <c r="I113" s="2" t="s">
        <v>191</v>
      </c>
      <c r="J113" s="2" t="s">
        <v>192</v>
      </c>
      <c r="K113" s="2" t="s">
        <v>53</v>
      </c>
      <c r="L113" s="2" t="s">
        <v>70</v>
      </c>
      <c r="M113" s="2" t="s">
        <v>32</v>
      </c>
      <c r="N113" s="2" t="s">
        <v>33</v>
      </c>
      <c r="O113" s="2" t="s">
        <v>34</v>
      </c>
      <c r="P113" s="2" t="s">
        <v>152</v>
      </c>
      <c r="Q113" s="3">
        <v>25.0</v>
      </c>
      <c r="R113" s="2" t="s">
        <v>479</v>
      </c>
      <c r="S113" s="2" t="s">
        <v>480</v>
      </c>
      <c r="T113" s="2" t="s">
        <v>481</v>
      </c>
    </row>
    <row r="114" ht="15.75" customHeight="1">
      <c r="A114" s="2" t="s">
        <v>476</v>
      </c>
      <c r="B114" s="2" t="s">
        <v>488</v>
      </c>
      <c r="C114" s="2" t="s">
        <v>489</v>
      </c>
      <c r="D114" s="2" t="s">
        <v>231</v>
      </c>
      <c r="E114" s="2" t="s">
        <v>24</v>
      </c>
      <c r="F114" s="2" t="s">
        <v>454</v>
      </c>
      <c r="G114" s="2" t="s">
        <v>455</v>
      </c>
      <c r="H114" s="2" t="s">
        <v>190</v>
      </c>
      <c r="I114" s="2" t="s">
        <v>191</v>
      </c>
      <c r="J114" s="2" t="s">
        <v>192</v>
      </c>
      <c r="K114" s="2" t="s">
        <v>53</v>
      </c>
      <c r="L114" s="2" t="s">
        <v>70</v>
      </c>
      <c r="M114" s="2" t="s">
        <v>32</v>
      </c>
      <c r="N114" s="2" t="s">
        <v>33</v>
      </c>
      <c r="O114" s="2" t="s">
        <v>34</v>
      </c>
      <c r="P114" s="2" t="s">
        <v>152</v>
      </c>
      <c r="Q114" s="3">
        <v>25.0</v>
      </c>
      <c r="R114" s="2" t="s">
        <v>479</v>
      </c>
      <c r="S114" s="2" t="s">
        <v>480</v>
      </c>
      <c r="T114" s="2" t="s">
        <v>481</v>
      </c>
    </row>
    <row r="115" ht="15.75" hidden="1" customHeight="1">
      <c r="A115" s="2" t="s">
        <v>490</v>
      </c>
      <c r="B115" s="2" t="s">
        <v>491</v>
      </c>
      <c r="C115" s="2" t="s">
        <v>492</v>
      </c>
      <c r="D115" s="2" t="s">
        <v>96</v>
      </c>
      <c r="E115" s="2" t="s">
        <v>97</v>
      </c>
      <c r="F115" s="2" t="s">
        <v>493</v>
      </c>
      <c r="G115" s="2" t="s">
        <v>189</v>
      </c>
      <c r="H115" s="2" t="s">
        <v>190</v>
      </c>
      <c r="I115" s="2" t="s">
        <v>191</v>
      </c>
      <c r="J115" s="2" t="s">
        <v>192</v>
      </c>
      <c r="K115" s="2" t="s">
        <v>53</v>
      </c>
      <c r="L115" s="2" t="s">
        <v>31</v>
      </c>
      <c r="M115" s="2" t="s">
        <v>32</v>
      </c>
      <c r="N115" s="2" t="s">
        <v>33</v>
      </c>
      <c r="O115" s="2" t="s">
        <v>34</v>
      </c>
      <c r="P115" s="2" t="s">
        <v>56</v>
      </c>
      <c r="Q115" s="3">
        <v>6.0</v>
      </c>
      <c r="R115" s="2" t="s">
        <v>494</v>
      </c>
      <c r="S115" s="2" t="s">
        <v>495</v>
      </c>
      <c r="T115" s="2" t="s">
        <v>496</v>
      </c>
    </row>
    <row r="116" ht="15.75" hidden="1" customHeight="1">
      <c r="A116" s="2" t="s">
        <v>490</v>
      </c>
      <c r="B116" s="2" t="s">
        <v>497</v>
      </c>
      <c r="C116" s="2" t="s">
        <v>498</v>
      </c>
      <c r="D116" s="2" t="s">
        <v>96</v>
      </c>
      <c r="E116" s="2" t="s">
        <v>97</v>
      </c>
      <c r="F116" s="2" t="s">
        <v>493</v>
      </c>
      <c r="G116" s="2" t="s">
        <v>189</v>
      </c>
      <c r="H116" s="2" t="s">
        <v>190</v>
      </c>
      <c r="I116" s="2" t="s">
        <v>191</v>
      </c>
      <c r="J116" s="2" t="s">
        <v>192</v>
      </c>
      <c r="K116" s="2" t="s">
        <v>53</v>
      </c>
      <c r="L116" s="2" t="s">
        <v>31</v>
      </c>
      <c r="M116" s="2" t="s">
        <v>32</v>
      </c>
      <c r="N116" s="2" t="s">
        <v>33</v>
      </c>
      <c r="O116" s="2" t="s">
        <v>34</v>
      </c>
      <c r="P116" s="2" t="s">
        <v>56</v>
      </c>
      <c r="Q116" s="3">
        <v>6.0</v>
      </c>
      <c r="R116" s="2" t="s">
        <v>494</v>
      </c>
      <c r="S116" s="2" t="s">
        <v>495</v>
      </c>
      <c r="T116" s="2" t="s">
        <v>496</v>
      </c>
    </row>
    <row r="117" ht="15.75" hidden="1" customHeight="1">
      <c r="A117" s="2" t="s">
        <v>490</v>
      </c>
      <c r="B117" s="2" t="s">
        <v>499</v>
      </c>
      <c r="C117" s="2" t="s">
        <v>500</v>
      </c>
      <c r="D117" s="2" t="s">
        <v>96</v>
      </c>
      <c r="E117" s="2" t="s">
        <v>97</v>
      </c>
      <c r="F117" s="2" t="s">
        <v>493</v>
      </c>
      <c r="G117" s="2" t="s">
        <v>189</v>
      </c>
      <c r="H117" s="2" t="s">
        <v>190</v>
      </c>
      <c r="I117" s="2" t="s">
        <v>191</v>
      </c>
      <c r="J117" s="2" t="s">
        <v>192</v>
      </c>
      <c r="K117" s="2" t="s">
        <v>53</v>
      </c>
      <c r="L117" s="2" t="s">
        <v>31</v>
      </c>
      <c r="M117" s="2" t="s">
        <v>32</v>
      </c>
      <c r="N117" s="2" t="s">
        <v>33</v>
      </c>
      <c r="O117" s="2" t="s">
        <v>34</v>
      </c>
      <c r="P117" s="2" t="s">
        <v>56</v>
      </c>
      <c r="Q117" s="3">
        <v>6.0</v>
      </c>
      <c r="R117" s="2" t="s">
        <v>494</v>
      </c>
      <c r="S117" s="2" t="s">
        <v>495</v>
      </c>
      <c r="T117" s="2" t="s">
        <v>496</v>
      </c>
    </row>
    <row r="118" ht="15.75" hidden="1" customHeight="1">
      <c r="A118" s="2" t="s">
        <v>501</v>
      </c>
      <c r="B118" s="2" t="s">
        <v>502</v>
      </c>
      <c r="C118" s="2" t="s">
        <v>503</v>
      </c>
      <c r="D118" s="2" t="s">
        <v>169</v>
      </c>
      <c r="E118" s="2" t="s">
        <v>127</v>
      </c>
      <c r="F118" s="2" t="s">
        <v>504</v>
      </c>
      <c r="G118" s="2" t="s">
        <v>505</v>
      </c>
      <c r="H118" s="2" t="s">
        <v>506</v>
      </c>
      <c r="I118" s="2" t="s">
        <v>116</v>
      </c>
      <c r="J118" s="2" t="s">
        <v>507</v>
      </c>
      <c r="K118" s="2" t="s">
        <v>53</v>
      </c>
      <c r="L118" s="2" t="s">
        <v>31</v>
      </c>
      <c r="M118" s="2" t="s">
        <v>32</v>
      </c>
      <c r="N118" s="2" t="s">
        <v>133</v>
      </c>
      <c r="O118" s="2" t="s">
        <v>34</v>
      </c>
      <c r="P118" s="2" t="s">
        <v>56</v>
      </c>
      <c r="Q118" s="3">
        <v>10.0</v>
      </c>
      <c r="R118" s="2" t="s">
        <v>508</v>
      </c>
      <c r="S118" s="2" t="s">
        <v>509</v>
      </c>
      <c r="T118" s="2" t="s">
        <v>510</v>
      </c>
    </row>
    <row r="119" ht="15.75" hidden="1" customHeight="1">
      <c r="A119" s="2" t="s">
        <v>501</v>
      </c>
      <c r="B119" s="2" t="s">
        <v>511</v>
      </c>
      <c r="C119" s="2" t="s">
        <v>512</v>
      </c>
      <c r="D119" s="2" t="s">
        <v>169</v>
      </c>
      <c r="E119" s="2" t="s">
        <v>127</v>
      </c>
      <c r="F119" s="2" t="s">
        <v>504</v>
      </c>
      <c r="G119" s="2" t="s">
        <v>505</v>
      </c>
      <c r="H119" s="2" t="s">
        <v>506</v>
      </c>
      <c r="I119" s="2" t="s">
        <v>116</v>
      </c>
      <c r="J119" s="2" t="s">
        <v>507</v>
      </c>
      <c r="K119" s="2" t="s">
        <v>53</v>
      </c>
      <c r="L119" s="2" t="s">
        <v>31</v>
      </c>
      <c r="M119" s="2" t="s">
        <v>32</v>
      </c>
      <c r="N119" s="2" t="s">
        <v>133</v>
      </c>
      <c r="O119" s="2" t="s">
        <v>34</v>
      </c>
      <c r="P119" s="2" t="s">
        <v>56</v>
      </c>
      <c r="Q119" s="3">
        <v>10.0</v>
      </c>
      <c r="R119" s="2" t="s">
        <v>508</v>
      </c>
      <c r="S119" s="2" t="s">
        <v>509</v>
      </c>
      <c r="T119" s="2" t="s">
        <v>510</v>
      </c>
    </row>
    <row r="120" ht="15.75" hidden="1" customHeight="1">
      <c r="A120" s="2" t="s">
        <v>513</v>
      </c>
      <c r="B120" s="2" t="s">
        <v>514</v>
      </c>
      <c r="C120" s="2" t="s">
        <v>515</v>
      </c>
      <c r="D120" s="2" t="s">
        <v>516</v>
      </c>
      <c r="E120" s="2" t="s">
        <v>97</v>
      </c>
      <c r="F120" s="2" t="s">
        <v>517</v>
      </c>
      <c r="G120" s="2" t="s">
        <v>518</v>
      </c>
      <c r="H120" s="2" t="s">
        <v>519</v>
      </c>
      <c r="I120" s="2" t="s">
        <v>520</v>
      </c>
      <c r="J120" s="2" t="s">
        <v>521</v>
      </c>
      <c r="K120" s="2" t="s">
        <v>53</v>
      </c>
      <c r="L120" s="2" t="s">
        <v>31</v>
      </c>
      <c r="M120" s="2" t="s">
        <v>71</v>
      </c>
      <c r="N120" s="2" t="s">
        <v>133</v>
      </c>
      <c r="O120" s="2" t="s">
        <v>55</v>
      </c>
      <c r="P120" s="2" t="s">
        <v>56</v>
      </c>
      <c r="Q120" s="3">
        <v>6.0</v>
      </c>
      <c r="R120" s="2" t="s">
        <v>522</v>
      </c>
      <c r="S120" s="2" t="s">
        <v>523</v>
      </c>
      <c r="T120" s="2" t="s">
        <v>524</v>
      </c>
    </row>
    <row r="121" ht="15.75" hidden="1" customHeight="1">
      <c r="A121" s="2" t="s">
        <v>525</v>
      </c>
      <c r="B121" s="2" t="s">
        <v>526</v>
      </c>
      <c r="C121" s="2" t="s">
        <v>527</v>
      </c>
      <c r="D121" s="2" t="s">
        <v>516</v>
      </c>
      <c r="E121" s="2" t="s">
        <v>97</v>
      </c>
      <c r="F121" s="2" t="s">
        <v>517</v>
      </c>
      <c r="G121" s="2" t="s">
        <v>518</v>
      </c>
      <c r="H121" s="2" t="s">
        <v>519</v>
      </c>
      <c r="I121" s="2" t="s">
        <v>520</v>
      </c>
      <c r="J121" s="2" t="s">
        <v>521</v>
      </c>
      <c r="K121" s="2" t="s">
        <v>53</v>
      </c>
      <c r="L121" s="2" t="s">
        <v>31</v>
      </c>
      <c r="M121" s="2" t="s">
        <v>71</v>
      </c>
      <c r="N121" s="2" t="s">
        <v>133</v>
      </c>
      <c r="O121" s="2" t="s">
        <v>55</v>
      </c>
      <c r="P121" s="2" t="s">
        <v>56</v>
      </c>
      <c r="Q121" s="3">
        <v>6.0</v>
      </c>
      <c r="R121" s="2" t="s">
        <v>528</v>
      </c>
      <c r="S121" s="2" t="s">
        <v>529</v>
      </c>
      <c r="T121" s="2" t="s">
        <v>530</v>
      </c>
    </row>
    <row r="122" ht="15.75" hidden="1" customHeight="1">
      <c r="A122" s="2" t="s">
        <v>531</v>
      </c>
      <c r="B122" s="2" t="s">
        <v>532</v>
      </c>
      <c r="C122" s="2" t="s">
        <v>533</v>
      </c>
      <c r="D122" s="2" t="s">
        <v>96</v>
      </c>
      <c r="E122" s="2" t="s">
        <v>97</v>
      </c>
      <c r="F122" s="2" t="s">
        <v>517</v>
      </c>
      <c r="G122" s="2" t="s">
        <v>518</v>
      </c>
      <c r="H122" s="2" t="s">
        <v>519</v>
      </c>
      <c r="I122" s="2" t="s">
        <v>520</v>
      </c>
      <c r="J122" s="2" t="s">
        <v>521</v>
      </c>
      <c r="K122" s="2" t="s">
        <v>53</v>
      </c>
      <c r="L122" s="2" t="s">
        <v>332</v>
      </c>
      <c r="M122" s="2" t="s">
        <v>71</v>
      </c>
      <c r="N122" s="2" t="s">
        <v>133</v>
      </c>
      <c r="O122" s="2" t="s">
        <v>34</v>
      </c>
      <c r="P122" s="2" t="s">
        <v>56</v>
      </c>
      <c r="Q122" s="3">
        <v>4.0</v>
      </c>
      <c r="R122" s="2" t="s">
        <v>534</v>
      </c>
      <c r="S122" s="2" t="s">
        <v>535</v>
      </c>
      <c r="T122" s="2" t="s">
        <v>536</v>
      </c>
    </row>
    <row r="123" ht="15.75" hidden="1" customHeight="1">
      <c r="A123" s="2" t="s">
        <v>537</v>
      </c>
      <c r="B123" s="2" t="s">
        <v>538</v>
      </c>
      <c r="C123" s="2" t="s">
        <v>539</v>
      </c>
      <c r="D123" s="2" t="s">
        <v>169</v>
      </c>
      <c r="E123" s="2" t="s">
        <v>127</v>
      </c>
      <c r="F123" s="2" t="s">
        <v>540</v>
      </c>
      <c r="G123" s="2" t="s">
        <v>541</v>
      </c>
      <c r="H123" s="2" t="s">
        <v>542</v>
      </c>
      <c r="I123" s="2" t="s">
        <v>543</v>
      </c>
      <c r="J123" s="2" t="s">
        <v>544</v>
      </c>
      <c r="K123" s="2" t="s">
        <v>53</v>
      </c>
      <c r="L123" s="2" t="s">
        <v>31</v>
      </c>
      <c r="M123" s="2" t="s">
        <v>71</v>
      </c>
      <c r="N123" s="2" t="s">
        <v>33</v>
      </c>
      <c r="O123" s="2" t="s">
        <v>55</v>
      </c>
      <c r="P123" s="2" t="s">
        <v>56</v>
      </c>
      <c r="Q123" s="3">
        <v>6.0</v>
      </c>
      <c r="R123" s="2" t="s">
        <v>545</v>
      </c>
      <c r="S123" s="2" t="s">
        <v>546</v>
      </c>
      <c r="T123" s="2" t="s">
        <v>547</v>
      </c>
    </row>
    <row r="124" ht="15.75" hidden="1" customHeight="1">
      <c r="A124" s="2" t="s">
        <v>548</v>
      </c>
      <c r="B124" s="2" t="s">
        <v>526</v>
      </c>
      <c r="C124" s="2" t="s">
        <v>527</v>
      </c>
      <c r="D124" s="2" t="s">
        <v>516</v>
      </c>
      <c r="E124" s="2" t="s">
        <v>97</v>
      </c>
      <c r="F124" s="2" t="s">
        <v>549</v>
      </c>
      <c r="G124" s="2" t="s">
        <v>550</v>
      </c>
      <c r="H124" s="2" t="s">
        <v>551</v>
      </c>
      <c r="I124" s="2" t="s">
        <v>521</v>
      </c>
      <c r="J124" s="2" t="s">
        <v>552</v>
      </c>
      <c r="K124" s="2" t="s">
        <v>53</v>
      </c>
      <c r="L124" s="2" t="s">
        <v>31</v>
      </c>
      <c r="M124" s="2" t="s">
        <v>71</v>
      </c>
      <c r="N124" s="2" t="s">
        <v>33</v>
      </c>
      <c r="O124" s="2" t="s">
        <v>55</v>
      </c>
      <c r="P124" s="2" t="s">
        <v>56</v>
      </c>
      <c r="Q124" s="3">
        <v>6.0</v>
      </c>
      <c r="R124" s="2" t="s">
        <v>553</v>
      </c>
      <c r="S124" s="2" t="s">
        <v>554</v>
      </c>
      <c r="T124" s="2" t="s">
        <v>555</v>
      </c>
    </row>
    <row r="125" ht="15.75" hidden="1" customHeight="1">
      <c r="A125" s="2" t="s">
        <v>556</v>
      </c>
      <c r="B125" s="2" t="s">
        <v>514</v>
      </c>
      <c r="C125" s="2" t="s">
        <v>515</v>
      </c>
      <c r="D125" s="2" t="s">
        <v>516</v>
      </c>
      <c r="E125" s="2" t="s">
        <v>97</v>
      </c>
      <c r="F125" s="2" t="s">
        <v>549</v>
      </c>
      <c r="G125" s="2" t="s">
        <v>550</v>
      </c>
      <c r="H125" s="2" t="s">
        <v>551</v>
      </c>
      <c r="I125" s="2" t="s">
        <v>521</v>
      </c>
      <c r="J125" s="2" t="s">
        <v>552</v>
      </c>
      <c r="K125" s="2" t="s">
        <v>53</v>
      </c>
      <c r="L125" s="2" t="s">
        <v>31</v>
      </c>
      <c r="M125" s="2" t="s">
        <v>71</v>
      </c>
      <c r="N125" s="2" t="s">
        <v>33</v>
      </c>
      <c r="O125" s="2" t="s">
        <v>55</v>
      </c>
      <c r="P125" s="2" t="s">
        <v>56</v>
      </c>
      <c r="Q125" s="3">
        <v>6.0</v>
      </c>
      <c r="R125" s="2" t="s">
        <v>557</v>
      </c>
      <c r="S125" s="2" t="s">
        <v>558</v>
      </c>
      <c r="T125" s="2" t="s">
        <v>559</v>
      </c>
    </row>
    <row r="126" ht="15.75" customHeight="1">
      <c r="A126" s="2" t="s">
        <v>560</v>
      </c>
      <c r="B126" s="2" t="s">
        <v>561</v>
      </c>
      <c r="C126" s="2" t="s">
        <v>562</v>
      </c>
      <c r="D126" s="2" t="s">
        <v>126</v>
      </c>
      <c r="E126" s="2" t="s">
        <v>127</v>
      </c>
      <c r="F126" s="2" t="s">
        <v>563</v>
      </c>
      <c r="G126" s="2" t="s">
        <v>564</v>
      </c>
      <c r="H126" s="2" t="s">
        <v>565</v>
      </c>
      <c r="I126" s="2" t="s">
        <v>342</v>
      </c>
      <c r="J126" s="2" t="s">
        <v>28</v>
      </c>
      <c r="K126" s="2" t="s">
        <v>30</v>
      </c>
      <c r="L126" s="2" t="s">
        <v>31</v>
      </c>
      <c r="M126" s="2" t="s">
        <v>32</v>
      </c>
      <c r="N126" s="2" t="s">
        <v>33</v>
      </c>
      <c r="O126" s="2" t="s">
        <v>55</v>
      </c>
      <c r="P126" s="2" t="s">
        <v>90</v>
      </c>
      <c r="Q126" s="3">
        <v>25.0</v>
      </c>
      <c r="R126" s="2" t="s">
        <v>566</v>
      </c>
      <c r="S126" s="2" t="s">
        <v>567</v>
      </c>
      <c r="T126" s="2" t="s">
        <v>568</v>
      </c>
    </row>
    <row r="127" ht="15.75" customHeight="1">
      <c r="A127" s="2" t="s">
        <v>560</v>
      </c>
      <c r="B127" s="2" t="s">
        <v>569</v>
      </c>
      <c r="C127" s="2" t="s">
        <v>570</v>
      </c>
      <c r="D127" s="2" t="s">
        <v>126</v>
      </c>
      <c r="E127" s="2" t="s">
        <v>127</v>
      </c>
      <c r="F127" s="2" t="s">
        <v>563</v>
      </c>
      <c r="G127" s="2" t="s">
        <v>564</v>
      </c>
      <c r="H127" s="2" t="s">
        <v>565</v>
      </c>
      <c r="I127" s="2" t="s">
        <v>342</v>
      </c>
      <c r="J127" s="2" t="s">
        <v>28</v>
      </c>
      <c r="K127" s="2" t="s">
        <v>30</v>
      </c>
      <c r="L127" s="2" t="s">
        <v>31</v>
      </c>
      <c r="M127" s="2" t="s">
        <v>32</v>
      </c>
      <c r="N127" s="2" t="s">
        <v>33</v>
      </c>
      <c r="O127" s="2" t="s">
        <v>55</v>
      </c>
      <c r="P127" s="2" t="s">
        <v>90</v>
      </c>
      <c r="Q127" s="3">
        <v>25.0</v>
      </c>
      <c r="R127" s="2" t="s">
        <v>566</v>
      </c>
      <c r="S127" s="2" t="s">
        <v>567</v>
      </c>
      <c r="T127" s="2" t="s">
        <v>568</v>
      </c>
    </row>
    <row r="128" ht="15.75" customHeight="1">
      <c r="A128" s="2" t="s">
        <v>571</v>
      </c>
      <c r="B128" s="2" t="s">
        <v>156</v>
      </c>
      <c r="C128" s="2" t="s">
        <v>157</v>
      </c>
      <c r="D128" s="2" t="s">
        <v>46</v>
      </c>
      <c r="E128" s="2" t="s">
        <v>47</v>
      </c>
      <c r="F128" s="2" t="s">
        <v>572</v>
      </c>
      <c r="G128" s="2" t="s">
        <v>573</v>
      </c>
      <c r="H128" s="2" t="s">
        <v>574</v>
      </c>
      <c r="I128" s="2" t="s">
        <v>521</v>
      </c>
      <c r="J128" s="2" t="s">
        <v>575</v>
      </c>
      <c r="K128" s="2" t="s">
        <v>53</v>
      </c>
      <c r="L128" s="2" t="s">
        <v>31</v>
      </c>
      <c r="M128" s="2" t="s">
        <v>71</v>
      </c>
      <c r="N128" s="2" t="s">
        <v>54</v>
      </c>
      <c r="O128" s="2" t="s">
        <v>55</v>
      </c>
      <c r="P128" s="2" t="s">
        <v>270</v>
      </c>
      <c r="Q128" s="3">
        <v>15.0</v>
      </c>
      <c r="R128" s="2" t="s">
        <v>576</v>
      </c>
      <c r="S128" s="2" t="s">
        <v>577</v>
      </c>
      <c r="T128" s="2" t="s">
        <v>578</v>
      </c>
    </row>
    <row r="129" ht="15.75" customHeight="1">
      <c r="A129" s="2" t="s">
        <v>579</v>
      </c>
      <c r="B129" s="2" t="s">
        <v>147</v>
      </c>
      <c r="C129" s="2" t="s">
        <v>148</v>
      </c>
      <c r="D129" s="2" t="s">
        <v>126</v>
      </c>
      <c r="E129" s="2" t="s">
        <v>127</v>
      </c>
      <c r="F129" s="2" t="s">
        <v>580</v>
      </c>
      <c r="G129" s="2" t="s">
        <v>581</v>
      </c>
      <c r="H129" s="2" t="s">
        <v>582</v>
      </c>
      <c r="I129" s="2" t="s">
        <v>583</v>
      </c>
      <c r="J129" s="2" t="s">
        <v>584</v>
      </c>
      <c r="K129" s="2" t="s">
        <v>53</v>
      </c>
      <c r="L129" s="2" t="s">
        <v>31</v>
      </c>
      <c r="M129" s="2" t="s">
        <v>32</v>
      </c>
      <c r="N129" s="2" t="s">
        <v>54</v>
      </c>
      <c r="O129" s="2" t="s">
        <v>55</v>
      </c>
      <c r="P129" s="2" t="s">
        <v>152</v>
      </c>
      <c r="Q129" s="3">
        <v>20.0</v>
      </c>
      <c r="R129" s="2" t="s">
        <v>585</v>
      </c>
      <c r="S129" s="2" t="s">
        <v>586</v>
      </c>
      <c r="T129" s="2" t="s">
        <v>587</v>
      </c>
    </row>
    <row r="130" ht="15.75" customHeight="1">
      <c r="A130" s="2" t="s">
        <v>579</v>
      </c>
      <c r="B130" s="2" t="s">
        <v>156</v>
      </c>
      <c r="C130" s="2" t="s">
        <v>157</v>
      </c>
      <c r="D130" s="2" t="s">
        <v>46</v>
      </c>
      <c r="E130" s="2" t="s">
        <v>47</v>
      </c>
      <c r="F130" s="2" t="s">
        <v>580</v>
      </c>
      <c r="G130" s="2" t="s">
        <v>581</v>
      </c>
      <c r="H130" s="2" t="s">
        <v>582</v>
      </c>
      <c r="I130" s="2" t="s">
        <v>583</v>
      </c>
      <c r="J130" s="2" t="s">
        <v>584</v>
      </c>
      <c r="K130" s="2" t="s">
        <v>53</v>
      </c>
      <c r="L130" s="2" t="s">
        <v>31</v>
      </c>
      <c r="M130" s="2" t="s">
        <v>32</v>
      </c>
      <c r="N130" s="2" t="s">
        <v>54</v>
      </c>
      <c r="O130" s="2" t="s">
        <v>55</v>
      </c>
      <c r="P130" s="2" t="s">
        <v>152</v>
      </c>
      <c r="Q130" s="3">
        <v>20.0</v>
      </c>
      <c r="R130" s="2" t="s">
        <v>585</v>
      </c>
      <c r="S130" s="2" t="s">
        <v>586</v>
      </c>
      <c r="T130" s="2" t="s">
        <v>587</v>
      </c>
    </row>
    <row r="131" ht="15.75" hidden="1" customHeight="1">
      <c r="A131" s="2" t="s">
        <v>588</v>
      </c>
      <c r="B131" s="2" t="s">
        <v>183</v>
      </c>
      <c r="C131" s="2" t="s">
        <v>184</v>
      </c>
      <c r="D131" s="2" t="s">
        <v>126</v>
      </c>
      <c r="E131" s="2" t="s">
        <v>127</v>
      </c>
      <c r="F131" s="2" t="s">
        <v>589</v>
      </c>
      <c r="G131" s="2" t="s">
        <v>590</v>
      </c>
      <c r="H131" s="2" t="s">
        <v>591</v>
      </c>
      <c r="I131" s="2" t="s">
        <v>116</v>
      </c>
      <c r="J131" s="2" t="s">
        <v>592</v>
      </c>
      <c r="K131" s="2" t="s">
        <v>53</v>
      </c>
      <c r="L131" s="2" t="s">
        <v>31</v>
      </c>
      <c r="M131" s="2" t="s">
        <v>32</v>
      </c>
      <c r="N131" s="2" t="s">
        <v>54</v>
      </c>
      <c r="O131" s="2" t="s">
        <v>55</v>
      </c>
      <c r="P131" s="2" t="s">
        <v>56</v>
      </c>
      <c r="Q131" s="3">
        <v>6.0</v>
      </c>
      <c r="R131" s="2" t="s">
        <v>593</v>
      </c>
      <c r="S131" s="2" t="s">
        <v>594</v>
      </c>
      <c r="T131" s="2" t="s">
        <v>595</v>
      </c>
    </row>
    <row r="132" ht="15.75" hidden="1" customHeight="1">
      <c r="A132" s="2" t="s">
        <v>588</v>
      </c>
      <c r="B132" s="2" t="s">
        <v>156</v>
      </c>
      <c r="C132" s="2" t="s">
        <v>157</v>
      </c>
      <c r="D132" s="2" t="s">
        <v>46</v>
      </c>
      <c r="E132" s="2" t="s">
        <v>47</v>
      </c>
      <c r="F132" s="2" t="s">
        <v>589</v>
      </c>
      <c r="G132" s="2" t="s">
        <v>590</v>
      </c>
      <c r="H132" s="2" t="s">
        <v>591</v>
      </c>
      <c r="I132" s="2" t="s">
        <v>116</v>
      </c>
      <c r="J132" s="2" t="s">
        <v>592</v>
      </c>
      <c r="K132" s="2" t="s">
        <v>53</v>
      </c>
      <c r="L132" s="2" t="s">
        <v>31</v>
      </c>
      <c r="M132" s="2" t="s">
        <v>32</v>
      </c>
      <c r="N132" s="2" t="s">
        <v>54</v>
      </c>
      <c r="O132" s="2" t="s">
        <v>55</v>
      </c>
      <c r="P132" s="2" t="s">
        <v>56</v>
      </c>
      <c r="Q132" s="3">
        <v>6.0</v>
      </c>
      <c r="R132" s="2" t="s">
        <v>593</v>
      </c>
      <c r="S132" s="2" t="s">
        <v>594</v>
      </c>
      <c r="T132" s="2" t="s">
        <v>595</v>
      </c>
    </row>
    <row r="133" ht="15.75" hidden="1" customHeight="1">
      <c r="A133" s="2" t="s">
        <v>596</v>
      </c>
      <c r="B133" s="2" t="s">
        <v>597</v>
      </c>
      <c r="C133" s="2" t="s">
        <v>598</v>
      </c>
      <c r="D133" s="2" t="s">
        <v>516</v>
      </c>
      <c r="E133" s="2" t="s">
        <v>97</v>
      </c>
      <c r="F133" s="2" t="s">
        <v>599</v>
      </c>
      <c r="G133" s="2" t="s">
        <v>600</v>
      </c>
      <c r="H133" s="2" t="s">
        <v>601</v>
      </c>
      <c r="I133" s="2" t="s">
        <v>602</v>
      </c>
      <c r="J133" s="2" t="s">
        <v>142</v>
      </c>
      <c r="K133" s="2" t="s">
        <v>30</v>
      </c>
      <c r="L133" s="2" t="s">
        <v>31</v>
      </c>
      <c r="M133" s="2" t="s">
        <v>71</v>
      </c>
      <c r="N133" s="2" t="s">
        <v>133</v>
      </c>
      <c r="O133" s="2" t="s">
        <v>34</v>
      </c>
      <c r="P133" s="2" t="s">
        <v>35</v>
      </c>
      <c r="Q133" s="3">
        <v>10.0</v>
      </c>
      <c r="R133" s="2" t="s">
        <v>603</v>
      </c>
      <c r="S133" s="2" t="s">
        <v>604</v>
      </c>
      <c r="T133" s="2" t="s">
        <v>605</v>
      </c>
    </row>
    <row r="134" ht="15.75" hidden="1" customHeight="1">
      <c r="A134" s="2" t="s">
        <v>606</v>
      </c>
      <c r="B134" s="2" t="s">
        <v>607</v>
      </c>
      <c r="C134" s="2" t="s">
        <v>608</v>
      </c>
      <c r="D134" s="2" t="s">
        <v>169</v>
      </c>
      <c r="E134" s="2" t="s">
        <v>127</v>
      </c>
      <c r="F134" s="2" t="s">
        <v>549</v>
      </c>
      <c r="G134" s="2" t="s">
        <v>550</v>
      </c>
      <c r="H134" s="2" t="s">
        <v>551</v>
      </c>
      <c r="I134" s="2" t="s">
        <v>521</v>
      </c>
      <c r="J134" s="2" t="s">
        <v>552</v>
      </c>
      <c r="K134" s="2" t="s">
        <v>53</v>
      </c>
      <c r="L134" s="2" t="s">
        <v>31</v>
      </c>
      <c r="M134" s="2" t="s">
        <v>71</v>
      </c>
      <c r="N134" s="2" t="s">
        <v>33</v>
      </c>
      <c r="O134" s="2" t="s">
        <v>55</v>
      </c>
      <c r="P134" s="2" t="s">
        <v>56</v>
      </c>
      <c r="Q134" s="3">
        <v>10.0</v>
      </c>
      <c r="R134" s="2" t="s">
        <v>609</v>
      </c>
      <c r="S134" s="2" t="s">
        <v>610</v>
      </c>
      <c r="T134" s="2" t="s">
        <v>611</v>
      </c>
    </row>
    <row r="135" ht="15.75" hidden="1" customHeight="1">
      <c r="A135" s="2" t="s">
        <v>612</v>
      </c>
      <c r="B135" s="2" t="s">
        <v>613</v>
      </c>
      <c r="C135" s="2" t="s">
        <v>614</v>
      </c>
      <c r="D135" s="2" t="s">
        <v>112</v>
      </c>
      <c r="E135" s="2" t="s">
        <v>97</v>
      </c>
      <c r="F135" s="2" t="s">
        <v>517</v>
      </c>
      <c r="G135" s="2" t="s">
        <v>518</v>
      </c>
      <c r="H135" s="2" t="s">
        <v>519</v>
      </c>
      <c r="I135" s="2" t="s">
        <v>520</v>
      </c>
      <c r="J135" s="2" t="s">
        <v>521</v>
      </c>
      <c r="K135" s="2" t="s">
        <v>53</v>
      </c>
      <c r="L135" s="2" t="s">
        <v>31</v>
      </c>
      <c r="M135" s="2" t="s">
        <v>71</v>
      </c>
      <c r="N135" s="2" t="s">
        <v>133</v>
      </c>
      <c r="O135" s="2" t="s">
        <v>55</v>
      </c>
      <c r="P135" s="2" t="s">
        <v>56</v>
      </c>
      <c r="Q135" s="3">
        <v>6.0</v>
      </c>
      <c r="R135" s="2" t="s">
        <v>615</v>
      </c>
      <c r="S135" s="2" t="s">
        <v>616</v>
      </c>
      <c r="T135" s="2" t="s">
        <v>617</v>
      </c>
    </row>
    <row r="136" ht="15.75" customHeight="1">
      <c r="A136" s="2" t="s">
        <v>618</v>
      </c>
      <c r="B136" s="2" t="s">
        <v>619</v>
      </c>
      <c r="C136" s="2" t="s">
        <v>620</v>
      </c>
      <c r="D136" s="2" t="s">
        <v>621</v>
      </c>
      <c r="E136" s="2" t="s">
        <v>622</v>
      </c>
      <c r="F136" s="2" t="s">
        <v>623</v>
      </c>
      <c r="G136" s="2" t="s">
        <v>624</v>
      </c>
      <c r="I136" s="2" t="s">
        <v>342</v>
      </c>
      <c r="J136" s="2" t="s">
        <v>543</v>
      </c>
      <c r="K136" s="2" t="s">
        <v>30</v>
      </c>
      <c r="L136" s="2" t="s">
        <v>31</v>
      </c>
      <c r="M136" s="2" t="s">
        <v>32</v>
      </c>
      <c r="N136" s="2" t="s">
        <v>133</v>
      </c>
      <c r="O136" s="2" t="s">
        <v>55</v>
      </c>
      <c r="P136" s="2" t="s">
        <v>152</v>
      </c>
      <c r="Q136" s="3">
        <v>20.0</v>
      </c>
      <c r="R136" s="2" t="s">
        <v>625</v>
      </c>
      <c r="S136" s="2" t="s">
        <v>626</v>
      </c>
      <c r="T136" s="2" t="s">
        <v>627</v>
      </c>
    </row>
    <row r="137" ht="15.75" customHeight="1">
      <c r="A137" s="2" t="s">
        <v>618</v>
      </c>
      <c r="B137" s="2" t="s">
        <v>628</v>
      </c>
      <c r="C137" s="2" t="s">
        <v>629</v>
      </c>
      <c r="D137" s="2" t="s">
        <v>630</v>
      </c>
      <c r="E137" s="2" t="s">
        <v>622</v>
      </c>
      <c r="F137" s="2" t="s">
        <v>623</v>
      </c>
      <c r="G137" s="2" t="s">
        <v>624</v>
      </c>
      <c r="I137" s="2" t="s">
        <v>342</v>
      </c>
      <c r="J137" s="2" t="s">
        <v>543</v>
      </c>
      <c r="K137" s="2" t="s">
        <v>30</v>
      </c>
      <c r="L137" s="2" t="s">
        <v>31</v>
      </c>
      <c r="M137" s="2" t="s">
        <v>32</v>
      </c>
      <c r="N137" s="2" t="s">
        <v>133</v>
      </c>
      <c r="O137" s="2" t="s">
        <v>55</v>
      </c>
      <c r="P137" s="2" t="s">
        <v>152</v>
      </c>
      <c r="Q137" s="3">
        <v>20.0</v>
      </c>
      <c r="R137" s="2" t="s">
        <v>625</v>
      </c>
      <c r="S137" s="2" t="s">
        <v>626</v>
      </c>
      <c r="T137" s="2" t="s">
        <v>627</v>
      </c>
    </row>
    <row r="138" ht="15.75" hidden="1" customHeight="1">
      <c r="A138" s="2" t="s">
        <v>631</v>
      </c>
      <c r="B138" s="2" t="s">
        <v>632</v>
      </c>
      <c r="C138" s="2" t="s">
        <v>633</v>
      </c>
      <c r="D138" s="2" t="s">
        <v>126</v>
      </c>
      <c r="E138" s="2" t="s">
        <v>127</v>
      </c>
      <c r="F138" s="2" t="s">
        <v>634</v>
      </c>
      <c r="G138" s="2" t="s">
        <v>635</v>
      </c>
      <c r="H138" s="2" t="s">
        <v>636</v>
      </c>
      <c r="I138" s="2" t="s">
        <v>543</v>
      </c>
      <c r="J138" s="2" t="s">
        <v>142</v>
      </c>
      <c r="K138" s="2" t="s">
        <v>53</v>
      </c>
      <c r="L138" s="2" t="s">
        <v>332</v>
      </c>
      <c r="M138" s="2" t="s">
        <v>71</v>
      </c>
      <c r="N138" s="2" t="s">
        <v>133</v>
      </c>
      <c r="O138" s="2" t="s">
        <v>55</v>
      </c>
      <c r="P138" s="2" t="s">
        <v>56</v>
      </c>
      <c r="Q138" s="3">
        <v>4.0</v>
      </c>
      <c r="R138" s="2" t="s">
        <v>637</v>
      </c>
      <c r="S138" s="2" t="s">
        <v>638</v>
      </c>
      <c r="T138" s="2" t="s">
        <v>639</v>
      </c>
    </row>
    <row r="139" ht="15.75" customHeight="1">
      <c r="A139" s="2" t="s">
        <v>640</v>
      </c>
      <c r="B139" s="2" t="s">
        <v>641</v>
      </c>
      <c r="C139" s="2" t="s">
        <v>642</v>
      </c>
      <c r="D139" s="2" t="s">
        <v>126</v>
      </c>
      <c r="E139" s="2" t="s">
        <v>127</v>
      </c>
      <c r="F139" s="2" t="s">
        <v>549</v>
      </c>
      <c r="G139" s="2" t="s">
        <v>550</v>
      </c>
      <c r="H139" s="2" t="s">
        <v>551</v>
      </c>
      <c r="I139" s="2" t="s">
        <v>521</v>
      </c>
      <c r="J139" s="2" t="s">
        <v>552</v>
      </c>
      <c r="K139" s="2" t="s">
        <v>53</v>
      </c>
      <c r="L139" s="2" t="s">
        <v>31</v>
      </c>
      <c r="M139" s="2" t="s">
        <v>71</v>
      </c>
      <c r="N139" s="2" t="s">
        <v>33</v>
      </c>
      <c r="O139" s="2" t="s">
        <v>55</v>
      </c>
      <c r="P139" s="2" t="s">
        <v>90</v>
      </c>
      <c r="Q139" s="3">
        <v>25.0</v>
      </c>
      <c r="R139" s="2" t="s">
        <v>643</v>
      </c>
      <c r="S139" s="2" t="s">
        <v>644</v>
      </c>
      <c r="T139" s="2" t="s">
        <v>645</v>
      </c>
    </row>
    <row r="140" ht="15.75" customHeight="1">
      <c r="A140" s="2" t="s">
        <v>646</v>
      </c>
      <c r="B140" s="2" t="s">
        <v>60</v>
      </c>
      <c r="C140" s="2" t="s">
        <v>61</v>
      </c>
      <c r="D140" s="2" t="s">
        <v>23</v>
      </c>
      <c r="E140" s="2" t="s">
        <v>24</v>
      </c>
      <c r="F140" s="2" t="s">
        <v>647</v>
      </c>
      <c r="G140" s="2" t="s">
        <v>648</v>
      </c>
      <c r="H140" s="2" t="s">
        <v>649</v>
      </c>
      <c r="I140" s="2" t="s">
        <v>650</v>
      </c>
      <c r="J140" s="2" t="s">
        <v>651</v>
      </c>
      <c r="K140" s="2" t="s">
        <v>53</v>
      </c>
      <c r="L140" s="2" t="s">
        <v>31</v>
      </c>
      <c r="M140" s="2" t="s">
        <v>32</v>
      </c>
      <c r="N140" s="2" t="s">
        <v>54</v>
      </c>
      <c r="O140" s="2" t="s">
        <v>55</v>
      </c>
      <c r="P140" s="2" t="s">
        <v>270</v>
      </c>
      <c r="Q140" s="3">
        <v>15.0</v>
      </c>
      <c r="R140" s="2" t="s">
        <v>652</v>
      </c>
      <c r="S140" s="2" t="s">
        <v>653</v>
      </c>
      <c r="T140" s="2" t="s">
        <v>654</v>
      </c>
    </row>
    <row r="141" ht="15.75" customHeight="1">
      <c r="A141" s="2" t="s">
        <v>646</v>
      </c>
      <c r="B141" s="2" t="s">
        <v>655</v>
      </c>
      <c r="C141" s="2" t="s">
        <v>656</v>
      </c>
      <c r="D141" s="2" t="s">
        <v>231</v>
      </c>
      <c r="E141" s="2" t="s">
        <v>24</v>
      </c>
      <c r="F141" s="2" t="s">
        <v>647</v>
      </c>
      <c r="G141" s="2" t="s">
        <v>648</v>
      </c>
      <c r="H141" s="2" t="s">
        <v>649</v>
      </c>
      <c r="I141" s="2" t="s">
        <v>650</v>
      </c>
      <c r="J141" s="2" t="s">
        <v>651</v>
      </c>
      <c r="K141" s="2" t="s">
        <v>53</v>
      </c>
      <c r="L141" s="2" t="s">
        <v>31</v>
      </c>
      <c r="M141" s="2" t="s">
        <v>32</v>
      </c>
      <c r="N141" s="2" t="s">
        <v>54</v>
      </c>
      <c r="O141" s="2" t="s">
        <v>55</v>
      </c>
      <c r="P141" s="2" t="s">
        <v>270</v>
      </c>
      <c r="Q141" s="3">
        <v>15.0</v>
      </c>
      <c r="R141" s="2" t="s">
        <v>652</v>
      </c>
      <c r="S141" s="2" t="s">
        <v>653</v>
      </c>
      <c r="T141" s="2" t="s">
        <v>654</v>
      </c>
    </row>
    <row r="142" ht="15.75" customHeight="1">
      <c r="A142" s="2" t="s">
        <v>657</v>
      </c>
      <c r="B142" s="2" t="s">
        <v>110</v>
      </c>
      <c r="C142" s="2" t="s">
        <v>111</v>
      </c>
      <c r="D142" s="2" t="s">
        <v>112</v>
      </c>
      <c r="E142" s="2" t="s">
        <v>97</v>
      </c>
      <c r="F142" s="2" t="s">
        <v>647</v>
      </c>
      <c r="G142" s="2" t="s">
        <v>648</v>
      </c>
      <c r="H142" s="2" t="s">
        <v>649</v>
      </c>
      <c r="I142" s="2" t="s">
        <v>650</v>
      </c>
      <c r="J142" s="2" t="s">
        <v>651</v>
      </c>
      <c r="K142" s="2" t="s">
        <v>53</v>
      </c>
      <c r="L142" s="2" t="s">
        <v>31</v>
      </c>
      <c r="M142" s="2" t="s">
        <v>32</v>
      </c>
      <c r="N142" s="2" t="s">
        <v>54</v>
      </c>
      <c r="O142" s="2" t="s">
        <v>55</v>
      </c>
      <c r="P142" s="2" t="s">
        <v>152</v>
      </c>
      <c r="Q142" s="3">
        <v>20.0</v>
      </c>
      <c r="R142" s="2" t="s">
        <v>658</v>
      </c>
      <c r="S142" s="2" t="s">
        <v>659</v>
      </c>
      <c r="T142" s="2" t="s">
        <v>660</v>
      </c>
    </row>
    <row r="143" ht="15.75" customHeight="1">
      <c r="A143" s="2" t="s">
        <v>657</v>
      </c>
      <c r="B143" s="2" t="s">
        <v>121</v>
      </c>
      <c r="C143" s="2" t="s">
        <v>122</v>
      </c>
      <c r="D143" s="2" t="s">
        <v>96</v>
      </c>
      <c r="E143" s="2" t="s">
        <v>97</v>
      </c>
      <c r="F143" s="2" t="s">
        <v>647</v>
      </c>
      <c r="G143" s="2" t="s">
        <v>648</v>
      </c>
      <c r="H143" s="2" t="s">
        <v>649</v>
      </c>
      <c r="I143" s="2" t="s">
        <v>650</v>
      </c>
      <c r="J143" s="2" t="s">
        <v>651</v>
      </c>
      <c r="K143" s="2" t="s">
        <v>53</v>
      </c>
      <c r="L143" s="2" t="s">
        <v>31</v>
      </c>
      <c r="M143" s="2" t="s">
        <v>32</v>
      </c>
      <c r="N143" s="2" t="s">
        <v>54</v>
      </c>
      <c r="O143" s="2" t="s">
        <v>55</v>
      </c>
      <c r="P143" s="2" t="s">
        <v>152</v>
      </c>
      <c r="Q143" s="3">
        <v>20.0</v>
      </c>
      <c r="R143" s="2" t="s">
        <v>658</v>
      </c>
      <c r="S143" s="2" t="s">
        <v>659</v>
      </c>
      <c r="T143" s="2" t="s">
        <v>660</v>
      </c>
    </row>
    <row r="144" ht="15.75" customHeight="1">
      <c r="A144" s="2" t="s">
        <v>661</v>
      </c>
      <c r="B144" s="2" t="s">
        <v>44</v>
      </c>
      <c r="C144" s="2" t="s">
        <v>45</v>
      </c>
      <c r="D144" s="2" t="s">
        <v>46</v>
      </c>
      <c r="E144" s="2" t="s">
        <v>47</v>
      </c>
      <c r="F144" s="2" t="s">
        <v>647</v>
      </c>
      <c r="G144" s="2" t="s">
        <v>648</v>
      </c>
      <c r="H144" s="2" t="s">
        <v>649</v>
      </c>
      <c r="I144" s="2" t="s">
        <v>650</v>
      </c>
      <c r="J144" s="2" t="s">
        <v>651</v>
      </c>
      <c r="K144" s="2" t="s">
        <v>53</v>
      </c>
      <c r="L144" s="2" t="s">
        <v>31</v>
      </c>
      <c r="M144" s="2" t="s">
        <v>32</v>
      </c>
      <c r="N144" s="2" t="s">
        <v>54</v>
      </c>
      <c r="O144" s="2" t="s">
        <v>55</v>
      </c>
      <c r="P144" s="2" t="s">
        <v>90</v>
      </c>
      <c r="Q144" s="3">
        <v>25.0</v>
      </c>
      <c r="R144" s="2" t="s">
        <v>662</v>
      </c>
      <c r="S144" s="2" t="s">
        <v>663</v>
      </c>
      <c r="T144" s="2" t="s">
        <v>664</v>
      </c>
    </row>
    <row r="145" ht="15.75" customHeight="1">
      <c r="A145" s="2" t="s">
        <v>661</v>
      </c>
      <c r="B145" s="2" t="s">
        <v>183</v>
      </c>
      <c r="C145" s="2" t="s">
        <v>184</v>
      </c>
      <c r="D145" s="2" t="s">
        <v>126</v>
      </c>
      <c r="E145" s="2" t="s">
        <v>127</v>
      </c>
      <c r="F145" s="2" t="s">
        <v>647</v>
      </c>
      <c r="G145" s="2" t="s">
        <v>648</v>
      </c>
      <c r="H145" s="2" t="s">
        <v>649</v>
      </c>
      <c r="I145" s="2" t="s">
        <v>650</v>
      </c>
      <c r="J145" s="2" t="s">
        <v>651</v>
      </c>
      <c r="K145" s="2" t="s">
        <v>53</v>
      </c>
      <c r="L145" s="2" t="s">
        <v>31</v>
      </c>
      <c r="M145" s="2" t="s">
        <v>32</v>
      </c>
      <c r="N145" s="2" t="s">
        <v>54</v>
      </c>
      <c r="O145" s="2" t="s">
        <v>55</v>
      </c>
      <c r="P145" s="2" t="s">
        <v>90</v>
      </c>
      <c r="Q145" s="3">
        <v>25.0</v>
      </c>
      <c r="R145" s="2" t="s">
        <v>662</v>
      </c>
      <c r="S145" s="2" t="s">
        <v>663</v>
      </c>
      <c r="T145" s="2" t="s">
        <v>664</v>
      </c>
    </row>
    <row r="146" ht="15.75" hidden="1" customHeight="1">
      <c r="A146" s="2" t="s">
        <v>665</v>
      </c>
      <c r="B146" s="2" t="s">
        <v>666</v>
      </c>
      <c r="C146" s="2" t="s">
        <v>667</v>
      </c>
      <c r="D146" s="2" t="s">
        <v>126</v>
      </c>
      <c r="E146" s="2" t="s">
        <v>127</v>
      </c>
      <c r="F146" s="2" t="s">
        <v>668</v>
      </c>
      <c r="G146" s="2" t="s">
        <v>189</v>
      </c>
      <c r="H146" s="2" t="s">
        <v>190</v>
      </c>
      <c r="I146" s="2" t="s">
        <v>191</v>
      </c>
      <c r="J146" s="2" t="s">
        <v>192</v>
      </c>
      <c r="K146" s="2" t="s">
        <v>53</v>
      </c>
      <c r="L146" s="2" t="s">
        <v>31</v>
      </c>
      <c r="M146" s="2" t="s">
        <v>32</v>
      </c>
      <c r="N146" s="2" t="s">
        <v>33</v>
      </c>
      <c r="O146" s="2" t="s">
        <v>34</v>
      </c>
      <c r="P146" s="2" t="s">
        <v>56</v>
      </c>
      <c r="Q146" s="3">
        <v>6.0</v>
      </c>
      <c r="R146" s="2" t="s">
        <v>669</v>
      </c>
      <c r="S146" s="2" t="s">
        <v>670</v>
      </c>
      <c r="T146" s="2" t="s">
        <v>671</v>
      </c>
    </row>
    <row r="147" ht="15.75" hidden="1" customHeight="1">
      <c r="A147" s="2" t="s">
        <v>665</v>
      </c>
      <c r="B147" s="2" t="s">
        <v>672</v>
      </c>
      <c r="C147" s="2" t="s">
        <v>673</v>
      </c>
      <c r="D147" s="2" t="s">
        <v>126</v>
      </c>
      <c r="E147" s="2" t="s">
        <v>127</v>
      </c>
      <c r="F147" s="2" t="s">
        <v>668</v>
      </c>
      <c r="G147" s="2" t="s">
        <v>189</v>
      </c>
      <c r="H147" s="2" t="s">
        <v>190</v>
      </c>
      <c r="I147" s="2" t="s">
        <v>191</v>
      </c>
      <c r="J147" s="2" t="s">
        <v>192</v>
      </c>
      <c r="K147" s="2" t="s">
        <v>53</v>
      </c>
      <c r="L147" s="2" t="s">
        <v>31</v>
      </c>
      <c r="M147" s="2" t="s">
        <v>32</v>
      </c>
      <c r="N147" s="2" t="s">
        <v>33</v>
      </c>
      <c r="O147" s="2" t="s">
        <v>34</v>
      </c>
      <c r="P147" s="2" t="s">
        <v>56</v>
      </c>
      <c r="Q147" s="3">
        <v>6.0</v>
      </c>
      <c r="R147" s="2" t="s">
        <v>669</v>
      </c>
      <c r="S147" s="2" t="s">
        <v>670</v>
      </c>
      <c r="T147" s="2" t="s">
        <v>671</v>
      </c>
    </row>
    <row r="148" ht="15.75" hidden="1" customHeight="1">
      <c r="A148" s="2" t="s">
        <v>665</v>
      </c>
      <c r="B148" s="2" t="s">
        <v>674</v>
      </c>
      <c r="C148" s="2" t="s">
        <v>675</v>
      </c>
      <c r="D148" s="2" t="s">
        <v>126</v>
      </c>
      <c r="E148" s="2" t="s">
        <v>127</v>
      </c>
      <c r="F148" s="2" t="s">
        <v>668</v>
      </c>
      <c r="G148" s="2" t="s">
        <v>189</v>
      </c>
      <c r="H148" s="2" t="s">
        <v>190</v>
      </c>
      <c r="I148" s="2" t="s">
        <v>191</v>
      </c>
      <c r="J148" s="2" t="s">
        <v>192</v>
      </c>
      <c r="K148" s="2" t="s">
        <v>53</v>
      </c>
      <c r="L148" s="2" t="s">
        <v>31</v>
      </c>
      <c r="M148" s="2" t="s">
        <v>32</v>
      </c>
      <c r="N148" s="2" t="s">
        <v>33</v>
      </c>
      <c r="O148" s="2" t="s">
        <v>34</v>
      </c>
      <c r="P148" s="2" t="s">
        <v>56</v>
      </c>
      <c r="Q148" s="3">
        <v>6.0</v>
      </c>
      <c r="R148" s="2" t="s">
        <v>669</v>
      </c>
      <c r="S148" s="2" t="s">
        <v>670</v>
      </c>
      <c r="T148" s="2" t="s">
        <v>671</v>
      </c>
    </row>
    <row r="149" ht="15.75" hidden="1" customHeight="1">
      <c r="A149" s="2" t="s">
        <v>665</v>
      </c>
      <c r="B149" s="2" t="s">
        <v>676</v>
      </c>
      <c r="C149" s="2" t="s">
        <v>677</v>
      </c>
      <c r="D149" s="2" t="s">
        <v>126</v>
      </c>
      <c r="E149" s="2" t="s">
        <v>127</v>
      </c>
      <c r="F149" s="2" t="s">
        <v>668</v>
      </c>
      <c r="G149" s="2" t="s">
        <v>189</v>
      </c>
      <c r="H149" s="2" t="s">
        <v>190</v>
      </c>
      <c r="I149" s="2" t="s">
        <v>191</v>
      </c>
      <c r="J149" s="2" t="s">
        <v>192</v>
      </c>
      <c r="K149" s="2" t="s">
        <v>53</v>
      </c>
      <c r="L149" s="2" t="s">
        <v>31</v>
      </c>
      <c r="M149" s="2" t="s">
        <v>32</v>
      </c>
      <c r="N149" s="2" t="s">
        <v>33</v>
      </c>
      <c r="O149" s="2" t="s">
        <v>34</v>
      </c>
      <c r="P149" s="2" t="s">
        <v>56</v>
      </c>
      <c r="Q149" s="3">
        <v>6.0</v>
      </c>
      <c r="R149" s="2" t="s">
        <v>669</v>
      </c>
      <c r="S149" s="2" t="s">
        <v>670</v>
      </c>
      <c r="T149" s="2" t="s">
        <v>671</v>
      </c>
    </row>
    <row r="150" ht="15.75" hidden="1" customHeight="1">
      <c r="A150" s="2" t="s">
        <v>665</v>
      </c>
      <c r="B150" s="2" t="s">
        <v>678</v>
      </c>
      <c r="C150" s="2" t="s">
        <v>679</v>
      </c>
      <c r="D150" s="2" t="s">
        <v>126</v>
      </c>
      <c r="E150" s="2" t="s">
        <v>127</v>
      </c>
      <c r="F150" s="2" t="s">
        <v>668</v>
      </c>
      <c r="G150" s="2" t="s">
        <v>189</v>
      </c>
      <c r="H150" s="2" t="s">
        <v>190</v>
      </c>
      <c r="I150" s="2" t="s">
        <v>191</v>
      </c>
      <c r="J150" s="2" t="s">
        <v>192</v>
      </c>
      <c r="K150" s="2" t="s">
        <v>53</v>
      </c>
      <c r="L150" s="2" t="s">
        <v>31</v>
      </c>
      <c r="M150" s="2" t="s">
        <v>32</v>
      </c>
      <c r="N150" s="2" t="s">
        <v>33</v>
      </c>
      <c r="O150" s="2" t="s">
        <v>34</v>
      </c>
      <c r="P150" s="2" t="s">
        <v>56</v>
      </c>
      <c r="Q150" s="3">
        <v>6.0</v>
      </c>
      <c r="R150" s="2" t="s">
        <v>669</v>
      </c>
      <c r="S150" s="2" t="s">
        <v>670</v>
      </c>
      <c r="T150" s="2" t="s">
        <v>671</v>
      </c>
    </row>
    <row r="151" ht="15.75" customHeight="1">
      <c r="A151" s="2" t="s">
        <v>680</v>
      </c>
      <c r="B151" s="2" t="s">
        <v>681</v>
      </c>
      <c r="C151" s="2" t="s">
        <v>682</v>
      </c>
      <c r="D151" s="2" t="s">
        <v>96</v>
      </c>
      <c r="E151" s="2" t="s">
        <v>97</v>
      </c>
      <c r="F151" s="2" t="s">
        <v>216</v>
      </c>
      <c r="G151" s="2" t="s">
        <v>189</v>
      </c>
      <c r="H151" s="2" t="s">
        <v>190</v>
      </c>
      <c r="I151" s="2" t="s">
        <v>191</v>
      </c>
      <c r="J151" s="2" t="s">
        <v>192</v>
      </c>
      <c r="K151" s="2" t="s">
        <v>53</v>
      </c>
      <c r="L151" s="2" t="s">
        <v>70</v>
      </c>
      <c r="M151" s="2" t="s">
        <v>32</v>
      </c>
      <c r="N151" s="2" t="s">
        <v>33</v>
      </c>
      <c r="O151" s="2" t="s">
        <v>34</v>
      </c>
      <c r="P151" s="2" t="s">
        <v>270</v>
      </c>
      <c r="Q151" s="3">
        <v>20.0</v>
      </c>
      <c r="R151" s="2" t="s">
        <v>683</v>
      </c>
      <c r="S151" s="2" t="s">
        <v>684</v>
      </c>
      <c r="T151" s="2" t="s">
        <v>685</v>
      </c>
    </row>
    <row r="152" ht="15.75" customHeight="1">
      <c r="A152" s="2" t="s">
        <v>680</v>
      </c>
      <c r="B152" s="2" t="s">
        <v>686</v>
      </c>
      <c r="C152" s="2" t="s">
        <v>687</v>
      </c>
      <c r="D152" s="2" t="s">
        <v>96</v>
      </c>
      <c r="E152" s="2" t="s">
        <v>97</v>
      </c>
      <c r="F152" s="2" t="s">
        <v>216</v>
      </c>
      <c r="G152" s="2" t="s">
        <v>189</v>
      </c>
      <c r="H152" s="2" t="s">
        <v>190</v>
      </c>
      <c r="I152" s="2" t="s">
        <v>191</v>
      </c>
      <c r="J152" s="2" t="s">
        <v>192</v>
      </c>
      <c r="K152" s="2" t="s">
        <v>53</v>
      </c>
      <c r="L152" s="2" t="s">
        <v>70</v>
      </c>
      <c r="M152" s="2" t="s">
        <v>32</v>
      </c>
      <c r="N152" s="2" t="s">
        <v>33</v>
      </c>
      <c r="O152" s="2" t="s">
        <v>34</v>
      </c>
      <c r="P152" s="2" t="s">
        <v>270</v>
      </c>
      <c r="Q152" s="3">
        <v>20.0</v>
      </c>
      <c r="R152" s="2" t="s">
        <v>683</v>
      </c>
      <c r="S152" s="2" t="s">
        <v>684</v>
      </c>
      <c r="T152" s="2" t="s">
        <v>685</v>
      </c>
    </row>
    <row r="153" ht="15.75" customHeight="1">
      <c r="A153" s="2" t="s">
        <v>680</v>
      </c>
      <c r="B153" s="2" t="s">
        <v>688</v>
      </c>
      <c r="C153" s="2" t="s">
        <v>689</v>
      </c>
      <c r="D153" s="2" t="s">
        <v>96</v>
      </c>
      <c r="E153" s="2" t="s">
        <v>97</v>
      </c>
      <c r="F153" s="2" t="s">
        <v>216</v>
      </c>
      <c r="G153" s="2" t="s">
        <v>189</v>
      </c>
      <c r="H153" s="2" t="s">
        <v>190</v>
      </c>
      <c r="I153" s="2" t="s">
        <v>191</v>
      </c>
      <c r="J153" s="2" t="s">
        <v>192</v>
      </c>
      <c r="K153" s="2" t="s">
        <v>53</v>
      </c>
      <c r="L153" s="2" t="s">
        <v>70</v>
      </c>
      <c r="M153" s="2" t="s">
        <v>32</v>
      </c>
      <c r="N153" s="2" t="s">
        <v>33</v>
      </c>
      <c r="O153" s="2" t="s">
        <v>34</v>
      </c>
      <c r="P153" s="2" t="s">
        <v>270</v>
      </c>
      <c r="Q153" s="3">
        <v>20.0</v>
      </c>
      <c r="R153" s="2" t="s">
        <v>683</v>
      </c>
      <c r="S153" s="2" t="s">
        <v>684</v>
      </c>
      <c r="T153" s="2" t="s">
        <v>685</v>
      </c>
    </row>
    <row r="154" ht="15.75" customHeight="1">
      <c r="A154" s="2" t="s">
        <v>680</v>
      </c>
      <c r="B154" s="2" t="s">
        <v>690</v>
      </c>
      <c r="C154" s="2" t="s">
        <v>691</v>
      </c>
      <c r="D154" s="2" t="s">
        <v>126</v>
      </c>
      <c r="E154" s="2" t="s">
        <v>127</v>
      </c>
      <c r="F154" s="2" t="s">
        <v>216</v>
      </c>
      <c r="G154" s="2" t="s">
        <v>189</v>
      </c>
      <c r="H154" s="2" t="s">
        <v>190</v>
      </c>
      <c r="I154" s="2" t="s">
        <v>191</v>
      </c>
      <c r="J154" s="2" t="s">
        <v>192</v>
      </c>
      <c r="K154" s="2" t="s">
        <v>53</v>
      </c>
      <c r="L154" s="2" t="s">
        <v>70</v>
      </c>
      <c r="M154" s="2" t="s">
        <v>32</v>
      </c>
      <c r="N154" s="2" t="s">
        <v>33</v>
      </c>
      <c r="O154" s="2" t="s">
        <v>34</v>
      </c>
      <c r="P154" s="2" t="s">
        <v>270</v>
      </c>
      <c r="Q154" s="3">
        <v>20.0</v>
      </c>
      <c r="R154" s="2" t="s">
        <v>683</v>
      </c>
      <c r="S154" s="2" t="s">
        <v>684</v>
      </c>
      <c r="T154" s="2" t="s">
        <v>685</v>
      </c>
    </row>
    <row r="155" ht="15.75" customHeight="1">
      <c r="A155" s="2" t="s">
        <v>680</v>
      </c>
      <c r="B155" s="2" t="s">
        <v>692</v>
      </c>
      <c r="C155" s="2" t="s">
        <v>693</v>
      </c>
      <c r="D155" s="2" t="s">
        <v>96</v>
      </c>
      <c r="E155" s="2" t="s">
        <v>97</v>
      </c>
      <c r="F155" s="2" t="s">
        <v>216</v>
      </c>
      <c r="G155" s="2" t="s">
        <v>189</v>
      </c>
      <c r="H155" s="2" t="s">
        <v>190</v>
      </c>
      <c r="I155" s="2" t="s">
        <v>191</v>
      </c>
      <c r="J155" s="2" t="s">
        <v>192</v>
      </c>
      <c r="K155" s="2" t="s">
        <v>53</v>
      </c>
      <c r="L155" s="2" t="s">
        <v>70</v>
      </c>
      <c r="M155" s="2" t="s">
        <v>32</v>
      </c>
      <c r="N155" s="2" t="s">
        <v>33</v>
      </c>
      <c r="O155" s="2" t="s">
        <v>34</v>
      </c>
      <c r="P155" s="2" t="s">
        <v>270</v>
      </c>
      <c r="Q155" s="3">
        <v>20.0</v>
      </c>
      <c r="R155" s="2" t="s">
        <v>683</v>
      </c>
      <c r="S155" s="2" t="s">
        <v>684</v>
      </c>
      <c r="T155" s="2" t="s">
        <v>685</v>
      </c>
    </row>
    <row r="156" ht="15.75" hidden="1" customHeight="1">
      <c r="A156" s="2" t="s">
        <v>694</v>
      </c>
      <c r="B156" s="2" t="s">
        <v>695</v>
      </c>
      <c r="C156" s="2" t="s">
        <v>696</v>
      </c>
      <c r="D156" s="2" t="s">
        <v>231</v>
      </c>
      <c r="E156" s="2" t="s">
        <v>24</v>
      </c>
      <c r="F156" s="2" t="s">
        <v>216</v>
      </c>
      <c r="G156" s="2" t="s">
        <v>189</v>
      </c>
      <c r="H156" s="2" t="s">
        <v>190</v>
      </c>
      <c r="I156" s="2" t="s">
        <v>191</v>
      </c>
      <c r="J156" s="2" t="s">
        <v>192</v>
      </c>
      <c r="K156" s="2" t="s">
        <v>53</v>
      </c>
      <c r="L156" s="2" t="s">
        <v>31</v>
      </c>
      <c r="M156" s="2" t="s">
        <v>32</v>
      </c>
      <c r="N156" s="2" t="s">
        <v>33</v>
      </c>
      <c r="O156" s="2" t="s">
        <v>34</v>
      </c>
      <c r="P156" s="2" t="s">
        <v>56</v>
      </c>
      <c r="Q156" s="3">
        <v>6.0</v>
      </c>
      <c r="R156" s="2" t="s">
        <v>697</v>
      </c>
      <c r="S156" s="2" t="s">
        <v>698</v>
      </c>
      <c r="T156" s="2" t="s">
        <v>699</v>
      </c>
    </row>
    <row r="157" ht="15.75" hidden="1" customHeight="1">
      <c r="A157" s="2" t="s">
        <v>694</v>
      </c>
      <c r="B157" s="2" t="s">
        <v>700</v>
      </c>
      <c r="C157" s="2" t="s">
        <v>701</v>
      </c>
      <c r="D157" s="2" t="s">
        <v>231</v>
      </c>
      <c r="E157" s="2" t="s">
        <v>24</v>
      </c>
      <c r="F157" s="2" t="s">
        <v>216</v>
      </c>
      <c r="G157" s="2" t="s">
        <v>189</v>
      </c>
      <c r="H157" s="2" t="s">
        <v>190</v>
      </c>
      <c r="I157" s="2" t="s">
        <v>191</v>
      </c>
      <c r="J157" s="2" t="s">
        <v>192</v>
      </c>
      <c r="K157" s="2" t="s">
        <v>53</v>
      </c>
      <c r="L157" s="2" t="s">
        <v>31</v>
      </c>
      <c r="M157" s="2" t="s">
        <v>32</v>
      </c>
      <c r="N157" s="2" t="s">
        <v>33</v>
      </c>
      <c r="O157" s="2" t="s">
        <v>34</v>
      </c>
      <c r="P157" s="2" t="s">
        <v>56</v>
      </c>
      <c r="Q157" s="3">
        <v>6.0</v>
      </c>
      <c r="R157" s="2" t="s">
        <v>697</v>
      </c>
      <c r="S157" s="2" t="s">
        <v>698</v>
      </c>
      <c r="T157" s="2" t="s">
        <v>699</v>
      </c>
    </row>
    <row r="158" ht="15.75" hidden="1" customHeight="1">
      <c r="A158" s="2" t="s">
        <v>694</v>
      </c>
      <c r="B158" s="2" t="s">
        <v>702</v>
      </c>
      <c r="C158" s="2" t="s">
        <v>703</v>
      </c>
      <c r="D158" s="2" t="s">
        <v>231</v>
      </c>
      <c r="E158" s="2" t="s">
        <v>24</v>
      </c>
      <c r="F158" s="2" t="s">
        <v>216</v>
      </c>
      <c r="G158" s="2" t="s">
        <v>189</v>
      </c>
      <c r="H158" s="2" t="s">
        <v>190</v>
      </c>
      <c r="I158" s="2" t="s">
        <v>191</v>
      </c>
      <c r="J158" s="2" t="s">
        <v>192</v>
      </c>
      <c r="K158" s="2" t="s">
        <v>53</v>
      </c>
      <c r="L158" s="2" t="s">
        <v>31</v>
      </c>
      <c r="M158" s="2" t="s">
        <v>32</v>
      </c>
      <c r="N158" s="2" t="s">
        <v>33</v>
      </c>
      <c r="O158" s="2" t="s">
        <v>34</v>
      </c>
      <c r="P158" s="2" t="s">
        <v>56</v>
      </c>
      <c r="Q158" s="3">
        <v>6.0</v>
      </c>
      <c r="R158" s="2" t="s">
        <v>697</v>
      </c>
      <c r="S158" s="2" t="s">
        <v>698</v>
      </c>
      <c r="T158" s="2" t="s">
        <v>699</v>
      </c>
    </row>
    <row r="159" ht="15.75" hidden="1" customHeight="1">
      <c r="A159" s="2" t="s">
        <v>694</v>
      </c>
      <c r="B159" s="2" t="s">
        <v>704</v>
      </c>
      <c r="C159" s="2" t="s">
        <v>705</v>
      </c>
      <c r="D159" s="2" t="s">
        <v>231</v>
      </c>
      <c r="E159" s="2" t="s">
        <v>24</v>
      </c>
      <c r="F159" s="2" t="s">
        <v>216</v>
      </c>
      <c r="G159" s="2" t="s">
        <v>189</v>
      </c>
      <c r="H159" s="2" t="s">
        <v>190</v>
      </c>
      <c r="I159" s="2" t="s">
        <v>191</v>
      </c>
      <c r="J159" s="2" t="s">
        <v>192</v>
      </c>
      <c r="K159" s="2" t="s">
        <v>53</v>
      </c>
      <c r="L159" s="2" t="s">
        <v>31</v>
      </c>
      <c r="M159" s="2" t="s">
        <v>32</v>
      </c>
      <c r="N159" s="2" t="s">
        <v>33</v>
      </c>
      <c r="O159" s="2" t="s">
        <v>34</v>
      </c>
      <c r="P159" s="2" t="s">
        <v>56</v>
      </c>
      <c r="Q159" s="3">
        <v>6.0</v>
      </c>
      <c r="R159" s="2" t="s">
        <v>697</v>
      </c>
      <c r="S159" s="2" t="s">
        <v>698</v>
      </c>
      <c r="T159" s="2" t="s">
        <v>699</v>
      </c>
    </row>
    <row r="160" ht="15.75" hidden="1" customHeight="1">
      <c r="A160" s="2" t="s">
        <v>694</v>
      </c>
      <c r="B160" s="2" t="s">
        <v>706</v>
      </c>
      <c r="C160" s="2" t="s">
        <v>707</v>
      </c>
      <c r="D160" s="2" t="s">
        <v>231</v>
      </c>
      <c r="E160" s="2" t="s">
        <v>24</v>
      </c>
      <c r="F160" s="2" t="s">
        <v>216</v>
      </c>
      <c r="G160" s="2" t="s">
        <v>189</v>
      </c>
      <c r="H160" s="2" t="s">
        <v>190</v>
      </c>
      <c r="I160" s="2" t="s">
        <v>191</v>
      </c>
      <c r="J160" s="2" t="s">
        <v>192</v>
      </c>
      <c r="K160" s="2" t="s">
        <v>53</v>
      </c>
      <c r="L160" s="2" t="s">
        <v>31</v>
      </c>
      <c r="M160" s="2" t="s">
        <v>32</v>
      </c>
      <c r="N160" s="2" t="s">
        <v>33</v>
      </c>
      <c r="O160" s="2" t="s">
        <v>34</v>
      </c>
      <c r="P160" s="2" t="s">
        <v>56</v>
      </c>
      <c r="Q160" s="3">
        <v>6.0</v>
      </c>
      <c r="R160" s="2" t="s">
        <v>697</v>
      </c>
      <c r="S160" s="2" t="s">
        <v>698</v>
      </c>
      <c r="T160" s="2" t="s">
        <v>699</v>
      </c>
    </row>
    <row r="161" ht="15.75" hidden="1" customHeight="1">
      <c r="A161" s="2" t="s">
        <v>708</v>
      </c>
      <c r="B161" s="2" t="s">
        <v>655</v>
      </c>
      <c r="C161" s="2" t="s">
        <v>656</v>
      </c>
      <c r="D161" s="2" t="s">
        <v>231</v>
      </c>
      <c r="E161" s="2" t="s">
        <v>24</v>
      </c>
      <c r="F161" s="2" t="s">
        <v>709</v>
      </c>
      <c r="G161" s="2" t="s">
        <v>710</v>
      </c>
      <c r="H161" s="2" t="s">
        <v>711</v>
      </c>
      <c r="I161" s="2" t="s">
        <v>712</v>
      </c>
      <c r="J161" s="2" t="s">
        <v>713</v>
      </c>
      <c r="K161" s="2" t="s">
        <v>53</v>
      </c>
      <c r="L161" s="2" t="s">
        <v>31</v>
      </c>
      <c r="M161" s="2" t="s">
        <v>32</v>
      </c>
      <c r="N161" s="2" t="s">
        <v>54</v>
      </c>
      <c r="O161" s="2" t="s">
        <v>55</v>
      </c>
      <c r="P161" s="2" t="s">
        <v>56</v>
      </c>
      <c r="Q161" s="3">
        <v>6.0</v>
      </c>
      <c r="R161" s="2" t="s">
        <v>714</v>
      </c>
      <c r="S161" s="2" t="s">
        <v>715</v>
      </c>
      <c r="T161" s="2" t="s">
        <v>716</v>
      </c>
    </row>
    <row r="162" ht="15.75" hidden="1" customHeight="1">
      <c r="A162" s="2" t="s">
        <v>708</v>
      </c>
      <c r="B162" s="2" t="s">
        <v>110</v>
      </c>
      <c r="C162" s="2" t="s">
        <v>111</v>
      </c>
      <c r="D162" s="2" t="s">
        <v>112</v>
      </c>
      <c r="E162" s="2" t="s">
        <v>97</v>
      </c>
      <c r="F162" s="2" t="s">
        <v>709</v>
      </c>
      <c r="G162" s="2" t="s">
        <v>710</v>
      </c>
      <c r="H162" s="2" t="s">
        <v>711</v>
      </c>
      <c r="I162" s="2" t="s">
        <v>712</v>
      </c>
      <c r="J162" s="2" t="s">
        <v>713</v>
      </c>
      <c r="K162" s="2" t="s">
        <v>53</v>
      </c>
      <c r="L162" s="2" t="s">
        <v>31</v>
      </c>
      <c r="M162" s="2" t="s">
        <v>32</v>
      </c>
      <c r="N162" s="2" t="s">
        <v>54</v>
      </c>
      <c r="O162" s="2" t="s">
        <v>55</v>
      </c>
      <c r="P162" s="2" t="s">
        <v>56</v>
      </c>
      <c r="Q162" s="3">
        <v>6.0</v>
      </c>
      <c r="R162" s="2" t="s">
        <v>714</v>
      </c>
      <c r="S162" s="2" t="s">
        <v>715</v>
      </c>
      <c r="T162" s="2" t="s">
        <v>716</v>
      </c>
    </row>
    <row r="163" ht="15.75" hidden="1" customHeight="1">
      <c r="A163" s="2" t="s">
        <v>717</v>
      </c>
      <c r="B163" s="2" t="s">
        <v>718</v>
      </c>
      <c r="C163" s="2" t="s">
        <v>719</v>
      </c>
      <c r="D163" s="2" t="s">
        <v>96</v>
      </c>
      <c r="E163" s="2" t="s">
        <v>97</v>
      </c>
      <c r="F163" s="2" t="s">
        <v>720</v>
      </c>
      <c r="G163" s="2" t="s">
        <v>189</v>
      </c>
      <c r="H163" s="2" t="s">
        <v>190</v>
      </c>
      <c r="I163" s="2" t="s">
        <v>191</v>
      </c>
      <c r="J163" s="2" t="s">
        <v>192</v>
      </c>
      <c r="K163" s="2" t="s">
        <v>53</v>
      </c>
      <c r="L163" s="2" t="s">
        <v>31</v>
      </c>
      <c r="M163" s="2" t="s">
        <v>32</v>
      </c>
      <c r="N163" s="2" t="s">
        <v>33</v>
      </c>
      <c r="O163" s="2" t="s">
        <v>34</v>
      </c>
      <c r="P163" s="2" t="s">
        <v>56</v>
      </c>
      <c r="Q163" s="3">
        <v>6.0</v>
      </c>
      <c r="R163" s="2" t="s">
        <v>721</v>
      </c>
      <c r="S163" s="2" t="s">
        <v>722</v>
      </c>
      <c r="T163" s="2" t="s">
        <v>723</v>
      </c>
    </row>
    <row r="164" ht="15.75" hidden="1" customHeight="1">
      <c r="A164" s="2" t="s">
        <v>717</v>
      </c>
      <c r="B164" s="2" t="s">
        <v>724</v>
      </c>
      <c r="C164" s="2" t="s">
        <v>725</v>
      </c>
      <c r="D164" s="2" t="s">
        <v>96</v>
      </c>
      <c r="E164" s="2" t="s">
        <v>97</v>
      </c>
      <c r="F164" s="2" t="s">
        <v>720</v>
      </c>
      <c r="G164" s="2" t="s">
        <v>189</v>
      </c>
      <c r="H164" s="2" t="s">
        <v>190</v>
      </c>
      <c r="I164" s="2" t="s">
        <v>191</v>
      </c>
      <c r="J164" s="2" t="s">
        <v>192</v>
      </c>
      <c r="K164" s="2" t="s">
        <v>53</v>
      </c>
      <c r="L164" s="2" t="s">
        <v>31</v>
      </c>
      <c r="M164" s="2" t="s">
        <v>32</v>
      </c>
      <c r="N164" s="2" t="s">
        <v>33</v>
      </c>
      <c r="O164" s="2" t="s">
        <v>34</v>
      </c>
      <c r="P164" s="2" t="s">
        <v>56</v>
      </c>
      <c r="Q164" s="3">
        <v>6.0</v>
      </c>
      <c r="R164" s="2" t="s">
        <v>721</v>
      </c>
      <c r="S164" s="2" t="s">
        <v>722</v>
      </c>
      <c r="T164" s="2" t="s">
        <v>723</v>
      </c>
    </row>
    <row r="165" ht="15.75" hidden="1" customHeight="1">
      <c r="A165" s="2" t="s">
        <v>726</v>
      </c>
      <c r="B165" s="2" t="s">
        <v>727</v>
      </c>
      <c r="C165" s="2" t="s">
        <v>728</v>
      </c>
      <c r="D165" s="2" t="s">
        <v>46</v>
      </c>
      <c r="E165" s="2" t="s">
        <v>47</v>
      </c>
      <c r="F165" s="2" t="s">
        <v>216</v>
      </c>
      <c r="G165" s="2" t="s">
        <v>189</v>
      </c>
      <c r="H165" s="2" t="s">
        <v>190</v>
      </c>
      <c r="I165" s="2" t="s">
        <v>191</v>
      </c>
      <c r="J165" s="2" t="s">
        <v>192</v>
      </c>
      <c r="K165" s="2" t="s">
        <v>53</v>
      </c>
      <c r="L165" s="2" t="s">
        <v>31</v>
      </c>
      <c r="M165" s="2" t="s">
        <v>32</v>
      </c>
      <c r="N165" s="2" t="s">
        <v>33</v>
      </c>
      <c r="O165" s="2" t="s">
        <v>55</v>
      </c>
      <c r="P165" s="2" t="s">
        <v>56</v>
      </c>
      <c r="Q165" s="3">
        <v>6.0</v>
      </c>
      <c r="R165" s="2" t="s">
        <v>729</v>
      </c>
      <c r="S165" s="2" t="s">
        <v>730</v>
      </c>
      <c r="T165" s="2" t="s">
        <v>731</v>
      </c>
    </row>
    <row r="166" ht="15.75" hidden="1" customHeight="1">
      <c r="A166" s="2" t="s">
        <v>726</v>
      </c>
      <c r="B166" s="2" t="s">
        <v>732</v>
      </c>
      <c r="C166" s="2" t="s">
        <v>733</v>
      </c>
      <c r="D166" s="2" t="s">
        <v>46</v>
      </c>
      <c r="E166" s="2" t="s">
        <v>47</v>
      </c>
      <c r="F166" s="2" t="s">
        <v>216</v>
      </c>
      <c r="G166" s="2" t="s">
        <v>189</v>
      </c>
      <c r="H166" s="2" t="s">
        <v>190</v>
      </c>
      <c r="I166" s="2" t="s">
        <v>191</v>
      </c>
      <c r="J166" s="2" t="s">
        <v>192</v>
      </c>
      <c r="K166" s="2" t="s">
        <v>53</v>
      </c>
      <c r="L166" s="2" t="s">
        <v>31</v>
      </c>
      <c r="M166" s="2" t="s">
        <v>32</v>
      </c>
      <c r="N166" s="2" t="s">
        <v>33</v>
      </c>
      <c r="O166" s="2" t="s">
        <v>55</v>
      </c>
      <c r="P166" s="2" t="s">
        <v>56</v>
      </c>
      <c r="Q166" s="3">
        <v>6.0</v>
      </c>
      <c r="R166" s="2" t="s">
        <v>729</v>
      </c>
      <c r="S166" s="2" t="s">
        <v>730</v>
      </c>
      <c r="T166" s="2" t="s">
        <v>731</v>
      </c>
    </row>
    <row r="167" ht="15.75" hidden="1" customHeight="1">
      <c r="A167" s="2" t="s">
        <v>726</v>
      </c>
      <c r="B167" s="2" t="s">
        <v>734</v>
      </c>
      <c r="C167" s="2" t="s">
        <v>735</v>
      </c>
      <c r="D167" s="2" t="s">
        <v>46</v>
      </c>
      <c r="E167" s="2" t="s">
        <v>47</v>
      </c>
      <c r="F167" s="2" t="s">
        <v>216</v>
      </c>
      <c r="G167" s="2" t="s">
        <v>189</v>
      </c>
      <c r="H167" s="2" t="s">
        <v>190</v>
      </c>
      <c r="I167" s="2" t="s">
        <v>191</v>
      </c>
      <c r="J167" s="2" t="s">
        <v>192</v>
      </c>
      <c r="K167" s="2" t="s">
        <v>53</v>
      </c>
      <c r="L167" s="2" t="s">
        <v>31</v>
      </c>
      <c r="M167" s="2" t="s">
        <v>32</v>
      </c>
      <c r="N167" s="2" t="s">
        <v>33</v>
      </c>
      <c r="O167" s="2" t="s">
        <v>55</v>
      </c>
      <c r="P167" s="2" t="s">
        <v>56</v>
      </c>
      <c r="Q167" s="3">
        <v>6.0</v>
      </c>
      <c r="R167" s="2" t="s">
        <v>729</v>
      </c>
      <c r="S167" s="2" t="s">
        <v>730</v>
      </c>
      <c r="T167" s="2" t="s">
        <v>731</v>
      </c>
    </row>
    <row r="168" ht="15.75" hidden="1" customHeight="1">
      <c r="A168" s="2" t="s">
        <v>726</v>
      </c>
      <c r="B168" s="2" t="s">
        <v>736</v>
      </c>
      <c r="C168" s="2" t="s">
        <v>737</v>
      </c>
      <c r="D168" s="2" t="s">
        <v>46</v>
      </c>
      <c r="E168" s="2" t="s">
        <v>47</v>
      </c>
      <c r="F168" s="2" t="s">
        <v>216</v>
      </c>
      <c r="G168" s="2" t="s">
        <v>189</v>
      </c>
      <c r="H168" s="2" t="s">
        <v>190</v>
      </c>
      <c r="I168" s="2" t="s">
        <v>191</v>
      </c>
      <c r="J168" s="2" t="s">
        <v>192</v>
      </c>
      <c r="K168" s="2" t="s">
        <v>53</v>
      </c>
      <c r="L168" s="2" t="s">
        <v>31</v>
      </c>
      <c r="M168" s="2" t="s">
        <v>32</v>
      </c>
      <c r="N168" s="2" t="s">
        <v>33</v>
      </c>
      <c r="O168" s="2" t="s">
        <v>55</v>
      </c>
      <c r="P168" s="2" t="s">
        <v>56</v>
      </c>
      <c r="Q168" s="3">
        <v>6.0</v>
      </c>
      <c r="R168" s="2" t="s">
        <v>729</v>
      </c>
      <c r="S168" s="2" t="s">
        <v>730</v>
      </c>
      <c r="T168" s="2" t="s">
        <v>731</v>
      </c>
    </row>
    <row r="169" ht="15.75" hidden="1" customHeight="1">
      <c r="A169" s="2" t="s">
        <v>738</v>
      </c>
      <c r="B169" s="2" t="s">
        <v>739</v>
      </c>
      <c r="C169" s="2" t="s">
        <v>740</v>
      </c>
      <c r="D169" s="2" t="s">
        <v>46</v>
      </c>
      <c r="E169" s="2" t="s">
        <v>47</v>
      </c>
      <c r="F169" s="2" t="s">
        <v>225</v>
      </c>
      <c r="G169" s="2" t="s">
        <v>189</v>
      </c>
      <c r="H169" s="2" t="s">
        <v>190</v>
      </c>
      <c r="I169" s="2" t="s">
        <v>191</v>
      </c>
      <c r="J169" s="2" t="s">
        <v>192</v>
      </c>
      <c r="K169" s="2" t="s">
        <v>53</v>
      </c>
      <c r="L169" s="2" t="s">
        <v>31</v>
      </c>
      <c r="M169" s="2" t="s">
        <v>32</v>
      </c>
      <c r="N169" s="2" t="s">
        <v>33</v>
      </c>
      <c r="O169" s="2" t="s">
        <v>55</v>
      </c>
      <c r="P169" s="2" t="s">
        <v>56</v>
      </c>
      <c r="Q169" s="3">
        <v>6.0</v>
      </c>
      <c r="R169" s="2" t="s">
        <v>741</v>
      </c>
      <c r="S169" s="2" t="s">
        <v>742</v>
      </c>
      <c r="T169" s="2" t="s">
        <v>743</v>
      </c>
    </row>
    <row r="170" ht="15.75" hidden="1" customHeight="1">
      <c r="A170" s="2" t="s">
        <v>738</v>
      </c>
      <c r="B170" s="2" t="s">
        <v>744</v>
      </c>
      <c r="C170" s="2" t="s">
        <v>745</v>
      </c>
      <c r="D170" s="2" t="s">
        <v>46</v>
      </c>
      <c r="E170" s="2" t="s">
        <v>47</v>
      </c>
      <c r="F170" s="2" t="s">
        <v>225</v>
      </c>
      <c r="G170" s="2" t="s">
        <v>189</v>
      </c>
      <c r="H170" s="2" t="s">
        <v>190</v>
      </c>
      <c r="I170" s="2" t="s">
        <v>191</v>
      </c>
      <c r="J170" s="2" t="s">
        <v>192</v>
      </c>
      <c r="K170" s="2" t="s">
        <v>53</v>
      </c>
      <c r="L170" s="2" t="s">
        <v>31</v>
      </c>
      <c r="M170" s="2" t="s">
        <v>32</v>
      </c>
      <c r="N170" s="2" t="s">
        <v>33</v>
      </c>
      <c r="O170" s="2" t="s">
        <v>55</v>
      </c>
      <c r="P170" s="2" t="s">
        <v>56</v>
      </c>
      <c r="Q170" s="3">
        <v>6.0</v>
      </c>
      <c r="R170" s="2" t="s">
        <v>741</v>
      </c>
      <c r="S170" s="2" t="s">
        <v>742</v>
      </c>
      <c r="T170" s="2" t="s">
        <v>743</v>
      </c>
    </row>
    <row r="171" ht="15.75" hidden="1" customHeight="1">
      <c r="A171" s="2" t="s">
        <v>738</v>
      </c>
      <c r="B171" s="2" t="s">
        <v>746</v>
      </c>
      <c r="C171" s="2" t="s">
        <v>747</v>
      </c>
      <c r="D171" s="2" t="s">
        <v>46</v>
      </c>
      <c r="E171" s="2" t="s">
        <v>47</v>
      </c>
      <c r="F171" s="2" t="s">
        <v>225</v>
      </c>
      <c r="G171" s="2" t="s">
        <v>189</v>
      </c>
      <c r="H171" s="2" t="s">
        <v>190</v>
      </c>
      <c r="I171" s="2" t="s">
        <v>191</v>
      </c>
      <c r="J171" s="2" t="s">
        <v>192</v>
      </c>
      <c r="K171" s="2" t="s">
        <v>53</v>
      </c>
      <c r="L171" s="2" t="s">
        <v>31</v>
      </c>
      <c r="M171" s="2" t="s">
        <v>32</v>
      </c>
      <c r="N171" s="2" t="s">
        <v>33</v>
      </c>
      <c r="O171" s="2" t="s">
        <v>55</v>
      </c>
      <c r="P171" s="2" t="s">
        <v>56</v>
      </c>
      <c r="Q171" s="3">
        <v>6.0</v>
      </c>
      <c r="R171" s="2" t="s">
        <v>741</v>
      </c>
      <c r="S171" s="2" t="s">
        <v>742</v>
      </c>
      <c r="T171" s="2" t="s">
        <v>743</v>
      </c>
    </row>
    <row r="172" ht="15.75" hidden="1" customHeight="1">
      <c r="A172" s="2" t="s">
        <v>738</v>
      </c>
      <c r="B172" s="2" t="s">
        <v>44</v>
      </c>
      <c r="C172" s="2" t="s">
        <v>45</v>
      </c>
      <c r="D172" s="2" t="s">
        <v>46</v>
      </c>
      <c r="E172" s="2" t="s">
        <v>47</v>
      </c>
      <c r="F172" s="2" t="s">
        <v>225</v>
      </c>
      <c r="G172" s="2" t="s">
        <v>189</v>
      </c>
      <c r="H172" s="2" t="s">
        <v>190</v>
      </c>
      <c r="I172" s="2" t="s">
        <v>191</v>
      </c>
      <c r="J172" s="2" t="s">
        <v>192</v>
      </c>
      <c r="K172" s="2" t="s">
        <v>53</v>
      </c>
      <c r="L172" s="2" t="s">
        <v>31</v>
      </c>
      <c r="M172" s="2" t="s">
        <v>32</v>
      </c>
      <c r="N172" s="2" t="s">
        <v>33</v>
      </c>
      <c r="O172" s="2" t="s">
        <v>55</v>
      </c>
      <c r="P172" s="2" t="s">
        <v>56</v>
      </c>
      <c r="Q172" s="3">
        <v>6.0</v>
      </c>
      <c r="R172" s="2" t="s">
        <v>741</v>
      </c>
      <c r="S172" s="2" t="s">
        <v>742</v>
      </c>
      <c r="T172" s="2" t="s">
        <v>743</v>
      </c>
    </row>
    <row r="173" ht="15.75" hidden="1" customHeight="1">
      <c r="A173" s="2" t="s">
        <v>738</v>
      </c>
      <c r="B173" s="2" t="s">
        <v>748</v>
      </c>
      <c r="C173" s="2" t="s">
        <v>749</v>
      </c>
      <c r="D173" s="2" t="s">
        <v>46</v>
      </c>
      <c r="E173" s="2" t="s">
        <v>47</v>
      </c>
      <c r="F173" s="2" t="s">
        <v>225</v>
      </c>
      <c r="G173" s="2" t="s">
        <v>189</v>
      </c>
      <c r="H173" s="2" t="s">
        <v>190</v>
      </c>
      <c r="I173" s="2" t="s">
        <v>191</v>
      </c>
      <c r="J173" s="2" t="s">
        <v>192</v>
      </c>
      <c r="K173" s="2" t="s">
        <v>53</v>
      </c>
      <c r="L173" s="2" t="s">
        <v>31</v>
      </c>
      <c r="M173" s="2" t="s">
        <v>32</v>
      </c>
      <c r="N173" s="2" t="s">
        <v>33</v>
      </c>
      <c r="O173" s="2" t="s">
        <v>55</v>
      </c>
      <c r="P173" s="2" t="s">
        <v>56</v>
      </c>
      <c r="Q173" s="3">
        <v>6.0</v>
      </c>
      <c r="R173" s="2" t="s">
        <v>741</v>
      </c>
      <c r="S173" s="2" t="s">
        <v>742</v>
      </c>
      <c r="T173" s="2" t="s">
        <v>743</v>
      </c>
    </row>
    <row r="174" ht="15.75" hidden="1" customHeight="1">
      <c r="A174" s="2" t="s">
        <v>750</v>
      </c>
      <c r="B174" s="2" t="s">
        <v>751</v>
      </c>
      <c r="C174" s="2" t="s">
        <v>752</v>
      </c>
      <c r="D174" s="2" t="s">
        <v>231</v>
      </c>
      <c r="E174" s="2" t="s">
        <v>24</v>
      </c>
      <c r="F174" s="2" t="s">
        <v>668</v>
      </c>
      <c r="G174" s="2" t="s">
        <v>189</v>
      </c>
      <c r="H174" s="2" t="s">
        <v>190</v>
      </c>
      <c r="I174" s="2" t="s">
        <v>191</v>
      </c>
      <c r="J174" s="2" t="s">
        <v>192</v>
      </c>
      <c r="K174" s="2" t="s">
        <v>53</v>
      </c>
      <c r="L174" s="2" t="s">
        <v>31</v>
      </c>
      <c r="M174" s="2" t="s">
        <v>32</v>
      </c>
      <c r="N174" s="2" t="s">
        <v>33</v>
      </c>
      <c r="O174" s="2" t="s">
        <v>55</v>
      </c>
      <c r="P174" s="2" t="s">
        <v>56</v>
      </c>
      <c r="Q174" s="3">
        <v>6.0</v>
      </c>
      <c r="R174" s="2" t="s">
        <v>753</v>
      </c>
      <c r="S174" s="2" t="s">
        <v>754</v>
      </c>
      <c r="T174" s="2" t="s">
        <v>755</v>
      </c>
    </row>
    <row r="175" ht="15.75" hidden="1" customHeight="1">
      <c r="A175" s="2" t="s">
        <v>750</v>
      </c>
      <c r="B175" s="2" t="s">
        <v>756</v>
      </c>
      <c r="C175" s="2" t="s">
        <v>757</v>
      </c>
      <c r="D175" s="2" t="s">
        <v>231</v>
      </c>
      <c r="E175" s="2" t="s">
        <v>24</v>
      </c>
      <c r="F175" s="2" t="s">
        <v>668</v>
      </c>
      <c r="G175" s="2" t="s">
        <v>189</v>
      </c>
      <c r="H175" s="2" t="s">
        <v>190</v>
      </c>
      <c r="I175" s="2" t="s">
        <v>191</v>
      </c>
      <c r="J175" s="2" t="s">
        <v>192</v>
      </c>
      <c r="K175" s="2" t="s">
        <v>53</v>
      </c>
      <c r="L175" s="2" t="s">
        <v>31</v>
      </c>
      <c r="M175" s="2" t="s">
        <v>32</v>
      </c>
      <c r="N175" s="2" t="s">
        <v>33</v>
      </c>
      <c r="O175" s="2" t="s">
        <v>55</v>
      </c>
      <c r="P175" s="2" t="s">
        <v>56</v>
      </c>
      <c r="Q175" s="3">
        <v>6.0</v>
      </c>
      <c r="R175" s="2" t="s">
        <v>753</v>
      </c>
      <c r="S175" s="2" t="s">
        <v>754</v>
      </c>
      <c r="T175" s="2" t="s">
        <v>755</v>
      </c>
    </row>
    <row r="176" ht="15.75" hidden="1" customHeight="1">
      <c r="A176" s="2" t="s">
        <v>750</v>
      </c>
      <c r="B176" s="2" t="s">
        <v>44</v>
      </c>
      <c r="C176" s="2" t="s">
        <v>45</v>
      </c>
      <c r="D176" s="2" t="s">
        <v>46</v>
      </c>
      <c r="E176" s="2" t="s">
        <v>47</v>
      </c>
      <c r="F176" s="2" t="s">
        <v>668</v>
      </c>
      <c r="G176" s="2" t="s">
        <v>189</v>
      </c>
      <c r="H176" s="2" t="s">
        <v>190</v>
      </c>
      <c r="I176" s="2" t="s">
        <v>191</v>
      </c>
      <c r="J176" s="2" t="s">
        <v>192</v>
      </c>
      <c r="K176" s="2" t="s">
        <v>53</v>
      </c>
      <c r="L176" s="2" t="s">
        <v>31</v>
      </c>
      <c r="M176" s="2" t="s">
        <v>32</v>
      </c>
      <c r="N176" s="2" t="s">
        <v>33</v>
      </c>
      <c r="O176" s="2" t="s">
        <v>55</v>
      </c>
      <c r="P176" s="2" t="s">
        <v>56</v>
      </c>
      <c r="Q176" s="3">
        <v>6.0</v>
      </c>
      <c r="R176" s="2" t="s">
        <v>753</v>
      </c>
      <c r="S176" s="2" t="s">
        <v>754</v>
      </c>
      <c r="T176" s="2" t="s">
        <v>755</v>
      </c>
    </row>
    <row r="177" ht="15.75" hidden="1" customHeight="1">
      <c r="A177" s="2" t="s">
        <v>750</v>
      </c>
      <c r="B177" s="2" t="s">
        <v>758</v>
      </c>
      <c r="C177" s="2" t="s">
        <v>759</v>
      </c>
      <c r="D177" s="2" t="s">
        <v>365</v>
      </c>
      <c r="E177" s="2" t="s">
        <v>366</v>
      </c>
      <c r="F177" s="2" t="s">
        <v>668</v>
      </c>
      <c r="G177" s="2" t="s">
        <v>189</v>
      </c>
      <c r="H177" s="2" t="s">
        <v>190</v>
      </c>
      <c r="I177" s="2" t="s">
        <v>191</v>
      </c>
      <c r="J177" s="2" t="s">
        <v>192</v>
      </c>
      <c r="K177" s="2" t="s">
        <v>53</v>
      </c>
      <c r="L177" s="2" t="s">
        <v>31</v>
      </c>
      <c r="M177" s="2" t="s">
        <v>32</v>
      </c>
      <c r="N177" s="2" t="s">
        <v>33</v>
      </c>
      <c r="O177" s="2" t="s">
        <v>55</v>
      </c>
      <c r="P177" s="2" t="s">
        <v>56</v>
      </c>
      <c r="Q177" s="3">
        <v>6.0</v>
      </c>
      <c r="R177" s="2" t="s">
        <v>753</v>
      </c>
      <c r="S177" s="2" t="s">
        <v>754</v>
      </c>
      <c r="T177" s="2" t="s">
        <v>755</v>
      </c>
    </row>
    <row r="178" ht="15.75" hidden="1" customHeight="1">
      <c r="A178" s="2" t="s">
        <v>750</v>
      </c>
      <c r="B178" s="2" t="s">
        <v>760</v>
      </c>
      <c r="C178" s="2" t="s">
        <v>761</v>
      </c>
      <c r="D178" s="2" t="s">
        <v>365</v>
      </c>
      <c r="E178" s="2" t="s">
        <v>366</v>
      </c>
      <c r="F178" s="2" t="s">
        <v>668</v>
      </c>
      <c r="G178" s="2" t="s">
        <v>189</v>
      </c>
      <c r="H178" s="2" t="s">
        <v>190</v>
      </c>
      <c r="I178" s="2" t="s">
        <v>191</v>
      </c>
      <c r="J178" s="2" t="s">
        <v>192</v>
      </c>
      <c r="K178" s="2" t="s">
        <v>53</v>
      </c>
      <c r="L178" s="2" t="s">
        <v>31</v>
      </c>
      <c r="M178" s="2" t="s">
        <v>32</v>
      </c>
      <c r="N178" s="2" t="s">
        <v>33</v>
      </c>
      <c r="O178" s="2" t="s">
        <v>55</v>
      </c>
      <c r="P178" s="2" t="s">
        <v>56</v>
      </c>
      <c r="Q178" s="3">
        <v>6.0</v>
      </c>
      <c r="R178" s="2" t="s">
        <v>753</v>
      </c>
      <c r="S178" s="2" t="s">
        <v>754</v>
      </c>
      <c r="T178" s="2" t="s">
        <v>755</v>
      </c>
    </row>
    <row r="179" ht="15.75" hidden="1" customHeight="1">
      <c r="A179" s="2" t="s">
        <v>762</v>
      </c>
      <c r="B179" s="2" t="s">
        <v>763</v>
      </c>
      <c r="C179" s="2" t="s">
        <v>764</v>
      </c>
      <c r="D179" s="2" t="s">
        <v>223</v>
      </c>
      <c r="E179" s="2" t="s">
        <v>224</v>
      </c>
      <c r="F179" s="2" t="s">
        <v>765</v>
      </c>
      <c r="G179" s="2" t="s">
        <v>766</v>
      </c>
      <c r="H179" s="2" t="s">
        <v>767</v>
      </c>
      <c r="I179" s="2" t="s">
        <v>520</v>
      </c>
      <c r="J179" s="2" t="s">
        <v>768</v>
      </c>
      <c r="K179" s="2" t="s">
        <v>53</v>
      </c>
      <c r="L179" s="2" t="s">
        <v>31</v>
      </c>
      <c r="M179" s="2" t="s">
        <v>71</v>
      </c>
      <c r="N179" s="2" t="s">
        <v>33</v>
      </c>
      <c r="O179" s="2" t="s">
        <v>34</v>
      </c>
      <c r="P179" s="2" t="s">
        <v>56</v>
      </c>
      <c r="Q179" s="3">
        <v>6.0</v>
      </c>
      <c r="R179" s="2" t="s">
        <v>769</v>
      </c>
      <c r="S179" s="2" t="s">
        <v>770</v>
      </c>
      <c r="T179" s="2" t="s">
        <v>771</v>
      </c>
    </row>
    <row r="180" ht="15.75" customHeight="1">
      <c r="A180" s="2" t="s">
        <v>772</v>
      </c>
      <c r="B180" s="2" t="s">
        <v>773</v>
      </c>
      <c r="C180" s="2" t="s">
        <v>774</v>
      </c>
      <c r="D180" s="2" t="s">
        <v>112</v>
      </c>
      <c r="E180" s="2" t="s">
        <v>97</v>
      </c>
      <c r="F180" s="2" t="s">
        <v>775</v>
      </c>
      <c r="G180" s="2" t="s">
        <v>776</v>
      </c>
      <c r="H180" s="2" t="s">
        <v>777</v>
      </c>
      <c r="I180" s="2" t="s">
        <v>162</v>
      </c>
      <c r="J180" s="2" t="s">
        <v>778</v>
      </c>
      <c r="K180" s="2" t="s">
        <v>30</v>
      </c>
      <c r="L180" s="2" t="s">
        <v>31</v>
      </c>
      <c r="M180" s="2" t="s">
        <v>32</v>
      </c>
      <c r="N180" s="2" t="s">
        <v>33</v>
      </c>
      <c r="O180" s="2" t="s">
        <v>55</v>
      </c>
      <c r="P180" s="2" t="s">
        <v>270</v>
      </c>
      <c r="Q180" s="3">
        <v>15.0</v>
      </c>
      <c r="R180" s="2" t="s">
        <v>779</v>
      </c>
      <c r="S180" s="2" t="s">
        <v>780</v>
      </c>
      <c r="T180" s="2" t="s">
        <v>781</v>
      </c>
    </row>
    <row r="181" ht="15.75" customHeight="1">
      <c r="A181" s="2" t="s">
        <v>772</v>
      </c>
      <c r="B181" s="2" t="s">
        <v>782</v>
      </c>
      <c r="C181" s="2" t="s">
        <v>783</v>
      </c>
      <c r="D181" s="2" t="s">
        <v>516</v>
      </c>
      <c r="E181" s="2" t="s">
        <v>97</v>
      </c>
      <c r="F181" s="2" t="s">
        <v>775</v>
      </c>
      <c r="G181" s="2" t="s">
        <v>776</v>
      </c>
      <c r="H181" s="2" t="s">
        <v>777</v>
      </c>
      <c r="I181" s="2" t="s">
        <v>162</v>
      </c>
      <c r="J181" s="2" t="s">
        <v>778</v>
      </c>
      <c r="K181" s="2" t="s">
        <v>30</v>
      </c>
      <c r="L181" s="2" t="s">
        <v>31</v>
      </c>
      <c r="M181" s="2" t="s">
        <v>32</v>
      </c>
      <c r="N181" s="2" t="s">
        <v>33</v>
      </c>
      <c r="O181" s="2" t="s">
        <v>55</v>
      </c>
      <c r="P181" s="2" t="s">
        <v>270</v>
      </c>
      <c r="Q181" s="3">
        <v>15.0</v>
      </c>
      <c r="R181" s="2" t="s">
        <v>779</v>
      </c>
      <c r="S181" s="2" t="s">
        <v>780</v>
      </c>
      <c r="T181" s="2" t="s">
        <v>781</v>
      </c>
    </row>
    <row r="182" ht="15.75" hidden="1" customHeight="1">
      <c r="A182" s="2" t="s">
        <v>784</v>
      </c>
      <c r="B182" s="2" t="s">
        <v>785</v>
      </c>
      <c r="C182" s="2" t="s">
        <v>786</v>
      </c>
      <c r="D182" s="2" t="s">
        <v>112</v>
      </c>
      <c r="E182" s="2" t="s">
        <v>97</v>
      </c>
      <c r="F182" s="2" t="s">
        <v>787</v>
      </c>
      <c r="G182" s="2" t="s">
        <v>788</v>
      </c>
      <c r="H182" s="2" t="s">
        <v>789</v>
      </c>
      <c r="I182" s="2" t="s">
        <v>790</v>
      </c>
      <c r="J182" s="2" t="s">
        <v>162</v>
      </c>
      <c r="K182" s="2" t="s">
        <v>30</v>
      </c>
      <c r="L182" s="2" t="s">
        <v>70</v>
      </c>
      <c r="M182" s="2" t="s">
        <v>71</v>
      </c>
      <c r="N182" s="2" t="s">
        <v>33</v>
      </c>
      <c r="O182" s="2" t="s">
        <v>34</v>
      </c>
      <c r="P182" s="2" t="s">
        <v>56</v>
      </c>
      <c r="Q182" s="3">
        <v>10.0</v>
      </c>
      <c r="R182" s="2" t="s">
        <v>791</v>
      </c>
      <c r="S182" s="2" t="s">
        <v>792</v>
      </c>
      <c r="T182" s="2" t="s">
        <v>793</v>
      </c>
    </row>
    <row r="183" ht="15.75" hidden="1" customHeight="1">
      <c r="A183" s="2" t="s">
        <v>794</v>
      </c>
      <c r="B183" s="2" t="s">
        <v>795</v>
      </c>
      <c r="C183" s="2" t="s">
        <v>796</v>
      </c>
      <c r="D183" s="2" t="s">
        <v>365</v>
      </c>
      <c r="E183" s="2" t="s">
        <v>366</v>
      </c>
      <c r="F183" s="2" t="s">
        <v>797</v>
      </c>
      <c r="G183" s="2" t="s">
        <v>798</v>
      </c>
      <c r="H183" s="2" t="s">
        <v>799</v>
      </c>
      <c r="I183" s="2" t="s">
        <v>800</v>
      </c>
      <c r="J183" s="2" t="s">
        <v>801</v>
      </c>
      <c r="K183" s="2" t="s">
        <v>30</v>
      </c>
      <c r="L183" s="2" t="s">
        <v>31</v>
      </c>
      <c r="M183" s="2" t="s">
        <v>71</v>
      </c>
      <c r="N183" s="2" t="s">
        <v>133</v>
      </c>
      <c r="O183" s="2" t="s">
        <v>55</v>
      </c>
      <c r="P183" s="2" t="s">
        <v>56</v>
      </c>
      <c r="Q183" s="3">
        <v>6.0</v>
      </c>
      <c r="R183" s="2" t="s">
        <v>802</v>
      </c>
      <c r="S183" s="2" t="s">
        <v>803</v>
      </c>
      <c r="T183" s="2" t="s">
        <v>804</v>
      </c>
    </row>
    <row r="184" ht="15.75" customHeight="1">
      <c r="A184" s="2" t="s">
        <v>805</v>
      </c>
      <c r="B184" s="2" t="s">
        <v>806</v>
      </c>
      <c r="C184" s="2" t="s">
        <v>807</v>
      </c>
      <c r="D184" s="2" t="s">
        <v>516</v>
      </c>
      <c r="E184" s="2" t="s">
        <v>97</v>
      </c>
      <c r="F184" s="2" t="s">
        <v>808</v>
      </c>
      <c r="G184" s="2" t="s">
        <v>809</v>
      </c>
      <c r="H184" s="2" t="s">
        <v>810</v>
      </c>
      <c r="I184" s="2" t="s">
        <v>811</v>
      </c>
      <c r="J184" s="2" t="s">
        <v>812</v>
      </c>
      <c r="K184" s="2" t="s">
        <v>30</v>
      </c>
      <c r="L184" s="2" t="s">
        <v>31</v>
      </c>
      <c r="M184" s="2" t="s">
        <v>71</v>
      </c>
      <c r="N184" s="2" t="s">
        <v>133</v>
      </c>
      <c r="O184" s="2" t="s">
        <v>34</v>
      </c>
      <c r="P184" s="2" t="s">
        <v>90</v>
      </c>
      <c r="Q184" s="3">
        <v>30.0</v>
      </c>
      <c r="R184" s="2" t="s">
        <v>813</v>
      </c>
      <c r="S184" s="2" t="s">
        <v>814</v>
      </c>
      <c r="T184" s="2" t="s">
        <v>815</v>
      </c>
    </row>
    <row r="185" ht="15.75" customHeight="1">
      <c r="A185" s="2" t="s">
        <v>816</v>
      </c>
      <c r="B185" s="2" t="s">
        <v>817</v>
      </c>
      <c r="C185" s="2" t="s">
        <v>818</v>
      </c>
      <c r="D185" s="2" t="s">
        <v>516</v>
      </c>
      <c r="E185" s="2" t="s">
        <v>97</v>
      </c>
      <c r="F185" s="2" t="s">
        <v>819</v>
      </c>
      <c r="G185" s="2" t="s">
        <v>820</v>
      </c>
      <c r="H185" s="2" t="s">
        <v>821</v>
      </c>
      <c r="I185" s="2" t="s">
        <v>822</v>
      </c>
      <c r="J185" s="2" t="s">
        <v>174</v>
      </c>
      <c r="K185" s="2" t="s">
        <v>30</v>
      </c>
      <c r="L185" s="2" t="s">
        <v>31</v>
      </c>
      <c r="M185" s="2" t="s">
        <v>32</v>
      </c>
      <c r="N185" s="2" t="s">
        <v>33</v>
      </c>
      <c r="O185" s="2" t="s">
        <v>34</v>
      </c>
      <c r="P185" s="2" t="s">
        <v>90</v>
      </c>
      <c r="Q185" s="3">
        <v>25.0</v>
      </c>
      <c r="R185" s="2" t="s">
        <v>823</v>
      </c>
      <c r="S185" s="2" t="s">
        <v>824</v>
      </c>
      <c r="T185" s="2" t="s">
        <v>825</v>
      </c>
    </row>
    <row r="186" ht="15.75" customHeight="1">
      <c r="A186" s="2" t="s">
        <v>816</v>
      </c>
      <c r="B186" s="2" t="s">
        <v>826</v>
      </c>
      <c r="C186" s="2" t="s">
        <v>827</v>
      </c>
      <c r="D186" s="2" t="s">
        <v>516</v>
      </c>
      <c r="E186" s="2" t="s">
        <v>97</v>
      </c>
      <c r="F186" s="2" t="s">
        <v>819</v>
      </c>
      <c r="G186" s="2" t="s">
        <v>820</v>
      </c>
      <c r="H186" s="2" t="s">
        <v>821</v>
      </c>
      <c r="I186" s="2" t="s">
        <v>822</v>
      </c>
      <c r="J186" s="2" t="s">
        <v>174</v>
      </c>
      <c r="K186" s="2" t="s">
        <v>30</v>
      </c>
      <c r="L186" s="2" t="s">
        <v>31</v>
      </c>
      <c r="M186" s="2" t="s">
        <v>32</v>
      </c>
      <c r="N186" s="2" t="s">
        <v>33</v>
      </c>
      <c r="O186" s="2" t="s">
        <v>34</v>
      </c>
      <c r="P186" s="2" t="s">
        <v>90</v>
      </c>
      <c r="Q186" s="3">
        <v>25.0</v>
      </c>
      <c r="R186" s="2" t="s">
        <v>823</v>
      </c>
      <c r="S186" s="2" t="s">
        <v>824</v>
      </c>
      <c r="T186" s="2" t="s">
        <v>825</v>
      </c>
    </row>
    <row r="187" ht="15.75" customHeight="1">
      <c r="A187" s="2" t="s">
        <v>816</v>
      </c>
      <c r="B187" s="2" t="s">
        <v>828</v>
      </c>
      <c r="C187" s="2" t="s">
        <v>829</v>
      </c>
      <c r="D187" s="2" t="s">
        <v>516</v>
      </c>
      <c r="E187" s="2" t="s">
        <v>97</v>
      </c>
      <c r="F187" s="2" t="s">
        <v>819</v>
      </c>
      <c r="G187" s="2" t="s">
        <v>820</v>
      </c>
      <c r="H187" s="2" t="s">
        <v>821</v>
      </c>
      <c r="I187" s="2" t="s">
        <v>822</v>
      </c>
      <c r="J187" s="2" t="s">
        <v>174</v>
      </c>
      <c r="K187" s="2" t="s">
        <v>30</v>
      </c>
      <c r="L187" s="2" t="s">
        <v>31</v>
      </c>
      <c r="M187" s="2" t="s">
        <v>32</v>
      </c>
      <c r="N187" s="2" t="s">
        <v>33</v>
      </c>
      <c r="O187" s="2" t="s">
        <v>34</v>
      </c>
      <c r="P187" s="2" t="s">
        <v>90</v>
      </c>
      <c r="Q187" s="3">
        <v>25.0</v>
      </c>
      <c r="R187" s="2" t="s">
        <v>823</v>
      </c>
      <c r="S187" s="2" t="s">
        <v>824</v>
      </c>
      <c r="T187" s="2" t="s">
        <v>825</v>
      </c>
    </row>
    <row r="188" ht="15.75" customHeight="1">
      <c r="A188" s="2" t="s">
        <v>816</v>
      </c>
      <c r="B188" s="2" t="s">
        <v>830</v>
      </c>
      <c r="C188" s="2" t="s">
        <v>831</v>
      </c>
      <c r="D188" s="2" t="s">
        <v>516</v>
      </c>
      <c r="E188" s="2" t="s">
        <v>97</v>
      </c>
      <c r="F188" s="2" t="s">
        <v>819</v>
      </c>
      <c r="G188" s="2" t="s">
        <v>820</v>
      </c>
      <c r="H188" s="2" t="s">
        <v>821</v>
      </c>
      <c r="I188" s="2" t="s">
        <v>822</v>
      </c>
      <c r="J188" s="2" t="s">
        <v>174</v>
      </c>
      <c r="K188" s="2" t="s">
        <v>30</v>
      </c>
      <c r="L188" s="2" t="s">
        <v>31</v>
      </c>
      <c r="M188" s="2" t="s">
        <v>32</v>
      </c>
      <c r="N188" s="2" t="s">
        <v>33</v>
      </c>
      <c r="O188" s="2" t="s">
        <v>34</v>
      </c>
      <c r="P188" s="2" t="s">
        <v>90</v>
      </c>
      <c r="Q188" s="3">
        <v>25.0</v>
      </c>
      <c r="R188" s="2" t="s">
        <v>823</v>
      </c>
      <c r="S188" s="2" t="s">
        <v>824</v>
      </c>
      <c r="T188" s="2" t="s">
        <v>825</v>
      </c>
    </row>
    <row r="189" ht="15.75" customHeight="1">
      <c r="A189" s="2" t="s">
        <v>832</v>
      </c>
      <c r="B189" s="2" t="s">
        <v>497</v>
      </c>
      <c r="C189" s="2" t="s">
        <v>498</v>
      </c>
      <c r="D189" s="2" t="s">
        <v>96</v>
      </c>
      <c r="E189" s="2" t="s">
        <v>97</v>
      </c>
      <c r="F189" s="2" t="s">
        <v>833</v>
      </c>
      <c r="G189" s="2" t="s">
        <v>834</v>
      </c>
      <c r="H189" s="2" t="s">
        <v>835</v>
      </c>
      <c r="I189" s="2" t="s">
        <v>836</v>
      </c>
      <c r="J189" s="2" t="s">
        <v>837</v>
      </c>
      <c r="K189" s="2" t="s">
        <v>53</v>
      </c>
      <c r="L189" s="2" t="s">
        <v>332</v>
      </c>
      <c r="M189" s="2" t="s">
        <v>71</v>
      </c>
      <c r="N189" s="2" t="s">
        <v>133</v>
      </c>
      <c r="O189" s="2" t="s">
        <v>34</v>
      </c>
      <c r="P189" s="2" t="s">
        <v>270</v>
      </c>
      <c r="Q189" s="3">
        <v>12.0</v>
      </c>
      <c r="R189" s="2" t="s">
        <v>838</v>
      </c>
      <c r="S189" s="2" t="s">
        <v>839</v>
      </c>
      <c r="T189" s="2" t="s">
        <v>840</v>
      </c>
    </row>
    <row r="190" ht="15.75" hidden="1" customHeight="1">
      <c r="A190" s="2" t="s">
        <v>841</v>
      </c>
      <c r="B190" s="2" t="s">
        <v>842</v>
      </c>
      <c r="C190" s="2" t="s">
        <v>843</v>
      </c>
      <c r="D190" s="2" t="s">
        <v>169</v>
      </c>
      <c r="E190" s="2" t="s">
        <v>127</v>
      </c>
      <c r="F190" s="2" t="s">
        <v>517</v>
      </c>
      <c r="G190" s="2" t="s">
        <v>518</v>
      </c>
      <c r="H190" s="2" t="s">
        <v>519</v>
      </c>
      <c r="I190" s="2" t="s">
        <v>520</v>
      </c>
      <c r="J190" s="2" t="s">
        <v>521</v>
      </c>
      <c r="K190" s="2" t="s">
        <v>53</v>
      </c>
      <c r="L190" s="2" t="s">
        <v>31</v>
      </c>
      <c r="M190" s="2" t="s">
        <v>71</v>
      </c>
      <c r="N190" s="2" t="s">
        <v>133</v>
      </c>
      <c r="O190" s="2" t="s">
        <v>55</v>
      </c>
      <c r="P190" s="2" t="s">
        <v>56</v>
      </c>
      <c r="Q190" s="3">
        <v>6.0</v>
      </c>
      <c r="R190" s="2" t="s">
        <v>844</v>
      </c>
      <c r="S190" s="2" t="s">
        <v>845</v>
      </c>
      <c r="T190" s="2" t="s">
        <v>846</v>
      </c>
    </row>
    <row r="191" ht="15.75" hidden="1" customHeight="1">
      <c r="A191" s="2" t="s">
        <v>847</v>
      </c>
      <c r="B191" s="2" t="s">
        <v>848</v>
      </c>
      <c r="C191" s="2" t="s">
        <v>849</v>
      </c>
      <c r="D191" s="2" t="s">
        <v>23</v>
      </c>
      <c r="E191" s="2" t="s">
        <v>24</v>
      </c>
      <c r="F191" s="2" t="s">
        <v>850</v>
      </c>
      <c r="G191" s="2" t="s">
        <v>851</v>
      </c>
      <c r="H191" s="2" t="s">
        <v>852</v>
      </c>
      <c r="I191" s="2" t="s">
        <v>853</v>
      </c>
      <c r="J191" s="2" t="s">
        <v>853</v>
      </c>
      <c r="K191" s="2" t="s">
        <v>53</v>
      </c>
      <c r="L191" s="2" t="s">
        <v>70</v>
      </c>
      <c r="M191" s="2" t="s">
        <v>71</v>
      </c>
      <c r="N191" s="2" t="s">
        <v>54</v>
      </c>
      <c r="O191" s="2" t="s">
        <v>55</v>
      </c>
      <c r="P191" s="2" t="s">
        <v>56</v>
      </c>
      <c r="Q191" s="3">
        <v>10.0</v>
      </c>
      <c r="R191" s="2" t="s">
        <v>854</v>
      </c>
      <c r="S191" s="2" t="s">
        <v>855</v>
      </c>
      <c r="T191" s="2" t="s">
        <v>856</v>
      </c>
    </row>
    <row r="192" ht="15.75" hidden="1" customHeight="1">
      <c r="A192" s="2" t="s">
        <v>857</v>
      </c>
      <c r="B192" s="2" t="s">
        <v>858</v>
      </c>
      <c r="C192" s="2" t="s">
        <v>859</v>
      </c>
      <c r="D192" s="2" t="s">
        <v>169</v>
      </c>
      <c r="E192" s="2" t="s">
        <v>127</v>
      </c>
      <c r="F192" s="2" t="s">
        <v>833</v>
      </c>
      <c r="G192" s="2" t="s">
        <v>834</v>
      </c>
      <c r="H192" s="2" t="s">
        <v>835</v>
      </c>
      <c r="I192" s="2" t="s">
        <v>836</v>
      </c>
      <c r="J192" s="2" t="s">
        <v>837</v>
      </c>
      <c r="K192" s="2" t="s">
        <v>53</v>
      </c>
      <c r="L192" s="2" t="s">
        <v>332</v>
      </c>
      <c r="M192" s="2" t="s">
        <v>71</v>
      </c>
      <c r="N192" s="2" t="s">
        <v>133</v>
      </c>
      <c r="O192" s="2" t="s">
        <v>55</v>
      </c>
      <c r="P192" s="2" t="s">
        <v>56</v>
      </c>
      <c r="Q192" s="3">
        <v>4.0</v>
      </c>
      <c r="R192" s="2" t="s">
        <v>860</v>
      </c>
      <c r="S192" s="2" t="s">
        <v>861</v>
      </c>
      <c r="T192" s="2" t="s">
        <v>862</v>
      </c>
    </row>
    <row r="193" ht="15.75" hidden="1" customHeight="1">
      <c r="A193" s="2" t="s">
        <v>863</v>
      </c>
      <c r="B193" s="2" t="s">
        <v>864</v>
      </c>
      <c r="C193" s="2" t="s">
        <v>865</v>
      </c>
      <c r="D193" s="2" t="s">
        <v>169</v>
      </c>
      <c r="E193" s="2" t="s">
        <v>127</v>
      </c>
      <c r="F193" s="2" t="s">
        <v>866</v>
      </c>
      <c r="G193" s="2" t="s">
        <v>867</v>
      </c>
      <c r="H193" s="2" t="s">
        <v>868</v>
      </c>
      <c r="I193" s="2" t="s">
        <v>869</v>
      </c>
      <c r="J193" s="2" t="s">
        <v>870</v>
      </c>
      <c r="K193" s="2" t="s">
        <v>30</v>
      </c>
      <c r="L193" s="2" t="s">
        <v>70</v>
      </c>
      <c r="M193" s="2" t="s">
        <v>32</v>
      </c>
      <c r="N193" s="2" t="s">
        <v>133</v>
      </c>
      <c r="O193" s="2" t="s">
        <v>34</v>
      </c>
      <c r="P193" s="2" t="s">
        <v>35</v>
      </c>
      <c r="Q193" s="3">
        <v>20.0</v>
      </c>
      <c r="R193" s="2" t="s">
        <v>871</v>
      </c>
      <c r="S193" s="2" t="s">
        <v>872</v>
      </c>
      <c r="T193" s="2" t="s">
        <v>873</v>
      </c>
    </row>
    <row r="194" ht="15.75" hidden="1" customHeight="1">
      <c r="A194" s="2" t="s">
        <v>863</v>
      </c>
      <c r="B194" s="2" t="s">
        <v>874</v>
      </c>
      <c r="C194" s="2" t="s">
        <v>875</v>
      </c>
      <c r="D194" s="2" t="s">
        <v>169</v>
      </c>
      <c r="E194" s="2" t="s">
        <v>127</v>
      </c>
      <c r="F194" s="2" t="s">
        <v>866</v>
      </c>
      <c r="G194" s="2" t="s">
        <v>867</v>
      </c>
      <c r="H194" s="2" t="s">
        <v>868</v>
      </c>
      <c r="I194" s="2" t="s">
        <v>869</v>
      </c>
      <c r="J194" s="2" t="s">
        <v>870</v>
      </c>
      <c r="K194" s="2" t="s">
        <v>30</v>
      </c>
      <c r="L194" s="2" t="s">
        <v>70</v>
      </c>
      <c r="M194" s="2" t="s">
        <v>32</v>
      </c>
      <c r="N194" s="2" t="s">
        <v>133</v>
      </c>
      <c r="O194" s="2" t="s">
        <v>34</v>
      </c>
      <c r="P194" s="2" t="s">
        <v>35</v>
      </c>
      <c r="Q194" s="3">
        <v>20.0</v>
      </c>
      <c r="R194" s="2" t="s">
        <v>871</v>
      </c>
      <c r="S194" s="2" t="s">
        <v>872</v>
      </c>
      <c r="T194" s="2" t="s">
        <v>873</v>
      </c>
    </row>
    <row r="195" ht="15.75" hidden="1" customHeight="1">
      <c r="A195" s="2" t="s">
        <v>863</v>
      </c>
      <c r="B195" s="2" t="s">
        <v>876</v>
      </c>
      <c r="C195" s="2" t="s">
        <v>877</v>
      </c>
      <c r="D195" s="2" t="s">
        <v>169</v>
      </c>
      <c r="E195" s="2" t="s">
        <v>127</v>
      </c>
      <c r="F195" s="2" t="s">
        <v>866</v>
      </c>
      <c r="G195" s="2" t="s">
        <v>867</v>
      </c>
      <c r="H195" s="2" t="s">
        <v>868</v>
      </c>
      <c r="I195" s="2" t="s">
        <v>869</v>
      </c>
      <c r="J195" s="2" t="s">
        <v>870</v>
      </c>
      <c r="K195" s="2" t="s">
        <v>30</v>
      </c>
      <c r="L195" s="2" t="s">
        <v>70</v>
      </c>
      <c r="M195" s="2" t="s">
        <v>32</v>
      </c>
      <c r="N195" s="2" t="s">
        <v>133</v>
      </c>
      <c r="O195" s="2" t="s">
        <v>34</v>
      </c>
      <c r="P195" s="2" t="s">
        <v>35</v>
      </c>
      <c r="Q195" s="3">
        <v>20.0</v>
      </c>
      <c r="R195" s="2" t="s">
        <v>871</v>
      </c>
      <c r="S195" s="2" t="s">
        <v>872</v>
      </c>
      <c r="T195" s="2" t="s">
        <v>873</v>
      </c>
    </row>
    <row r="196" ht="15.75" hidden="1" customHeight="1">
      <c r="A196" s="2" t="s">
        <v>863</v>
      </c>
      <c r="B196" s="2" t="s">
        <v>878</v>
      </c>
      <c r="C196" s="2" t="s">
        <v>879</v>
      </c>
      <c r="D196" s="2" t="s">
        <v>169</v>
      </c>
      <c r="E196" s="2" t="s">
        <v>127</v>
      </c>
      <c r="F196" s="2" t="s">
        <v>866</v>
      </c>
      <c r="G196" s="2" t="s">
        <v>867</v>
      </c>
      <c r="H196" s="2" t="s">
        <v>868</v>
      </c>
      <c r="I196" s="2" t="s">
        <v>869</v>
      </c>
      <c r="J196" s="2" t="s">
        <v>870</v>
      </c>
      <c r="K196" s="2" t="s">
        <v>30</v>
      </c>
      <c r="L196" s="2" t="s">
        <v>70</v>
      </c>
      <c r="M196" s="2" t="s">
        <v>32</v>
      </c>
      <c r="N196" s="2" t="s">
        <v>133</v>
      </c>
      <c r="O196" s="2" t="s">
        <v>34</v>
      </c>
      <c r="P196" s="2" t="s">
        <v>35</v>
      </c>
      <c r="Q196" s="3">
        <v>20.0</v>
      </c>
      <c r="R196" s="2" t="s">
        <v>871</v>
      </c>
      <c r="S196" s="2" t="s">
        <v>872</v>
      </c>
      <c r="T196" s="2" t="s">
        <v>873</v>
      </c>
    </row>
    <row r="197" ht="15.75" hidden="1" customHeight="1">
      <c r="A197" s="2" t="s">
        <v>880</v>
      </c>
      <c r="B197" s="2" t="s">
        <v>881</v>
      </c>
      <c r="C197" s="2" t="s">
        <v>882</v>
      </c>
      <c r="D197" s="2" t="s">
        <v>231</v>
      </c>
      <c r="E197" s="2" t="s">
        <v>24</v>
      </c>
      <c r="F197" s="2" t="s">
        <v>668</v>
      </c>
      <c r="G197" s="2" t="s">
        <v>189</v>
      </c>
      <c r="H197" s="2" t="s">
        <v>190</v>
      </c>
      <c r="I197" s="2" t="s">
        <v>191</v>
      </c>
      <c r="J197" s="2" t="s">
        <v>192</v>
      </c>
      <c r="K197" s="2" t="s">
        <v>53</v>
      </c>
      <c r="L197" s="2" t="s">
        <v>31</v>
      </c>
      <c r="M197" s="2" t="s">
        <v>32</v>
      </c>
      <c r="N197" s="2" t="s">
        <v>33</v>
      </c>
      <c r="O197" s="2" t="s">
        <v>34</v>
      </c>
      <c r="P197" s="2" t="s">
        <v>35</v>
      </c>
      <c r="Q197" s="3">
        <v>10.0</v>
      </c>
      <c r="R197" s="2" t="s">
        <v>883</v>
      </c>
      <c r="S197" s="2" t="s">
        <v>884</v>
      </c>
      <c r="T197" s="2" t="s">
        <v>885</v>
      </c>
    </row>
    <row r="198" ht="15.75" hidden="1" customHeight="1">
      <c r="A198" s="2" t="s">
        <v>880</v>
      </c>
      <c r="B198" s="2" t="s">
        <v>886</v>
      </c>
      <c r="C198" s="2" t="s">
        <v>887</v>
      </c>
      <c r="D198" s="2" t="s">
        <v>231</v>
      </c>
      <c r="E198" s="2" t="s">
        <v>24</v>
      </c>
      <c r="F198" s="2" t="s">
        <v>668</v>
      </c>
      <c r="G198" s="2" t="s">
        <v>189</v>
      </c>
      <c r="H198" s="2" t="s">
        <v>190</v>
      </c>
      <c r="I198" s="2" t="s">
        <v>191</v>
      </c>
      <c r="J198" s="2" t="s">
        <v>192</v>
      </c>
      <c r="K198" s="2" t="s">
        <v>53</v>
      </c>
      <c r="L198" s="2" t="s">
        <v>31</v>
      </c>
      <c r="M198" s="2" t="s">
        <v>32</v>
      </c>
      <c r="N198" s="2" t="s">
        <v>33</v>
      </c>
      <c r="O198" s="2" t="s">
        <v>34</v>
      </c>
      <c r="P198" s="2" t="s">
        <v>35</v>
      </c>
      <c r="Q198" s="3">
        <v>10.0</v>
      </c>
      <c r="R198" s="2" t="s">
        <v>883</v>
      </c>
      <c r="S198" s="2" t="s">
        <v>884</v>
      </c>
      <c r="T198" s="2" t="s">
        <v>885</v>
      </c>
    </row>
    <row r="199" ht="15.75" hidden="1" customHeight="1">
      <c r="A199" s="2" t="s">
        <v>880</v>
      </c>
      <c r="B199" s="2" t="s">
        <v>888</v>
      </c>
      <c r="C199" s="2" t="s">
        <v>889</v>
      </c>
      <c r="D199" s="2" t="s">
        <v>231</v>
      </c>
      <c r="E199" s="2" t="s">
        <v>24</v>
      </c>
      <c r="F199" s="2" t="s">
        <v>668</v>
      </c>
      <c r="G199" s="2" t="s">
        <v>189</v>
      </c>
      <c r="H199" s="2" t="s">
        <v>190</v>
      </c>
      <c r="I199" s="2" t="s">
        <v>191</v>
      </c>
      <c r="J199" s="2" t="s">
        <v>192</v>
      </c>
      <c r="K199" s="2" t="s">
        <v>53</v>
      </c>
      <c r="L199" s="2" t="s">
        <v>31</v>
      </c>
      <c r="M199" s="2" t="s">
        <v>32</v>
      </c>
      <c r="N199" s="2" t="s">
        <v>33</v>
      </c>
      <c r="O199" s="2" t="s">
        <v>34</v>
      </c>
      <c r="P199" s="2" t="s">
        <v>35</v>
      </c>
      <c r="Q199" s="3">
        <v>10.0</v>
      </c>
      <c r="R199" s="2" t="s">
        <v>883</v>
      </c>
      <c r="S199" s="2" t="s">
        <v>884</v>
      </c>
      <c r="T199" s="2" t="s">
        <v>885</v>
      </c>
    </row>
    <row r="200" ht="15.75" hidden="1" customHeight="1">
      <c r="A200" s="2" t="s">
        <v>880</v>
      </c>
      <c r="B200" s="2" t="s">
        <v>890</v>
      </c>
      <c r="C200" s="2" t="s">
        <v>891</v>
      </c>
      <c r="D200" s="2" t="s">
        <v>231</v>
      </c>
      <c r="E200" s="2" t="s">
        <v>24</v>
      </c>
      <c r="F200" s="2" t="s">
        <v>668</v>
      </c>
      <c r="G200" s="2" t="s">
        <v>189</v>
      </c>
      <c r="H200" s="2" t="s">
        <v>190</v>
      </c>
      <c r="I200" s="2" t="s">
        <v>191</v>
      </c>
      <c r="J200" s="2" t="s">
        <v>192</v>
      </c>
      <c r="K200" s="2" t="s">
        <v>53</v>
      </c>
      <c r="L200" s="2" t="s">
        <v>31</v>
      </c>
      <c r="M200" s="2" t="s">
        <v>32</v>
      </c>
      <c r="N200" s="2" t="s">
        <v>33</v>
      </c>
      <c r="O200" s="2" t="s">
        <v>34</v>
      </c>
      <c r="P200" s="2" t="s">
        <v>35</v>
      </c>
      <c r="Q200" s="3">
        <v>10.0</v>
      </c>
      <c r="R200" s="2" t="s">
        <v>883</v>
      </c>
      <c r="S200" s="2" t="s">
        <v>884</v>
      </c>
      <c r="T200" s="2" t="s">
        <v>885</v>
      </c>
    </row>
    <row r="201" ht="15.75" hidden="1" customHeight="1">
      <c r="A201" s="2" t="s">
        <v>880</v>
      </c>
      <c r="B201" s="2" t="s">
        <v>892</v>
      </c>
      <c r="C201" s="2" t="s">
        <v>893</v>
      </c>
      <c r="D201" s="2" t="s">
        <v>231</v>
      </c>
      <c r="E201" s="2" t="s">
        <v>24</v>
      </c>
      <c r="F201" s="2" t="s">
        <v>668</v>
      </c>
      <c r="G201" s="2" t="s">
        <v>189</v>
      </c>
      <c r="H201" s="2" t="s">
        <v>190</v>
      </c>
      <c r="I201" s="2" t="s">
        <v>191</v>
      </c>
      <c r="J201" s="2" t="s">
        <v>192</v>
      </c>
      <c r="K201" s="2" t="s">
        <v>53</v>
      </c>
      <c r="L201" s="2" t="s">
        <v>31</v>
      </c>
      <c r="M201" s="2" t="s">
        <v>32</v>
      </c>
      <c r="N201" s="2" t="s">
        <v>33</v>
      </c>
      <c r="O201" s="2" t="s">
        <v>34</v>
      </c>
      <c r="P201" s="2" t="s">
        <v>35</v>
      </c>
      <c r="Q201" s="3">
        <v>10.0</v>
      </c>
      <c r="R201" s="2" t="s">
        <v>883</v>
      </c>
      <c r="S201" s="2" t="s">
        <v>884</v>
      </c>
      <c r="T201" s="2" t="s">
        <v>885</v>
      </c>
    </row>
    <row r="202" ht="15.75" hidden="1" customHeight="1">
      <c r="A202" s="2" t="s">
        <v>894</v>
      </c>
      <c r="B202" s="2" t="s">
        <v>895</v>
      </c>
      <c r="C202" s="2" t="s">
        <v>896</v>
      </c>
      <c r="D202" s="2" t="s">
        <v>630</v>
      </c>
      <c r="E202" s="2" t="s">
        <v>622</v>
      </c>
      <c r="F202" s="2" t="s">
        <v>897</v>
      </c>
      <c r="G202" s="2" t="s">
        <v>898</v>
      </c>
      <c r="H202" s="2" t="s">
        <v>899</v>
      </c>
      <c r="I202" s="2" t="s">
        <v>870</v>
      </c>
      <c r="J202" s="2" t="s">
        <v>836</v>
      </c>
      <c r="K202" s="2" t="s">
        <v>53</v>
      </c>
      <c r="L202" s="2" t="s">
        <v>31</v>
      </c>
      <c r="M202" s="2" t="s">
        <v>71</v>
      </c>
      <c r="N202" s="2" t="s">
        <v>33</v>
      </c>
      <c r="O202" s="2" t="s">
        <v>55</v>
      </c>
      <c r="P202" s="2" t="s">
        <v>56</v>
      </c>
      <c r="Q202" s="3">
        <v>6.0</v>
      </c>
      <c r="R202" s="2" t="s">
        <v>900</v>
      </c>
      <c r="S202" s="2" t="s">
        <v>901</v>
      </c>
      <c r="T202" s="2" t="s">
        <v>902</v>
      </c>
    </row>
    <row r="203" ht="15.75" hidden="1" customHeight="1">
      <c r="A203" s="2" t="s">
        <v>903</v>
      </c>
      <c r="B203" s="2" t="s">
        <v>381</v>
      </c>
      <c r="C203" s="2" t="s">
        <v>382</v>
      </c>
      <c r="D203" s="2" t="s">
        <v>96</v>
      </c>
      <c r="E203" s="2" t="s">
        <v>97</v>
      </c>
      <c r="F203" s="2" t="s">
        <v>904</v>
      </c>
      <c r="G203" s="2" t="s">
        <v>905</v>
      </c>
      <c r="H203" s="2" t="s">
        <v>906</v>
      </c>
      <c r="I203" s="2" t="s">
        <v>583</v>
      </c>
      <c r="J203" s="2" t="s">
        <v>583</v>
      </c>
      <c r="K203" s="2" t="s">
        <v>53</v>
      </c>
      <c r="L203" s="2" t="s">
        <v>332</v>
      </c>
      <c r="M203" s="2" t="s">
        <v>71</v>
      </c>
      <c r="N203" s="2" t="s">
        <v>54</v>
      </c>
      <c r="O203" s="2" t="s">
        <v>55</v>
      </c>
      <c r="P203" s="2" t="s">
        <v>56</v>
      </c>
      <c r="Q203" s="3">
        <v>4.0</v>
      </c>
      <c r="R203" s="2" t="s">
        <v>907</v>
      </c>
      <c r="S203" s="2" t="s">
        <v>908</v>
      </c>
      <c r="T203" s="2" t="s">
        <v>909</v>
      </c>
    </row>
    <row r="204" ht="15.75" hidden="1" customHeight="1">
      <c r="A204" s="2" t="s">
        <v>910</v>
      </c>
      <c r="B204" s="2" t="s">
        <v>911</v>
      </c>
      <c r="C204" s="2" t="s">
        <v>912</v>
      </c>
      <c r="D204" s="2" t="s">
        <v>96</v>
      </c>
      <c r="E204" s="2" t="s">
        <v>97</v>
      </c>
      <c r="F204" s="2" t="s">
        <v>833</v>
      </c>
      <c r="G204" s="2" t="s">
        <v>834</v>
      </c>
      <c r="H204" s="2" t="s">
        <v>835</v>
      </c>
      <c r="I204" s="2" t="s">
        <v>836</v>
      </c>
      <c r="J204" s="2" t="s">
        <v>837</v>
      </c>
      <c r="K204" s="2" t="s">
        <v>53</v>
      </c>
      <c r="L204" s="2" t="s">
        <v>332</v>
      </c>
      <c r="M204" s="2" t="s">
        <v>71</v>
      </c>
      <c r="N204" s="2" t="s">
        <v>133</v>
      </c>
      <c r="O204" s="2" t="s">
        <v>34</v>
      </c>
      <c r="P204" s="2" t="s">
        <v>56</v>
      </c>
      <c r="Q204" s="3">
        <v>4.0</v>
      </c>
      <c r="R204" s="2" t="s">
        <v>913</v>
      </c>
      <c r="S204" s="2" t="s">
        <v>914</v>
      </c>
      <c r="T204" s="2" t="s">
        <v>915</v>
      </c>
    </row>
    <row r="205" ht="15.75" customHeight="1">
      <c r="A205" s="2" t="s">
        <v>916</v>
      </c>
      <c r="B205" s="2" t="s">
        <v>917</v>
      </c>
      <c r="C205" s="2" t="s">
        <v>918</v>
      </c>
      <c r="D205" s="2" t="s">
        <v>23</v>
      </c>
      <c r="E205" s="2" t="s">
        <v>24</v>
      </c>
      <c r="F205" s="2" t="s">
        <v>919</v>
      </c>
      <c r="G205" s="2" t="s">
        <v>920</v>
      </c>
      <c r="H205" s="2" t="s">
        <v>921</v>
      </c>
      <c r="I205" s="2" t="s">
        <v>521</v>
      </c>
      <c r="J205" s="2" t="s">
        <v>521</v>
      </c>
      <c r="K205" s="2" t="s">
        <v>53</v>
      </c>
      <c r="L205" s="2" t="s">
        <v>31</v>
      </c>
      <c r="M205" s="2" t="s">
        <v>71</v>
      </c>
      <c r="N205" s="2" t="s">
        <v>133</v>
      </c>
      <c r="O205" s="2" t="s">
        <v>55</v>
      </c>
      <c r="P205" s="2" t="s">
        <v>152</v>
      </c>
      <c r="Q205" s="3">
        <v>20.0</v>
      </c>
      <c r="R205" s="2" t="s">
        <v>922</v>
      </c>
      <c r="S205" s="2" t="s">
        <v>923</v>
      </c>
      <c r="T205" s="2" t="s">
        <v>924</v>
      </c>
    </row>
    <row r="206" ht="15.75" hidden="1" customHeight="1">
      <c r="A206" s="2" t="s">
        <v>925</v>
      </c>
      <c r="B206" s="2" t="s">
        <v>926</v>
      </c>
      <c r="C206" s="2" t="s">
        <v>927</v>
      </c>
      <c r="D206" s="2" t="s">
        <v>928</v>
      </c>
      <c r="E206" s="2" t="s">
        <v>929</v>
      </c>
      <c r="F206" s="2" t="s">
        <v>930</v>
      </c>
      <c r="G206" s="2" t="s">
        <v>931</v>
      </c>
      <c r="H206" s="2" t="s">
        <v>932</v>
      </c>
      <c r="I206" s="2" t="s">
        <v>543</v>
      </c>
      <c r="J206" s="2" t="s">
        <v>552</v>
      </c>
      <c r="K206" s="2" t="s">
        <v>53</v>
      </c>
      <c r="L206" s="2" t="s">
        <v>70</v>
      </c>
      <c r="M206" s="2" t="s">
        <v>32</v>
      </c>
      <c r="N206" s="2" t="s">
        <v>133</v>
      </c>
      <c r="O206" s="2" t="s">
        <v>34</v>
      </c>
      <c r="P206" s="2" t="s">
        <v>35</v>
      </c>
      <c r="Q206" s="3">
        <v>18.0</v>
      </c>
      <c r="R206" s="2" t="s">
        <v>933</v>
      </c>
      <c r="S206" s="2" t="s">
        <v>934</v>
      </c>
      <c r="T206" s="2" t="s">
        <v>935</v>
      </c>
    </row>
    <row r="207" ht="15.75" hidden="1" customHeight="1">
      <c r="A207" s="2" t="s">
        <v>925</v>
      </c>
      <c r="B207" s="2" t="s">
        <v>936</v>
      </c>
      <c r="C207" s="2" t="s">
        <v>937</v>
      </c>
      <c r="D207" s="2" t="s">
        <v>928</v>
      </c>
      <c r="E207" s="2" t="s">
        <v>929</v>
      </c>
      <c r="F207" s="2" t="s">
        <v>930</v>
      </c>
      <c r="G207" s="2" t="s">
        <v>931</v>
      </c>
      <c r="H207" s="2" t="s">
        <v>932</v>
      </c>
      <c r="I207" s="2" t="s">
        <v>543</v>
      </c>
      <c r="J207" s="2" t="s">
        <v>552</v>
      </c>
      <c r="K207" s="2" t="s">
        <v>53</v>
      </c>
      <c r="L207" s="2" t="s">
        <v>70</v>
      </c>
      <c r="M207" s="2" t="s">
        <v>32</v>
      </c>
      <c r="N207" s="2" t="s">
        <v>133</v>
      </c>
      <c r="O207" s="2" t="s">
        <v>34</v>
      </c>
      <c r="P207" s="2" t="s">
        <v>35</v>
      </c>
      <c r="Q207" s="3">
        <v>18.0</v>
      </c>
      <c r="R207" s="2" t="s">
        <v>933</v>
      </c>
      <c r="S207" s="2" t="s">
        <v>934</v>
      </c>
      <c r="T207" s="2" t="s">
        <v>935</v>
      </c>
    </row>
    <row r="208" ht="15.75" hidden="1" customHeight="1">
      <c r="A208" s="2" t="s">
        <v>925</v>
      </c>
      <c r="B208" s="2" t="s">
        <v>938</v>
      </c>
      <c r="C208" s="2" t="s">
        <v>939</v>
      </c>
      <c r="D208" s="2" t="s">
        <v>928</v>
      </c>
      <c r="E208" s="2" t="s">
        <v>929</v>
      </c>
      <c r="F208" s="2" t="s">
        <v>930</v>
      </c>
      <c r="G208" s="2" t="s">
        <v>931</v>
      </c>
      <c r="H208" s="2" t="s">
        <v>932</v>
      </c>
      <c r="I208" s="2" t="s">
        <v>543</v>
      </c>
      <c r="J208" s="2" t="s">
        <v>552</v>
      </c>
      <c r="K208" s="2" t="s">
        <v>53</v>
      </c>
      <c r="L208" s="2" t="s">
        <v>70</v>
      </c>
      <c r="M208" s="2" t="s">
        <v>32</v>
      </c>
      <c r="N208" s="2" t="s">
        <v>133</v>
      </c>
      <c r="O208" s="2" t="s">
        <v>34</v>
      </c>
      <c r="P208" s="2" t="s">
        <v>35</v>
      </c>
      <c r="Q208" s="3">
        <v>18.0</v>
      </c>
      <c r="R208" s="2" t="s">
        <v>933</v>
      </c>
      <c r="S208" s="2" t="s">
        <v>934</v>
      </c>
      <c r="T208" s="2" t="s">
        <v>935</v>
      </c>
    </row>
    <row r="209" ht="15.75" customHeight="1">
      <c r="A209" s="2" t="s">
        <v>940</v>
      </c>
      <c r="B209" s="2" t="s">
        <v>941</v>
      </c>
      <c r="C209" s="2" t="s">
        <v>942</v>
      </c>
      <c r="D209" s="2" t="s">
        <v>928</v>
      </c>
      <c r="E209" s="2" t="s">
        <v>929</v>
      </c>
      <c r="F209" s="2" t="s">
        <v>930</v>
      </c>
      <c r="G209" s="2" t="s">
        <v>931</v>
      </c>
      <c r="H209" s="2" t="s">
        <v>932</v>
      </c>
      <c r="I209" s="2" t="s">
        <v>543</v>
      </c>
      <c r="J209" s="2" t="s">
        <v>552</v>
      </c>
      <c r="K209" s="2" t="s">
        <v>53</v>
      </c>
      <c r="L209" s="2" t="s">
        <v>70</v>
      </c>
      <c r="M209" s="2" t="s">
        <v>32</v>
      </c>
      <c r="N209" s="2" t="s">
        <v>133</v>
      </c>
      <c r="O209" s="2" t="s">
        <v>34</v>
      </c>
      <c r="P209" s="2" t="s">
        <v>90</v>
      </c>
      <c r="Q209" s="3">
        <v>30.0</v>
      </c>
      <c r="R209" s="2" t="s">
        <v>943</v>
      </c>
      <c r="S209" s="2" t="s">
        <v>944</v>
      </c>
      <c r="T209" s="2" t="s">
        <v>945</v>
      </c>
    </row>
    <row r="210" ht="15.75" customHeight="1">
      <c r="A210" s="2" t="s">
        <v>940</v>
      </c>
      <c r="B210" s="2" t="s">
        <v>946</v>
      </c>
      <c r="C210" s="2" t="s">
        <v>947</v>
      </c>
      <c r="D210" s="2" t="s">
        <v>928</v>
      </c>
      <c r="E210" s="2" t="s">
        <v>929</v>
      </c>
      <c r="F210" s="2" t="s">
        <v>930</v>
      </c>
      <c r="G210" s="2" t="s">
        <v>931</v>
      </c>
      <c r="H210" s="2" t="s">
        <v>932</v>
      </c>
      <c r="I210" s="2" t="s">
        <v>543</v>
      </c>
      <c r="J210" s="2" t="s">
        <v>552</v>
      </c>
      <c r="K210" s="2" t="s">
        <v>53</v>
      </c>
      <c r="L210" s="2" t="s">
        <v>70</v>
      </c>
      <c r="M210" s="2" t="s">
        <v>32</v>
      </c>
      <c r="N210" s="2" t="s">
        <v>133</v>
      </c>
      <c r="O210" s="2" t="s">
        <v>34</v>
      </c>
      <c r="P210" s="2" t="s">
        <v>90</v>
      </c>
      <c r="Q210" s="3">
        <v>30.0</v>
      </c>
      <c r="R210" s="2" t="s">
        <v>943</v>
      </c>
      <c r="S210" s="2" t="s">
        <v>944</v>
      </c>
      <c r="T210" s="2" t="s">
        <v>945</v>
      </c>
    </row>
    <row r="211" ht="15.75" customHeight="1">
      <c r="A211" s="2" t="s">
        <v>948</v>
      </c>
      <c r="B211" s="2" t="s">
        <v>949</v>
      </c>
      <c r="C211" s="2" t="s">
        <v>950</v>
      </c>
      <c r="D211" s="2" t="s">
        <v>951</v>
      </c>
      <c r="E211" s="2" t="s">
        <v>127</v>
      </c>
      <c r="F211" s="2" t="s">
        <v>952</v>
      </c>
      <c r="G211" s="2" t="s">
        <v>953</v>
      </c>
      <c r="I211" s="2" t="s">
        <v>191</v>
      </c>
      <c r="J211" s="2" t="s">
        <v>954</v>
      </c>
      <c r="K211" s="2" t="s">
        <v>53</v>
      </c>
      <c r="L211" s="2" t="s">
        <v>31</v>
      </c>
      <c r="M211" s="2" t="s">
        <v>71</v>
      </c>
      <c r="N211" s="2" t="s">
        <v>133</v>
      </c>
      <c r="O211" s="2" t="s">
        <v>55</v>
      </c>
      <c r="P211" s="2" t="s">
        <v>152</v>
      </c>
      <c r="Q211" s="3">
        <v>25.0</v>
      </c>
      <c r="R211" s="2" t="s">
        <v>955</v>
      </c>
      <c r="S211" s="2" t="s">
        <v>956</v>
      </c>
      <c r="T211" s="2" t="s">
        <v>957</v>
      </c>
    </row>
    <row r="212" ht="15.75" hidden="1" customHeight="1">
      <c r="A212" s="2" t="s">
        <v>958</v>
      </c>
      <c r="B212" s="2" t="s">
        <v>959</v>
      </c>
      <c r="C212" s="2" t="s">
        <v>960</v>
      </c>
      <c r="D212" s="2" t="s">
        <v>126</v>
      </c>
      <c r="E212" s="2" t="s">
        <v>127</v>
      </c>
      <c r="F212" s="2" t="s">
        <v>961</v>
      </c>
      <c r="G212" s="2" t="s">
        <v>962</v>
      </c>
      <c r="H212" s="2" t="s">
        <v>963</v>
      </c>
      <c r="I212" s="2" t="s">
        <v>778</v>
      </c>
      <c r="J212" s="2" t="s">
        <v>964</v>
      </c>
      <c r="K212" s="2" t="s">
        <v>53</v>
      </c>
      <c r="L212" s="2" t="s">
        <v>70</v>
      </c>
      <c r="M212" s="2" t="s">
        <v>32</v>
      </c>
      <c r="N212" s="2" t="s">
        <v>33</v>
      </c>
      <c r="O212" s="2" t="s">
        <v>34</v>
      </c>
      <c r="P212" s="2" t="s">
        <v>35</v>
      </c>
      <c r="Q212" s="3">
        <v>18.0</v>
      </c>
      <c r="R212" s="2" t="s">
        <v>965</v>
      </c>
      <c r="S212" s="2" t="s">
        <v>966</v>
      </c>
      <c r="T212" s="2" t="s">
        <v>967</v>
      </c>
    </row>
    <row r="213" ht="15.75" hidden="1" customHeight="1">
      <c r="A213" s="2" t="s">
        <v>958</v>
      </c>
      <c r="B213" s="2" t="s">
        <v>968</v>
      </c>
      <c r="C213" s="2" t="s">
        <v>969</v>
      </c>
      <c r="D213" s="2" t="s">
        <v>126</v>
      </c>
      <c r="E213" s="2" t="s">
        <v>127</v>
      </c>
      <c r="F213" s="2" t="s">
        <v>961</v>
      </c>
      <c r="G213" s="2" t="s">
        <v>962</v>
      </c>
      <c r="H213" s="2" t="s">
        <v>963</v>
      </c>
      <c r="I213" s="2" t="s">
        <v>778</v>
      </c>
      <c r="J213" s="2" t="s">
        <v>964</v>
      </c>
      <c r="K213" s="2" t="s">
        <v>53</v>
      </c>
      <c r="L213" s="2" t="s">
        <v>70</v>
      </c>
      <c r="M213" s="2" t="s">
        <v>32</v>
      </c>
      <c r="N213" s="2" t="s">
        <v>33</v>
      </c>
      <c r="O213" s="2" t="s">
        <v>34</v>
      </c>
      <c r="P213" s="2" t="s">
        <v>35</v>
      </c>
      <c r="Q213" s="3">
        <v>18.0</v>
      </c>
      <c r="R213" s="2" t="s">
        <v>965</v>
      </c>
      <c r="S213" s="2" t="s">
        <v>966</v>
      </c>
      <c r="T213" s="2" t="s">
        <v>967</v>
      </c>
    </row>
    <row r="214" ht="15.75" hidden="1" customHeight="1">
      <c r="A214" s="2" t="s">
        <v>958</v>
      </c>
      <c r="B214" s="2" t="s">
        <v>970</v>
      </c>
      <c r="C214" s="2" t="s">
        <v>971</v>
      </c>
      <c r="D214" s="2" t="s">
        <v>126</v>
      </c>
      <c r="E214" s="2" t="s">
        <v>127</v>
      </c>
      <c r="F214" s="2" t="s">
        <v>961</v>
      </c>
      <c r="G214" s="2" t="s">
        <v>962</v>
      </c>
      <c r="H214" s="2" t="s">
        <v>963</v>
      </c>
      <c r="I214" s="2" t="s">
        <v>778</v>
      </c>
      <c r="J214" s="2" t="s">
        <v>964</v>
      </c>
      <c r="K214" s="2" t="s">
        <v>53</v>
      </c>
      <c r="L214" s="2" t="s">
        <v>70</v>
      </c>
      <c r="M214" s="2" t="s">
        <v>32</v>
      </c>
      <c r="N214" s="2" t="s">
        <v>33</v>
      </c>
      <c r="O214" s="2" t="s">
        <v>34</v>
      </c>
      <c r="P214" s="2" t="s">
        <v>35</v>
      </c>
      <c r="Q214" s="3">
        <v>18.0</v>
      </c>
      <c r="R214" s="2" t="s">
        <v>965</v>
      </c>
      <c r="S214" s="2" t="s">
        <v>966</v>
      </c>
      <c r="T214" s="2" t="s">
        <v>967</v>
      </c>
    </row>
    <row r="215" ht="15.75" hidden="1" customHeight="1">
      <c r="A215" s="2" t="s">
        <v>972</v>
      </c>
      <c r="B215" s="2" t="s">
        <v>973</v>
      </c>
      <c r="C215" s="2" t="s">
        <v>974</v>
      </c>
      <c r="D215" s="2" t="s">
        <v>928</v>
      </c>
      <c r="E215" s="2" t="s">
        <v>929</v>
      </c>
      <c r="F215" s="2" t="s">
        <v>765</v>
      </c>
      <c r="G215" s="2" t="s">
        <v>766</v>
      </c>
      <c r="H215" s="2" t="s">
        <v>767</v>
      </c>
      <c r="I215" s="2" t="s">
        <v>520</v>
      </c>
      <c r="J215" s="2" t="s">
        <v>768</v>
      </c>
      <c r="K215" s="2" t="s">
        <v>53</v>
      </c>
      <c r="L215" s="2" t="s">
        <v>31</v>
      </c>
      <c r="M215" s="2" t="s">
        <v>71</v>
      </c>
      <c r="N215" s="2" t="s">
        <v>33</v>
      </c>
      <c r="O215" s="2" t="s">
        <v>55</v>
      </c>
      <c r="P215" s="2" t="s">
        <v>56</v>
      </c>
      <c r="Q215" s="3">
        <v>0.0</v>
      </c>
      <c r="R215" s="2" t="s">
        <v>975</v>
      </c>
      <c r="S215" s="2" t="s">
        <v>976</v>
      </c>
      <c r="T215" s="2" t="s">
        <v>977</v>
      </c>
    </row>
    <row r="216" ht="15.75" customHeight="1">
      <c r="A216" s="2" t="s">
        <v>978</v>
      </c>
      <c r="B216" s="2" t="s">
        <v>979</v>
      </c>
      <c r="C216" s="2" t="s">
        <v>980</v>
      </c>
      <c r="D216" s="2" t="s">
        <v>23</v>
      </c>
      <c r="E216" s="2" t="s">
        <v>24</v>
      </c>
      <c r="F216" s="2" t="s">
        <v>981</v>
      </c>
      <c r="G216" s="2" t="s">
        <v>982</v>
      </c>
      <c r="H216" s="2" t="s">
        <v>983</v>
      </c>
      <c r="I216" s="2" t="s">
        <v>584</v>
      </c>
      <c r="J216" s="2" t="s">
        <v>584</v>
      </c>
      <c r="K216" s="2" t="s">
        <v>53</v>
      </c>
      <c r="L216" s="2" t="s">
        <v>31</v>
      </c>
      <c r="M216" s="2" t="s">
        <v>71</v>
      </c>
      <c r="N216" s="2" t="s">
        <v>133</v>
      </c>
      <c r="O216" s="2" t="s">
        <v>55</v>
      </c>
      <c r="P216" s="2" t="s">
        <v>90</v>
      </c>
      <c r="Q216" s="3">
        <v>25.0</v>
      </c>
      <c r="R216" s="2" t="s">
        <v>984</v>
      </c>
      <c r="S216" s="2" t="s">
        <v>985</v>
      </c>
      <c r="T216" s="2" t="s">
        <v>986</v>
      </c>
    </row>
    <row r="217" ht="15.75" hidden="1" customHeight="1">
      <c r="A217" s="2" t="s">
        <v>987</v>
      </c>
      <c r="B217" s="2" t="s">
        <v>988</v>
      </c>
      <c r="C217" s="2" t="s">
        <v>989</v>
      </c>
      <c r="D217" s="2" t="s">
        <v>126</v>
      </c>
      <c r="E217" s="2" t="s">
        <v>127</v>
      </c>
      <c r="F217" s="2" t="s">
        <v>833</v>
      </c>
      <c r="G217" s="2" t="s">
        <v>834</v>
      </c>
      <c r="H217" s="2" t="s">
        <v>835</v>
      </c>
      <c r="I217" s="2" t="s">
        <v>836</v>
      </c>
      <c r="J217" s="2" t="s">
        <v>837</v>
      </c>
      <c r="K217" s="2" t="s">
        <v>53</v>
      </c>
      <c r="L217" s="2" t="s">
        <v>332</v>
      </c>
      <c r="M217" s="2" t="s">
        <v>71</v>
      </c>
      <c r="N217" s="2" t="s">
        <v>133</v>
      </c>
      <c r="O217" s="2" t="s">
        <v>55</v>
      </c>
      <c r="P217" s="2" t="s">
        <v>35</v>
      </c>
      <c r="Q217" s="3">
        <v>8.0</v>
      </c>
      <c r="R217" s="2" t="s">
        <v>990</v>
      </c>
      <c r="S217" s="2" t="s">
        <v>991</v>
      </c>
      <c r="T217" s="2" t="s">
        <v>992</v>
      </c>
    </row>
    <row r="218" ht="15.75" hidden="1" customHeight="1">
      <c r="A218" s="2" t="s">
        <v>993</v>
      </c>
      <c r="B218" s="2" t="s">
        <v>773</v>
      </c>
      <c r="C218" s="2" t="s">
        <v>774</v>
      </c>
      <c r="D218" s="2" t="s">
        <v>112</v>
      </c>
      <c r="E218" s="2" t="s">
        <v>97</v>
      </c>
      <c r="F218" s="2" t="s">
        <v>994</v>
      </c>
      <c r="G218" s="2" t="s">
        <v>995</v>
      </c>
      <c r="H218" s="2" t="s">
        <v>996</v>
      </c>
      <c r="I218" s="2" t="s">
        <v>268</v>
      </c>
      <c r="J218" s="2" t="s">
        <v>837</v>
      </c>
      <c r="K218" s="2" t="s">
        <v>53</v>
      </c>
      <c r="L218" s="2" t="s">
        <v>332</v>
      </c>
      <c r="M218" s="2" t="s">
        <v>71</v>
      </c>
      <c r="N218" s="2" t="s">
        <v>33</v>
      </c>
      <c r="O218" s="2" t="s">
        <v>34</v>
      </c>
      <c r="P218" s="2" t="s">
        <v>35</v>
      </c>
      <c r="Q218" s="3">
        <v>8.0</v>
      </c>
      <c r="R218" s="2" t="s">
        <v>997</v>
      </c>
      <c r="S218" s="2" t="s">
        <v>998</v>
      </c>
      <c r="T218" s="2" t="s">
        <v>999</v>
      </c>
    </row>
    <row r="219" ht="15.75" customHeight="1">
      <c r="A219" s="2" t="s">
        <v>1000</v>
      </c>
      <c r="B219" s="2" t="s">
        <v>1001</v>
      </c>
      <c r="C219" s="2" t="s">
        <v>1002</v>
      </c>
      <c r="D219" s="2" t="s">
        <v>126</v>
      </c>
      <c r="E219" s="2" t="s">
        <v>127</v>
      </c>
      <c r="F219" s="2" t="s">
        <v>1003</v>
      </c>
      <c r="G219" s="2" t="s">
        <v>573</v>
      </c>
      <c r="H219" s="2" t="s">
        <v>1004</v>
      </c>
      <c r="I219" s="2" t="s">
        <v>268</v>
      </c>
      <c r="J219" s="2" t="s">
        <v>1005</v>
      </c>
      <c r="K219" s="2" t="s">
        <v>53</v>
      </c>
      <c r="L219" s="2" t="s">
        <v>31</v>
      </c>
      <c r="M219" s="2" t="s">
        <v>71</v>
      </c>
      <c r="N219" s="2" t="s">
        <v>33</v>
      </c>
      <c r="O219" s="2" t="s">
        <v>34</v>
      </c>
      <c r="P219" s="2" t="s">
        <v>90</v>
      </c>
      <c r="Q219" s="3">
        <v>30.0</v>
      </c>
      <c r="R219" s="2" t="s">
        <v>1006</v>
      </c>
      <c r="S219" s="2" t="s">
        <v>1007</v>
      </c>
      <c r="T219" s="2" t="s">
        <v>1008</v>
      </c>
    </row>
    <row r="220" ht="15.75" hidden="1" customHeight="1">
      <c r="A220" s="2" t="s">
        <v>1009</v>
      </c>
      <c r="B220" s="2" t="s">
        <v>1010</v>
      </c>
      <c r="C220" s="2" t="s">
        <v>1011</v>
      </c>
      <c r="D220" s="2" t="s">
        <v>112</v>
      </c>
      <c r="E220" s="2" t="s">
        <v>97</v>
      </c>
      <c r="F220" s="2" t="s">
        <v>1012</v>
      </c>
      <c r="G220" s="2" t="s">
        <v>1013</v>
      </c>
      <c r="H220" s="2" t="s">
        <v>1014</v>
      </c>
      <c r="I220" s="2" t="s">
        <v>1015</v>
      </c>
      <c r="J220" s="2" t="s">
        <v>1015</v>
      </c>
      <c r="K220" s="2" t="s">
        <v>53</v>
      </c>
      <c r="L220" s="2" t="s">
        <v>31</v>
      </c>
      <c r="M220" s="2" t="s">
        <v>71</v>
      </c>
      <c r="N220" s="2" t="s">
        <v>133</v>
      </c>
      <c r="O220" s="2" t="s">
        <v>55</v>
      </c>
      <c r="P220" s="2" t="s">
        <v>56</v>
      </c>
      <c r="Q220" s="3">
        <v>6.0</v>
      </c>
      <c r="R220" s="2" t="s">
        <v>1016</v>
      </c>
      <c r="S220" s="2" t="s">
        <v>1017</v>
      </c>
      <c r="T220" s="2" t="s">
        <v>1018</v>
      </c>
    </row>
    <row r="221" ht="15.75" customHeight="1">
      <c r="A221" s="2" t="s">
        <v>1019</v>
      </c>
      <c r="B221" s="2" t="s">
        <v>1020</v>
      </c>
      <c r="C221" s="2" t="s">
        <v>1021</v>
      </c>
      <c r="D221" s="2" t="s">
        <v>1022</v>
      </c>
      <c r="E221" s="2" t="s">
        <v>622</v>
      </c>
      <c r="F221" s="2" t="s">
        <v>1023</v>
      </c>
      <c r="G221" s="2" t="s">
        <v>1024</v>
      </c>
      <c r="H221" s="2" t="s">
        <v>1025</v>
      </c>
      <c r="I221" s="2" t="s">
        <v>1026</v>
      </c>
      <c r="J221" s="2" t="s">
        <v>1026</v>
      </c>
      <c r="K221" s="2" t="s">
        <v>53</v>
      </c>
      <c r="L221" s="2" t="s">
        <v>31</v>
      </c>
      <c r="M221" s="2" t="s">
        <v>32</v>
      </c>
      <c r="N221" s="2" t="s">
        <v>33</v>
      </c>
      <c r="O221" s="2" t="s">
        <v>55</v>
      </c>
      <c r="P221" s="2" t="s">
        <v>270</v>
      </c>
      <c r="Q221" s="3">
        <v>15.0</v>
      </c>
      <c r="R221" s="2" t="s">
        <v>1027</v>
      </c>
      <c r="S221" s="2" t="s">
        <v>1028</v>
      </c>
      <c r="T221" s="2" t="s">
        <v>1029</v>
      </c>
    </row>
    <row r="222" ht="15.75" customHeight="1">
      <c r="A222" s="2" t="s">
        <v>1019</v>
      </c>
      <c r="B222" s="2" t="s">
        <v>1030</v>
      </c>
      <c r="C222" s="2" t="s">
        <v>1031</v>
      </c>
      <c r="D222" s="2" t="s">
        <v>621</v>
      </c>
      <c r="E222" s="2" t="s">
        <v>622</v>
      </c>
      <c r="F222" s="2" t="s">
        <v>1023</v>
      </c>
      <c r="G222" s="2" t="s">
        <v>1024</v>
      </c>
      <c r="H222" s="2" t="s">
        <v>1025</v>
      </c>
      <c r="I222" s="2" t="s">
        <v>1026</v>
      </c>
      <c r="J222" s="2" t="s">
        <v>1026</v>
      </c>
      <c r="K222" s="2" t="s">
        <v>53</v>
      </c>
      <c r="L222" s="2" t="s">
        <v>31</v>
      </c>
      <c r="M222" s="2" t="s">
        <v>32</v>
      </c>
      <c r="N222" s="2" t="s">
        <v>33</v>
      </c>
      <c r="O222" s="2" t="s">
        <v>55</v>
      </c>
      <c r="P222" s="2" t="s">
        <v>270</v>
      </c>
      <c r="Q222" s="3">
        <v>15.0</v>
      </c>
      <c r="R222" s="2" t="s">
        <v>1027</v>
      </c>
      <c r="S222" s="2" t="s">
        <v>1028</v>
      </c>
      <c r="T222" s="2" t="s">
        <v>1029</v>
      </c>
    </row>
    <row r="223" ht="15.75" customHeight="1">
      <c r="A223" s="2" t="s">
        <v>1019</v>
      </c>
      <c r="B223" s="2" t="s">
        <v>1032</v>
      </c>
      <c r="C223" s="2" t="s">
        <v>1033</v>
      </c>
      <c r="D223" s="2" t="s">
        <v>951</v>
      </c>
      <c r="E223" s="2" t="s">
        <v>127</v>
      </c>
      <c r="F223" s="2" t="s">
        <v>1023</v>
      </c>
      <c r="G223" s="2" t="s">
        <v>1024</v>
      </c>
      <c r="H223" s="2" t="s">
        <v>1025</v>
      </c>
      <c r="I223" s="2" t="s">
        <v>1026</v>
      </c>
      <c r="J223" s="2" t="s">
        <v>1026</v>
      </c>
      <c r="K223" s="2" t="s">
        <v>53</v>
      </c>
      <c r="L223" s="2" t="s">
        <v>31</v>
      </c>
      <c r="M223" s="2" t="s">
        <v>32</v>
      </c>
      <c r="N223" s="2" t="s">
        <v>33</v>
      </c>
      <c r="O223" s="2" t="s">
        <v>55</v>
      </c>
      <c r="P223" s="2" t="s">
        <v>270</v>
      </c>
      <c r="Q223" s="3">
        <v>15.0</v>
      </c>
      <c r="R223" s="2" t="s">
        <v>1027</v>
      </c>
      <c r="S223" s="2" t="s">
        <v>1028</v>
      </c>
      <c r="T223" s="2" t="s">
        <v>1029</v>
      </c>
    </row>
    <row r="224" ht="15.75" customHeight="1">
      <c r="A224" s="2" t="s">
        <v>1019</v>
      </c>
      <c r="B224" s="2" t="s">
        <v>1034</v>
      </c>
      <c r="C224" s="2" t="s">
        <v>1035</v>
      </c>
      <c r="D224" s="2" t="s">
        <v>126</v>
      </c>
      <c r="E224" s="2" t="s">
        <v>127</v>
      </c>
      <c r="F224" s="2" t="s">
        <v>1023</v>
      </c>
      <c r="G224" s="2" t="s">
        <v>1024</v>
      </c>
      <c r="H224" s="2" t="s">
        <v>1025</v>
      </c>
      <c r="I224" s="2" t="s">
        <v>1026</v>
      </c>
      <c r="J224" s="2" t="s">
        <v>1026</v>
      </c>
      <c r="K224" s="2" t="s">
        <v>53</v>
      </c>
      <c r="L224" s="2" t="s">
        <v>31</v>
      </c>
      <c r="M224" s="2" t="s">
        <v>32</v>
      </c>
      <c r="N224" s="2" t="s">
        <v>33</v>
      </c>
      <c r="O224" s="2" t="s">
        <v>55</v>
      </c>
      <c r="P224" s="2" t="s">
        <v>270</v>
      </c>
      <c r="Q224" s="3">
        <v>15.0</v>
      </c>
      <c r="R224" s="2" t="s">
        <v>1027</v>
      </c>
      <c r="S224" s="2" t="s">
        <v>1028</v>
      </c>
      <c r="T224" s="2" t="s">
        <v>1029</v>
      </c>
    </row>
    <row r="225" ht="15.75" customHeight="1">
      <c r="A225" s="2" t="s">
        <v>1019</v>
      </c>
      <c r="B225" s="2" t="s">
        <v>1036</v>
      </c>
      <c r="C225" s="2" t="s">
        <v>1037</v>
      </c>
      <c r="D225" s="2" t="s">
        <v>223</v>
      </c>
      <c r="E225" s="2" t="s">
        <v>224</v>
      </c>
      <c r="F225" s="2" t="s">
        <v>1023</v>
      </c>
      <c r="G225" s="2" t="s">
        <v>1024</v>
      </c>
      <c r="H225" s="2" t="s">
        <v>1025</v>
      </c>
      <c r="I225" s="2" t="s">
        <v>1026</v>
      </c>
      <c r="J225" s="2" t="s">
        <v>1026</v>
      </c>
      <c r="K225" s="2" t="s">
        <v>53</v>
      </c>
      <c r="L225" s="2" t="s">
        <v>31</v>
      </c>
      <c r="M225" s="2" t="s">
        <v>32</v>
      </c>
      <c r="N225" s="2" t="s">
        <v>33</v>
      </c>
      <c r="O225" s="2" t="s">
        <v>55</v>
      </c>
      <c r="P225" s="2" t="s">
        <v>270</v>
      </c>
      <c r="Q225" s="3">
        <v>15.0</v>
      </c>
      <c r="R225" s="2" t="s">
        <v>1027</v>
      </c>
      <c r="S225" s="2" t="s">
        <v>1028</v>
      </c>
      <c r="T225" s="2" t="s">
        <v>1029</v>
      </c>
    </row>
    <row r="226" ht="15.75" hidden="1" customHeight="1">
      <c r="A226" s="2" t="s">
        <v>1038</v>
      </c>
      <c r="B226" s="2" t="s">
        <v>1039</v>
      </c>
      <c r="C226" s="2" t="s">
        <v>1040</v>
      </c>
      <c r="D226" s="2" t="s">
        <v>126</v>
      </c>
      <c r="E226" s="2" t="s">
        <v>127</v>
      </c>
      <c r="F226" s="2" t="s">
        <v>765</v>
      </c>
      <c r="G226" s="2" t="s">
        <v>766</v>
      </c>
      <c r="H226" s="2" t="s">
        <v>767</v>
      </c>
      <c r="I226" s="2" t="s">
        <v>520</v>
      </c>
      <c r="J226" s="2" t="s">
        <v>768</v>
      </c>
      <c r="K226" s="2" t="s">
        <v>53</v>
      </c>
      <c r="L226" s="2" t="s">
        <v>31</v>
      </c>
      <c r="M226" s="2" t="s">
        <v>71</v>
      </c>
      <c r="N226" s="2" t="s">
        <v>33</v>
      </c>
      <c r="O226" s="2" t="s">
        <v>55</v>
      </c>
      <c r="P226" s="2" t="s">
        <v>56</v>
      </c>
      <c r="Q226" s="3">
        <v>6.0</v>
      </c>
      <c r="R226" s="2" t="s">
        <v>1041</v>
      </c>
      <c r="S226" s="2" t="s">
        <v>1042</v>
      </c>
      <c r="T226" s="2" t="s">
        <v>1043</v>
      </c>
    </row>
    <row r="227" ht="15.75" hidden="1" customHeight="1">
      <c r="A227" s="2" t="s">
        <v>1044</v>
      </c>
      <c r="B227" s="2" t="s">
        <v>1045</v>
      </c>
      <c r="C227" s="2" t="s">
        <v>1046</v>
      </c>
      <c r="D227" s="2" t="s">
        <v>126</v>
      </c>
      <c r="E227" s="2" t="s">
        <v>127</v>
      </c>
      <c r="F227" s="2" t="s">
        <v>1047</v>
      </c>
      <c r="G227" s="2" t="s">
        <v>1048</v>
      </c>
      <c r="H227" s="2" t="s">
        <v>1049</v>
      </c>
      <c r="I227" s="2" t="s">
        <v>651</v>
      </c>
      <c r="J227" s="2" t="s">
        <v>651</v>
      </c>
      <c r="K227" s="2" t="s">
        <v>53</v>
      </c>
      <c r="L227" s="2" t="s">
        <v>332</v>
      </c>
      <c r="M227" s="2" t="s">
        <v>32</v>
      </c>
      <c r="N227" s="2" t="s">
        <v>54</v>
      </c>
      <c r="O227" s="2" t="s">
        <v>55</v>
      </c>
      <c r="P227" s="2" t="s">
        <v>56</v>
      </c>
      <c r="Q227" s="3">
        <v>4.0</v>
      </c>
      <c r="R227" s="2" t="s">
        <v>1050</v>
      </c>
      <c r="S227" s="2" t="s">
        <v>1051</v>
      </c>
      <c r="T227" s="2" t="s">
        <v>1052</v>
      </c>
    </row>
    <row r="228" ht="15.75" hidden="1" customHeight="1">
      <c r="A228" s="2" t="s">
        <v>1044</v>
      </c>
      <c r="B228" s="2" t="s">
        <v>1053</v>
      </c>
      <c r="C228" s="2" t="s">
        <v>1054</v>
      </c>
      <c r="D228" s="2" t="s">
        <v>126</v>
      </c>
      <c r="E228" s="2" t="s">
        <v>127</v>
      </c>
      <c r="F228" s="2" t="s">
        <v>1047</v>
      </c>
      <c r="G228" s="2" t="s">
        <v>1048</v>
      </c>
      <c r="H228" s="2" t="s">
        <v>1049</v>
      </c>
      <c r="I228" s="2" t="s">
        <v>651</v>
      </c>
      <c r="J228" s="2" t="s">
        <v>651</v>
      </c>
      <c r="K228" s="2" t="s">
        <v>53</v>
      </c>
      <c r="L228" s="2" t="s">
        <v>332</v>
      </c>
      <c r="M228" s="2" t="s">
        <v>32</v>
      </c>
      <c r="N228" s="2" t="s">
        <v>54</v>
      </c>
      <c r="O228" s="2" t="s">
        <v>55</v>
      </c>
      <c r="P228" s="2" t="s">
        <v>56</v>
      </c>
      <c r="Q228" s="3">
        <v>4.0</v>
      </c>
      <c r="R228" s="2" t="s">
        <v>1050</v>
      </c>
      <c r="S228" s="2" t="s">
        <v>1051</v>
      </c>
      <c r="T228" s="2" t="s">
        <v>1052</v>
      </c>
    </row>
    <row r="229" ht="15.75" hidden="1" customHeight="1">
      <c r="A229" s="2" t="s">
        <v>1044</v>
      </c>
      <c r="B229" s="2" t="s">
        <v>1055</v>
      </c>
      <c r="C229" s="2" t="s">
        <v>1056</v>
      </c>
      <c r="D229" s="2" t="s">
        <v>223</v>
      </c>
      <c r="E229" s="2" t="s">
        <v>224</v>
      </c>
      <c r="F229" s="2" t="s">
        <v>1047</v>
      </c>
      <c r="G229" s="2" t="s">
        <v>1048</v>
      </c>
      <c r="H229" s="2" t="s">
        <v>1049</v>
      </c>
      <c r="I229" s="2" t="s">
        <v>651</v>
      </c>
      <c r="J229" s="2" t="s">
        <v>651</v>
      </c>
      <c r="K229" s="2" t="s">
        <v>53</v>
      </c>
      <c r="L229" s="2" t="s">
        <v>332</v>
      </c>
      <c r="M229" s="2" t="s">
        <v>32</v>
      </c>
      <c r="N229" s="2" t="s">
        <v>54</v>
      </c>
      <c r="O229" s="2" t="s">
        <v>55</v>
      </c>
      <c r="P229" s="2" t="s">
        <v>56</v>
      </c>
      <c r="Q229" s="3">
        <v>4.0</v>
      </c>
      <c r="R229" s="2" t="s">
        <v>1050</v>
      </c>
      <c r="S229" s="2" t="s">
        <v>1051</v>
      </c>
      <c r="T229" s="2" t="s">
        <v>1052</v>
      </c>
    </row>
    <row r="230" ht="15.75" hidden="1" customHeight="1">
      <c r="A230" s="2" t="s">
        <v>1044</v>
      </c>
      <c r="B230" s="2" t="s">
        <v>1057</v>
      </c>
      <c r="C230" s="2" t="s">
        <v>1058</v>
      </c>
      <c r="D230" s="2" t="s">
        <v>112</v>
      </c>
      <c r="E230" s="2" t="s">
        <v>97</v>
      </c>
      <c r="F230" s="2" t="s">
        <v>1047</v>
      </c>
      <c r="G230" s="2" t="s">
        <v>1048</v>
      </c>
      <c r="H230" s="2" t="s">
        <v>1049</v>
      </c>
      <c r="I230" s="2" t="s">
        <v>651</v>
      </c>
      <c r="J230" s="2" t="s">
        <v>651</v>
      </c>
      <c r="K230" s="2" t="s">
        <v>53</v>
      </c>
      <c r="L230" s="2" t="s">
        <v>332</v>
      </c>
      <c r="M230" s="2" t="s">
        <v>32</v>
      </c>
      <c r="N230" s="2" t="s">
        <v>54</v>
      </c>
      <c r="O230" s="2" t="s">
        <v>55</v>
      </c>
      <c r="P230" s="2" t="s">
        <v>56</v>
      </c>
      <c r="Q230" s="3">
        <v>4.0</v>
      </c>
      <c r="R230" s="2" t="s">
        <v>1050</v>
      </c>
      <c r="S230" s="2" t="s">
        <v>1051</v>
      </c>
      <c r="T230" s="2" t="s">
        <v>1052</v>
      </c>
    </row>
    <row r="231" ht="15.75" hidden="1" customHeight="1">
      <c r="A231" s="2" t="s">
        <v>1044</v>
      </c>
      <c r="B231" s="2" t="s">
        <v>1059</v>
      </c>
      <c r="C231" s="2" t="s">
        <v>1060</v>
      </c>
      <c r="D231" s="2" t="s">
        <v>126</v>
      </c>
      <c r="E231" s="2" t="s">
        <v>127</v>
      </c>
      <c r="F231" s="2" t="s">
        <v>1047</v>
      </c>
      <c r="G231" s="2" t="s">
        <v>1048</v>
      </c>
      <c r="H231" s="2" t="s">
        <v>1049</v>
      </c>
      <c r="I231" s="2" t="s">
        <v>651</v>
      </c>
      <c r="J231" s="2" t="s">
        <v>651</v>
      </c>
      <c r="K231" s="2" t="s">
        <v>53</v>
      </c>
      <c r="L231" s="2" t="s">
        <v>332</v>
      </c>
      <c r="M231" s="2" t="s">
        <v>32</v>
      </c>
      <c r="N231" s="2" t="s">
        <v>54</v>
      </c>
      <c r="O231" s="2" t="s">
        <v>55</v>
      </c>
      <c r="P231" s="2" t="s">
        <v>56</v>
      </c>
      <c r="Q231" s="3">
        <v>4.0</v>
      </c>
      <c r="R231" s="2" t="s">
        <v>1050</v>
      </c>
      <c r="S231" s="2" t="s">
        <v>1051</v>
      </c>
      <c r="T231" s="2" t="s">
        <v>1052</v>
      </c>
    </row>
    <row r="232" ht="15.75" hidden="1" customHeight="1">
      <c r="A232" s="2" t="s">
        <v>1044</v>
      </c>
      <c r="B232" s="2" t="s">
        <v>1061</v>
      </c>
      <c r="C232" s="2" t="s">
        <v>1062</v>
      </c>
      <c r="D232" s="2" t="s">
        <v>112</v>
      </c>
      <c r="E232" s="2" t="s">
        <v>97</v>
      </c>
      <c r="F232" s="2" t="s">
        <v>1047</v>
      </c>
      <c r="G232" s="2" t="s">
        <v>1048</v>
      </c>
      <c r="H232" s="2" t="s">
        <v>1049</v>
      </c>
      <c r="I232" s="2" t="s">
        <v>651</v>
      </c>
      <c r="J232" s="2" t="s">
        <v>651</v>
      </c>
      <c r="K232" s="2" t="s">
        <v>53</v>
      </c>
      <c r="L232" s="2" t="s">
        <v>332</v>
      </c>
      <c r="M232" s="2" t="s">
        <v>32</v>
      </c>
      <c r="N232" s="2" t="s">
        <v>54</v>
      </c>
      <c r="O232" s="2" t="s">
        <v>55</v>
      </c>
      <c r="P232" s="2" t="s">
        <v>56</v>
      </c>
      <c r="Q232" s="3">
        <v>4.0</v>
      </c>
      <c r="R232" s="2" t="s">
        <v>1050</v>
      </c>
      <c r="S232" s="2" t="s">
        <v>1051</v>
      </c>
      <c r="T232" s="2" t="s">
        <v>1052</v>
      </c>
    </row>
    <row r="233" ht="15.75" hidden="1" customHeight="1">
      <c r="A233" s="2" t="s">
        <v>1044</v>
      </c>
      <c r="B233" s="2" t="s">
        <v>1063</v>
      </c>
      <c r="C233" s="2" t="s">
        <v>1064</v>
      </c>
      <c r="D233" s="2" t="s">
        <v>223</v>
      </c>
      <c r="E233" s="2" t="s">
        <v>224</v>
      </c>
      <c r="F233" s="2" t="s">
        <v>1047</v>
      </c>
      <c r="G233" s="2" t="s">
        <v>1048</v>
      </c>
      <c r="H233" s="2" t="s">
        <v>1049</v>
      </c>
      <c r="I233" s="2" t="s">
        <v>651</v>
      </c>
      <c r="J233" s="2" t="s">
        <v>651</v>
      </c>
      <c r="K233" s="2" t="s">
        <v>53</v>
      </c>
      <c r="L233" s="2" t="s">
        <v>332</v>
      </c>
      <c r="M233" s="2" t="s">
        <v>32</v>
      </c>
      <c r="N233" s="2" t="s">
        <v>54</v>
      </c>
      <c r="O233" s="2" t="s">
        <v>55</v>
      </c>
      <c r="P233" s="2" t="s">
        <v>56</v>
      </c>
      <c r="Q233" s="3">
        <v>4.0</v>
      </c>
      <c r="R233" s="2" t="s">
        <v>1050</v>
      </c>
      <c r="S233" s="2" t="s">
        <v>1051</v>
      </c>
      <c r="T233" s="2" t="s">
        <v>1052</v>
      </c>
    </row>
    <row r="234" ht="15.75" hidden="1" customHeight="1">
      <c r="A234" s="2" t="s">
        <v>1044</v>
      </c>
      <c r="B234" s="2" t="s">
        <v>1065</v>
      </c>
      <c r="C234" s="2" t="s">
        <v>1066</v>
      </c>
      <c r="D234" s="2" t="s">
        <v>126</v>
      </c>
      <c r="E234" s="2" t="s">
        <v>127</v>
      </c>
      <c r="F234" s="2" t="s">
        <v>1047</v>
      </c>
      <c r="G234" s="2" t="s">
        <v>1048</v>
      </c>
      <c r="H234" s="2" t="s">
        <v>1049</v>
      </c>
      <c r="I234" s="2" t="s">
        <v>651</v>
      </c>
      <c r="J234" s="2" t="s">
        <v>651</v>
      </c>
      <c r="K234" s="2" t="s">
        <v>53</v>
      </c>
      <c r="L234" s="2" t="s">
        <v>332</v>
      </c>
      <c r="M234" s="2" t="s">
        <v>32</v>
      </c>
      <c r="N234" s="2" t="s">
        <v>54</v>
      </c>
      <c r="O234" s="2" t="s">
        <v>55</v>
      </c>
      <c r="P234" s="2" t="s">
        <v>56</v>
      </c>
      <c r="Q234" s="3">
        <v>4.0</v>
      </c>
      <c r="R234" s="2" t="s">
        <v>1050</v>
      </c>
      <c r="S234" s="2" t="s">
        <v>1051</v>
      </c>
      <c r="T234" s="2" t="s">
        <v>1052</v>
      </c>
    </row>
    <row r="235" ht="15.75" hidden="1" customHeight="1">
      <c r="A235" s="2" t="s">
        <v>1044</v>
      </c>
      <c r="B235" s="2" t="s">
        <v>1067</v>
      </c>
      <c r="C235" s="2" t="s">
        <v>1068</v>
      </c>
      <c r="D235" s="2" t="s">
        <v>112</v>
      </c>
      <c r="E235" s="2" t="s">
        <v>97</v>
      </c>
      <c r="F235" s="2" t="s">
        <v>1047</v>
      </c>
      <c r="G235" s="2" t="s">
        <v>1048</v>
      </c>
      <c r="H235" s="2" t="s">
        <v>1049</v>
      </c>
      <c r="I235" s="2" t="s">
        <v>651</v>
      </c>
      <c r="J235" s="2" t="s">
        <v>651</v>
      </c>
      <c r="K235" s="2" t="s">
        <v>53</v>
      </c>
      <c r="L235" s="2" t="s">
        <v>332</v>
      </c>
      <c r="M235" s="2" t="s">
        <v>32</v>
      </c>
      <c r="N235" s="2" t="s">
        <v>54</v>
      </c>
      <c r="O235" s="2" t="s">
        <v>55</v>
      </c>
      <c r="P235" s="2" t="s">
        <v>56</v>
      </c>
      <c r="Q235" s="3">
        <v>4.0</v>
      </c>
      <c r="R235" s="2" t="s">
        <v>1050</v>
      </c>
      <c r="S235" s="2" t="s">
        <v>1051</v>
      </c>
      <c r="T235" s="2" t="s">
        <v>1052</v>
      </c>
    </row>
    <row r="236" ht="15.75" hidden="1" customHeight="1">
      <c r="A236" s="2" t="s">
        <v>1044</v>
      </c>
      <c r="B236" s="2" t="s">
        <v>1069</v>
      </c>
      <c r="C236" s="2" t="s">
        <v>1070</v>
      </c>
      <c r="D236" s="2" t="s">
        <v>126</v>
      </c>
      <c r="E236" s="2" t="s">
        <v>127</v>
      </c>
      <c r="F236" s="2" t="s">
        <v>1047</v>
      </c>
      <c r="G236" s="2" t="s">
        <v>1048</v>
      </c>
      <c r="H236" s="2" t="s">
        <v>1049</v>
      </c>
      <c r="I236" s="2" t="s">
        <v>651</v>
      </c>
      <c r="J236" s="2" t="s">
        <v>651</v>
      </c>
      <c r="K236" s="2" t="s">
        <v>53</v>
      </c>
      <c r="L236" s="2" t="s">
        <v>332</v>
      </c>
      <c r="M236" s="2" t="s">
        <v>32</v>
      </c>
      <c r="N236" s="2" t="s">
        <v>54</v>
      </c>
      <c r="O236" s="2" t="s">
        <v>55</v>
      </c>
      <c r="P236" s="2" t="s">
        <v>56</v>
      </c>
      <c r="Q236" s="3">
        <v>4.0</v>
      </c>
      <c r="R236" s="2" t="s">
        <v>1050</v>
      </c>
      <c r="S236" s="2" t="s">
        <v>1051</v>
      </c>
      <c r="T236" s="2" t="s">
        <v>1052</v>
      </c>
    </row>
    <row r="237" ht="15.75" hidden="1" customHeight="1">
      <c r="A237" s="2" t="s">
        <v>1044</v>
      </c>
      <c r="B237" s="2" t="s">
        <v>641</v>
      </c>
      <c r="C237" s="2" t="s">
        <v>642</v>
      </c>
      <c r="D237" s="2" t="s">
        <v>126</v>
      </c>
      <c r="E237" s="2" t="s">
        <v>127</v>
      </c>
      <c r="F237" s="2" t="s">
        <v>1047</v>
      </c>
      <c r="G237" s="2" t="s">
        <v>1048</v>
      </c>
      <c r="H237" s="2" t="s">
        <v>1049</v>
      </c>
      <c r="I237" s="2" t="s">
        <v>651</v>
      </c>
      <c r="J237" s="2" t="s">
        <v>651</v>
      </c>
      <c r="K237" s="2" t="s">
        <v>53</v>
      </c>
      <c r="L237" s="2" t="s">
        <v>332</v>
      </c>
      <c r="M237" s="2" t="s">
        <v>32</v>
      </c>
      <c r="N237" s="2" t="s">
        <v>54</v>
      </c>
      <c r="O237" s="2" t="s">
        <v>55</v>
      </c>
      <c r="P237" s="2" t="s">
        <v>56</v>
      </c>
      <c r="Q237" s="3">
        <v>4.0</v>
      </c>
      <c r="R237" s="2" t="s">
        <v>1050</v>
      </c>
      <c r="S237" s="2" t="s">
        <v>1051</v>
      </c>
      <c r="T237" s="2" t="s">
        <v>1052</v>
      </c>
    </row>
    <row r="238" ht="15.75" hidden="1" customHeight="1">
      <c r="A238" s="2" t="s">
        <v>1071</v>
      </c>
      <c r="B238" s="2" t="s">
        <v>1072</v>
      </c>
      <c r="C238" s="2" t="s">
        <v>1073</v>
      </c>
      <c r="D238" s="2" t="s">
        <v>621</v>
      </c>
      <c r="E238" s="2" t="s">
        <v>622</v>
      </c>
      <c r="F238" s="2" t="s">
        <v>765</v>
      </c>
      <c r="G238" s="2" t="s">
        <v>766</v>
      </c>
      <c r="H238" s="2" t="s">
        <v>767</v>
      </c>
      <c r="I238" s="2" t="s">
        <v>520</v>
      </c>
      <c r="J238" s="2" t="s">
        <v>768</v>
      </c>
      <c r="K238" s="2" t="s">
        <v>53</v>
      </c>
      <c r="L238" s="2" t="s">
        <v>31</v>
      </c>
      <c r="M238" s="2" t="s">
        <v>71</v>
      </c>
      <c r="N238" s="2" t="s">
        <v>33</v>
      </c>
      <c r="O238" s="2" t="s">
        <v>55</v>
      </c>
      <c r="P238" s="2" t="s">
        <v>56</v>
      </c>
      <c r="Q238" s="3">
        <v>6.0</v>
      </c>
      <c r="R238" s="2" t="s">
        <v>1074</v>
      </c>
      <c r="S238" s="2" t="s">
        <v>1075</v>
      </c>
      <c r="T238" s="2" t="s">
        <v>1076</v>
      </c>
    </row>
    <row r="239" ht="15.75" customHeight="1">
      <c r="A239" s="2" t="s">
        <v>1077</v>
      </c>
      <c r="B239" s="2" t="s">
        <v>1001</v>
      </c>
      <c r="C239" s="2" t="s">
        <v>1002</v>
      </c>
      <c r="D239" s="2" t="s">
        <v>126</v>
      </c>
      <c r="E239" s="2" t="s">
        <v>127</v>
      </c>
      <c r="F239" s="2" t="s">
        <v>1078</v>
      </c>
      <c r="G239" s="2" t="s">
        <v>1079</v>
      </c>
      <c r="H239" s="2" t="s">
        <v>1080</v>
      </c>
      <c r="I239" s="2" t="s">
        <v>1081</v>
      </c>
      <c r="J239" s="2" t="s">
        <v>1082</v>
      </c>
      <c r="K239" s="2" t="s">
        <v>53</v>
      </c>
      <c r="L239" s="2" t="s">
        <v>31</v>
      </c>
      <c r="M239" s="2" t="s">
        <v>71</v>
      </c>
      <c r="N239" s="2" t="s">
        <v>33</v>
      </c>
      <c r="O239" s="2" t="s">
        <v>34</v>
      </c>
      <c r="P239" s="2" t="s">
        <v>90</v>
      </c>
      <c r="Q239" s="3">
        <v>25.0</v>
      </c>
      <c r="R239" s="2" t="s">
        <v>1083</v>
      </c>
      <c r="S239" s="2" t="s">
        <v>1084</v>
      </c>
      <c r="T239" s="2" t="s">
        <v>1085</v>
      </c>
    </row>
    <row r="240" ht="15.75" hidden="1" customHeight="1">
      <c r="A240" s="2" t="s">
        <v>1086</v>
      </c>
      <c r="B240" s="2" t="s">
        <v>1087</v>
      </c>
      <c r="C240" s="2" t="s">
        <v>1088</v>
      </c>
      <c r="D240" s="2" t="s">
        <v>126</v>
      </c>
      <c r="E240" s="2" t="s">
        <v>127</v>
      </c>
      <c r="F240" s="2" t="s">
        <v>1089</v>
      </c>
      <c r="G240" s="2" t="s">
        <v>1090</v>
      </c>
      <c r="H240" s="2" t="s">
        <v>1091</v>
      </c>
      <c r="I240" s="2" t="s">
        <v>521</v>
      </c>
      <c r="J240" s="2" t="s">
        <v>713</v>
      </c>
      <c r="K240" s="2" t="s">
        <v>53</v>
      </c>
      <c r="L240" s="2" t="s">
        <v>31</v>
      </c>
      <c r="M240" s="2" t="s">
        <v>71</v>
      </c>
      <c r="N240" s="2" t="s">
        <v>133</v>
      </c>
      <c r="O240" s="2" t="s">
        <v>55</v>
      </c>
      <c r="P240" s="2" t="s">
        <v>56</v>
      </c>
      <c r="Q240" s="3">
        <v>6.0</v>
      </c>
      <c r="R240" s="2" t="s">
        <v>1092</v>
      </c>
      <c r="S240" s="2" t="s">
        <v>1093</v>
      </c>
      <c r="T240" s="2" t="s">
        <v>1094</v>
      </c>
    </row>
    <row r="241" ht="15.75" hidden="1" customHeight="1">
      <c r="A241" s="2" t="s">
        <v>1095</v>
      </c>
      <c r="B241" s="2" t="s">
        <v>1096</v>
      </c>
      <c r="C241" s="2" t="s">
        <v>1097</v>
      </c>
      <c r="D241" s="2" t="s">
        <v>126</v>
      </c>
      <c r="E241" s="2" t="s">
        <v>127</v>
      </c>
      <c r="F241" s="2" t="s">
        <v>1089</v>
      </c>
      <c r="G241" s="2" t="s">
        <v>1090</v>
      </c>
      <c r="H241" s="2" t="s">
        <v>1091</v>
      </c>
      <c r="I241" s="2" t="s">
        <v>521</v>
      </c>
      <c r="J241" s="2" t="s">
        <v>713</v>
      </c>
      <c r="K241" s="2" t="s">
        <v>53</v>
      </c>
      <c r="L241" s="2" t="s">
        <v>31</v>
      </c>
      <c r="M241" s="2" t="s">
        <v>71</v>
      </c>
      <c r="N241" s="2" t="s">
        <v>133</v>
      </c>
      <c r="O241" s="2" t="s">
        <v>55</v>
      </c>
      <c r="P241" s="2" t="s">
        <v>56</v>
      </c>
      <c r="Q241" s="3">
        <v>6.0</v>
      </c>
      <c r="R241" s="2" t="s">
        <v>1098</v>
      </c>
      <c r="S241" s="2" t="s">
        <v>1099</v>
      </c>
      <c r="T241" s="2" t="s">
        <v>1100</v>
      </c>
    </row>
    <row r="242" ht="15.75" hidden="1" customHeight="1">
      <c r="A242" s="2" t="s">
        <v>1101</v>
      </c>
      <c r="B242" s="2" t="s">
        <v>1102</v>
      </c>
      <c r="C242" s="2" t="s">
        <v>1103</v>
      </c>
      <c r="D242" s="2" t="s">
        <v>126</v>
      </c>
      <c r="E242" s="2" t="s">
        <v>127</v>
      </c>
      <c r="F242" s="2" t="s">
        <v>1089</v>
      </c>
      <c r="G242" s="2" t="s">
        <v>1090</v>
      </c>
      <c r="H242" s="2" t="s">
        <v>1091</v>
      </c>
      <c r="I242" s="2" t="s">
        <v>521</v>
      </c>
      <c r="J242" s="2" t="s">
        <v>713</v>
      </c>
      <c r="K242" s="2" t="s">
        <v>53</v>
      </c>
      <c r="L242" s="2" t="s">
        <v>31</v>
      </c>
      <c r="M242" s="2" t="s">
        <v>71</v>
      </c>
      <c r="N242" s="2" t="s">
        <v>133</v>
      </c>
      <c r="O242" s="2" t="s">
        <v>55</v>
      </c>
      <c r="P242" s="2" t="s">
        <v>56</v>
      </c>
      <c r="Q242" s="3">
        <v>6.0</v>
      </c>
      <c r="R242" s="2" t="s">
        <v>1104</v>
      </c>
      <c r="S242" s="2" t="s">
        <v>1105</v>
      </c>
      <c r="T242" s="2" t="s">
        <v>1106</v>
      </c>
    </row>
    <row r="243" ht="15.75" customHeight="1">
      <c r="A243" s="2" t="s">
        <v>1107</v>
      </c>
      <c r="B243" s="2" t="s">
        <v>1108</v>
      </c>
      <c r="C243" s="2" t="s">
        <v>1109</v>
      </c>
      <c r="D243" s="2" t="s">
        <v>223</v>
      </c>
      <c r="E243" s="2" t="s">
        <v>224</v>
      </c>
      <c r="F243" s="2" t="s">
        <v>1110</v>
      </c>
      <c r="G243" s="2" t="s">
        <v>1111</v>
      </c>
      <c r="H243" s="2" t="s">
        <v>1112</v>
      </c>
      <c r="I243" s="2" t="s">
        <v>520</v>
      </c>
      <c r="J243" s="2" t="s">
        <v>836</v>
      </c>
      <c r="K243" s="2" t="s">
        <v>53</v>
      </c>
      <c r="L243" s="2" t="s">
        <v>31</v>
      </c>
      <c r="M243" s="2" t="s">
        <v>71</v>
      </c>
      <c r="N243" s="2" t="s">
        <v>133</v>
      </c>
      <c r="O243" s="2" t="s">
        <v>34</v>
      </c>
      <c r="P243" s="2" t="s">
        <v>90</v>
      </c>
      <c r="Q243" s="3">
        <v>25.0</v>
      </c>
      <c r="R243" s="2" t="s">
        <v>1113</v>
      </c>
      <c r="S243" s="2" t="s">
        <v>1114</v>
      </c>
      <c r="T243" s="2" t="s">
        <v>1115</v>
      </c>
    </row>
    <row r="244" ht="15.75" hidden="1" customHeight="1">
      <c r="A244" s="2" t="s">
        <v>1116</v>
      </c>
      <c r="B244" s="2" t="s">
        <v>1117</v>
      </c>
      <c r="C244" s="2" t="s">
        <v>1118</v>
      </c>
      <c r="D244" s="2" t="s">
        <v>231</v>
      </c>
      <c r="E244" s="2" t="s">
        <v>24</v>
      </c>
      <c r="F244" s="2" t="s">
        <v>866</v>
      </c>
      <c r="G244" s="2" t="s">
        <v>867</v>
      </c>
      <c r="H244" s="2" t="s">
        <v>868</v>
      </c>
      <c r="I244" s="2" t="s">
        <v>869</v>
      </c>
      <c r="J244" s="2" t="s">
        <v>870</v>
      </c>
      <c r="K244" s="2" t="s">
        <v>30</v>
      </c>
      <c r="L244" s="2" t="s">
        <v>70</v>
      </c>
      <c r="M244" s="2" t="s">
        <v>32</v>
      </c>
      <c r="N244" s="2" t="s">
        <v>133</v>
      </c>
      <c r="O244" s="2" t="s">
        <v>34</v>
      </c>
      <c r="P244" s="2" t="s">
        <v>56</v>
      </c>
      <c r="Q244" s="3">
        <v>10.0</v>
      </c>
      <c r="R244" s="2" t="s">
        <v>1119</v>
      </c>
      <c r="S244" s="2" t="s">
        <v>1120</v>
      </c>
      <c r="T244" s="2" t="s">
        <v>1121</v>
      </c>
    </row>
    <row r="245" ht="15.75" hidden="1" customHeight="1">
      <c r="A245" s="2" t="s">
        <v>1116</v>
      </c>
      <c r="B245" s="2" t="s">
        <v>1122</v>
      </c>
      <c r="C245" s="2" t="s">
        <v>1123</v>
      </c>
      <c r="D245" s="2" t="s">
        <v>231</v>
      </c>
      <c r="E245" s="2" t="s">
        <v>24</v>
      </c>
      <c r="F245" s="2" t="s">
        <v>866</v>
      </c>
      <c r="G245" s="2" t="s">
        <v>867</v>
      </c>
      <c r="H245" s="2" t="s">
        <v>868</v>
      </c>
      <c r="I245" s="2" t="s">
        <v>869</v>
      </c>
      <c r="J245" s="2" t="s">
        <v>870</v>
      </c>
      <c r="K245" s="2" t="s">
        <v>30</v>
      </c>
      <c r="L245" s="2" t="s">
        <v>70</v>
      </c>
      <c r="M245" s="2" t="s">
        <v>32</v>
      </c>
      <c r="N245" s="2" t="s">
        <v>133</v>
      </c>
      <c r="O245" s="2" t="s">
        <v>34</v>
      </c>
      <c r="P245" s="2" t="s">
        <v>56</v>
      </c>
      <c r="Q245" s="3">
        <v>10.0</v>
      </c>
      <c r="R245" s="2" t="s">
        <v>1119</v>
      </c>
      <c r="S245" s="2" t="s">
        <v>1120</v>
      </c>
      <c r="T245" s="2" t="s">
        <v>1121</v>
      </c>
    </row>
    <row r="246" ht="15.75" hidden="1" customHeight="1">
      <c r="A246" s="2" t="s">
        <v>1116</v>
      </c>
      <c r="B246" s="2" t="s">
        <v>1124</v>
      </c>
      <c r="C246" s="2" t="s">
        <v>1125</v>
      </c>
      <c r="D246" s="2" t="s">
        <v>231</v>
      </c>
      <c r="E246" s="2" t="s">
        <v>24</v>
      </c>
      <c r="F246" s="2" t="s">
        <v>866</v>
      </c>
      <c r="G246" s="2" t="s">
        <v>867</v>
      </c>
      <c r="H246" s="2" t="s">
        <v>868</v>
      </c>
      <c r="I246" s="2" t="s">
        <v>869</v>
      </c>
      <c r="J246" s="2" t="s">
        <v>870</v>
      </c>
      <c r="K246" s="2" t="s">
        <v>30</v>
      </c>
      <c r="L246" s="2" t="s">
        <v>70</v>
      </c>
      <c r="M246" s="2" t="s">
        <v>32</v>
      </c>
      <c r="N246" s="2" t="s">
        <v>133</v>
      </c>
      <c r="O246" s="2" t="s">
        <v>34</v>
      </c>
      <c r="P246" s="2" t="s">
        <v>56</v>
      </c>
      <c r="Q246" s="3">
        <v>10.0</v>
      </c>
      <c r="R246" s="2" t="s">
        <v>1119</v>
      </c>
      <c r="S246" s="2" t="s">
        <v>1120</v>
      </c>
      <c r="T246" s="2" t="s">
        <v>1121</v>
      </c>
    </row>
    <row r="247" ht="15.75" hidden="1" customHeight="1">
      <c r="A247" s="2" t="s">
        <v>1116</v>
      </c>
      <c r="B247" s="2" t="s">
        <v>1126</v>
      </c>
      <c r="C247" s="2" t="s">
        <v>1127</v>
      </c>
      <c r="D247" s="2" t="s">
        <v>231</v>
      </c>
      <c r="E247" s="2" t="s">
        <v>24</v>
      </c>
      <c r="F247" s="2" t="s">
        <v>866</v>
      </c>
      <c r="G247" s="2" t="s">
        <v>867</v>
      </c>
      <c r="H247" s="2" t="s">
        <v>868</v>
      </c>
      <c r="I247" s="2" t="s">
        <v>869</v>
      </c>
      <c r="J247" s="2" t="s">
        <v>870</v>
      </c>
      <c r="K247" s="2" t="s">
        <v>30</v>
      </c>
      <c r="L247" s="2" t="s">
        <v>70</v>
      </c>
      <c r="M247" s="2" t="s">
        <v>32</v>
      </c>
      <c r="N247" s="2" t="s">
        <v>133</v>
      </c>
      <c r="O247" s="2" t="s">
        <v>34</v>
      </c>
      <c r="P247" s="2" t="s">
        <v>56</v>
      </c>
      <c r="Q247" s="3">
        <v>10.0</v>
      </c>
      <c r="R247" s="2" t="s">
        <v>1119</v>
      </c>
      <c r="S247" s="2" t="s">
        <v>1120</v>
      </c>
      <c r="T247" s="2" t="s">
        <v>1121</v>
      </c>
    </row>
    <row r="248" ht="15.75" hidden="1" customHeight="1">
      <c r="A248" s="2" t="s">
        <v>1128</v>
      </c>
      <c r="B248" s="2" t="s">
        <v>1001</v>
      </c>
      <c r="C248" s="2" t="s">
        <v>1002</v>
      </c>
      <c r="D248" s="2" t="s">
        <v>126</v>
      </c>
      <c r="E248" s="2" t="s">
        <v>127</v>
      </c>
      <c r="F248" s="2" t="s">
        <v>1129</v>
      </c>
      <c r="G248" s="2" t="s">
        <v>1130</v>
      </c>
      <c r="H248" s="2" t="s">
        <v>1131</v>
      </c>
      <c r="I248" s="2" t="s">
        <v>1132</v>
      </c>
      <c r="J248" s="2" t="s">
        <v>712</v>
      </c>
      <c r="K248" s="2" t="s">
        <v>53</v>
      </c>
      <c r="L248" s="2" t="s">
        <v>31</v>
      </c>
      <c r="M248" s="2" t="s">
        <v>32</v>
      </c>
      <c r="N248" s="2" t="s">
        <v>33</v>
      </c>
      <c r="O248" s="2" t="s">
        <v>34</v>
      </c>
      <c r="P248" s="2" t="s">
        <v>35</v>
      </c>
      <c r="Q248" s="3">
        <v>10.0</v>
      </c>
      <c r="R248" s="2" t="s">
        <v>1133</v>
      </c>
      <c r="S248" s="2" t="s">
        <v>1134</v>
      </c>
      <c r="T248" s="2" t="s">
        <v>1135</v>
      </c>
    </row>
    <row r="249" ht="15.75" hidden="1" customHeight="1">
      <c r="A249" s="2" t="s">
        <v>1128</v>
      </c>
      <c r="B249" s="2" t="s">
        <v>1136</v>
      </c>
      <c r="C249" s="2" t="s">
        <v>1137</v>
      </c>
      <c r="D249" s="2" t="s">
        <v>126</v>
      </c>
      <c r="E249" s="2" t="s">
        <v>127</v>
      </c>
      <c r="F249" s="2" t="s">
        <v>1129</v>
      </c>
      <c r="G249" s="2" t="s">
        <v>1130</v>
      </c>
      <c r="H249" s="2" t="s">
        <v>1131</v>
      </c>
      <c r="I249" s="2" t="s">
        <v>1132</v>
      </c>
      <c r="J249" s="2" t="s">
        <v>712</v>
      </c>
      <c r="K249" s="2" t="s">
        <v>53</v>
      </c>
      <c r="L249" s="2" t="s">
        <v>31</v>
      </c>
      <c r="M249" s="2" t="s">
        <v>32</v>
      </c>
      <c r="N249" s="2" t="s">
        <v>33</v>
      </c>
      <c r="O249" s="2" t="s">
        <v>34</v>
      </c>
      <c r="P249" s="2" t="s">
        <v>35</v>
      </c>
      <c r="Q249" s="3">
        <v>10.0</v>
      </c>
      <c r="R249" s="2" t="s">
        <v>1133</v>
      </c>
      <c r="S249" s="2" t="s">
        <v>1134</v>
      </c>
      <c r="T249" s="2" t="s">
        <v>1135</v>
      </c>
    </row>
    <row r="250" ht="15.75" hidden="1" customHeight="1">
      <c r="A250" s="2" t="s">
        <v>1128</v>
      </c>
      <c r="B250" s="2" t="s">
        <v>1138</v>
      </c>
      <c r="C250" s="2" t="s">
        <v>1139</v>
      </c>
      <c r="D250" s="2" t="s">
        <v>126</v>
      </c>
      <c r="E250" s="2" t="s">
        <v>127</v>
      </c>
      <c r="F250" s="2" t="s">
        <v>1129</v>
      </c>
      <c r="G250" s="2" t="s">
        <v>1130</v>
      </c>
      <c r="H250" s="2" t="s">
        <v>1131</v>
      </c>
      <c r="I250" s="2" t="s">
        <v>1132</v>
      </c>
      <c r="J250" s="2" t="s">
        <v>712</v>
      </c>
      <c r="K250" s="2" t="s">
        <v>53</v>
      </c>
      <c r="L250" s="2" t="s">
        <v>31</v>
      </c>
      <c r="M250" s="2" t="s">
        <v>32</v>
      </c>
      <c r="N250" s="2" t="s">
        <v>33</v>
      </c>
      <c r="O250" s="2" t="s">
        <v>34</v>
      </c>
      <c r="P250" s="2" t="s">
        <v>35</v>
      </c>
      <c r="Q250" s="3">
        <v>10.0</v>
      </c>
      <c r="R250" s="2" t="s">
        <v>1133</v>
      </c>
      <c r="S250" s="2" t="s">
        <v>1134</v>
      </c>
      <c r="T250" s="2" t="s">
        <v>1135</v>
      </c>
    </row>
    <row r="251" ht="15.75" hidden="1" customHeight="1">
      <c r="A251" s="2" t="s">
        <v>1140</v>
      </c>
      <c r="B251" s="2" t="s">
        <v>1141</v>
      </c>
      <c r="C251" s="2" t="s">
        <v>1142</v>
      </c>
      <c r="D251" s="2" t="s">
        <v>96</v>
      </c>
      <c r="E251" s="2" t="s">
        <v>97</v>
      </c>
      <c r="F251" s="2" t="s">
        <v>833</v>
      </c>
      <c r="G251" s="2" t="s">
        <v>834</v>
      </c>
      <c r="H251" s="2" t="s">
        <v>835</v>
      </c>
      <c r="I251" s="2" t="s">
        <v>836</v>
      </c>
      <c r="J251" s="2" t="s">
        <v>837</v>
      </c>
      <c r="K251" s="2" t="s">
        <v>53</v>
      </c>
      <c r="L251" s="2" t="s">
        <v>332</v>
      </c>
      <c r="M251" s="2" t="s">
        <v>71</v>
      </c>
      <c r="N251" s="2" t="s">
        <v>133</v>
      </c>
      <c r="O251" s="2" t="s">
        <v>55</v>
      </c>
      <c r="P251" s="2" t="s">
        <v>56</v>
      </c>
      <c r="Q251" s="3">
        <v>4.0</v>
      </c>
      <c r="R251" s="2" t="s">
        <v>1143</v>
      </c>
      <c r="S251" s="2" t="s">
        <v>1144</v>
      </c>
      <c r="T251" s="2" t="s">
        <v>1145</v>
      </c>
    </row>
    <row r="252" ht="15.75" hidden="1" customHeight="1">
      <c r="A252" s="2" t="s">
        <v>1146</v>
      </c>
      <c r="B252" s="2" t="s">
        <v>1039</v>
      </c>
      <c r="C252" s="2" t="s">
        <v>1040</v>
      </c>
      <c r="D252" s="2" t="s">
        <v>126</v>
      </c>
      <c r="E252" s="2" t="s">
        <v>127</v>
      </c>
      <c r="F252" s="2" t="s">
        <v>1147</v>
      </c>
      <c r="G252" s="2" t="s">
        <v>1148</v>
      </c>
      <c r="H252" s="2" t="s">
        <v>1149</v>
      </c>
      <c r="I252" s="2" t="s">
        <v>342</v>
      </c>
      <c r="J252" s="2" t="s">
        <v>521</v>
      </c>
      <c r="K252" s="2" t="s">
        <v>30</v>
      </c>
      <c r="L252" s="2" t="s">
        <v>31</v>
      </c>
      <c r="M252" s="2" t="s">
        <v>71</v>
      </c>
      <c r="N252" s="2" t="s">
        <v>133</v>
      </c>
      <c r="O252" s="2" t="s">
        <v>55</v>
      </c>
      <c r="P252" s="2" t="s">
        <v>56</v>
      </c>
      <c r="Q252" s="3">
        <v>6.0</v>
      </c>
      <c r="R252" s="2" t="s">
        <v>1150</v>
      </c>
      <c r="S252" s="2" t="s">
        <v>1151</v>
      </c>
      <c r="T252" s="2" t="s">
        <v>1152</v>
      </c>
    </row>
    <row r="253" ht="15.75" hidden="1" customHeight="1">
      <c r="A253" s="2" t="s">
        <v>1153</v>
      </c>
      <c r="B253" s="2" t="s">
        <v>1154</v>
      </c>
      <c r="C253" s="2" t="s">
        <v>1155</v>
      </c>
      <c r="D253" s="2" t="s">
        <v>126</v>
      </c>
      <c r="E253" s="2" t="s">
        <v>127</v>
      </c>
      <c r="F253" s="2" t="s">
        <v>668</v>
      </c>
      <c r="G253" s="2" t="s">
        <v>189</v>
      </c>
      <c r="H253" s="2" t="s">
        <v>190</v>
      </c>
      <c r="I253" s="2" t="s">
        <v>191</v>
      </c>
      <c r="J253" s="2" t="s">
        <v>192</v>
      </c>
      <c r="K253" s="2" t="s">
        <v>53</v>
      </c>
      <c r="L253" s="2" t="s">
        <v>31</v>
      </c>
      <c r="M253" s="2" t="s">
        <v>32</v>
      </c>
      <c r="N253" s="2" t="s">
        <v>33</v>
      </c>
      <c r="O253" s="2" t="s">
        <v>34</v>
      </c>
      <c r="P253" s="2" t="s">
        <v>35</v>
      </c>
      <c r="Q253" s="3">
        <v>10.0</v>
      </c>
      <c r="R253" s="2" t="s">
        <v>1156</v>
      </c>
      <c r="S253" s="2" t="s">
        <v>1157</v>
      </c>
      <c r="T253" s="2" t="s">
        <v>1158</v>
      </c>
    </row>
    <row r="254" ht="15.75" hidden="1" customHeight="1">
      <c r="A254" s="2" t="s">
        <v>1153</v>
      </c>
      <c r="B254" s="2" t="s">
        <v>1159</v>
      </c>
      <c r="C254" s="2" t="s">
        <v>1160</v>
      </c>
      <c r="D254" s="2" t="s">
        <v>126</v>
      </c>
      <c r="E254" s="2" t="s">
        <v>127</v>
      </c>
      <c r="F254" s="2" t="s">
        <v>668</v>
      </c>
      <c r="G254" s="2" t="s">
        <v>189</v>
      </c>
      <c r="H254" s="2" t="s">
        <v>190</v>
      </c>
      <c r="I254" s="2" t="s">
        <v>191</v>
      </c>
      <c r="J254" s="2" t="s">
        <v>192</v>
      </c>
      <c r="K254" s="2" t="s">
        <v>53</v>
      </c>
      <c r="L254" s="2" t="s">
        <v>31</v>
      </c>
      <c r="M254" s="2" t="s">
        <v>32</v>
      </c>
      <c r="N254" s="2" t="s">
        <v>33</v>
      </c>
      <c r="O254" s="2" t="s">
        <v>34</v>
      </c>
      <c r="P254" s="2" t="s">
        <v>35</v>
      </c>
      <c r="Q254" s="3">
        <v>10.0</v>
      </c>
      <c r="R254" s="2" t="s">
        <v>1156</v>
      </c>
      <c r="S254" s="2" t="s">
        <v>1157</v>
      </c>
      <c r="T254" s="2" t="s">
        <v>1158</v>
      </c>
    </row>
    <row r="255" ht="15.75" hidden="1" customHeight="1">
      <c r="A255" s="2" t="s">
        <v>1153</v>
      </c>
      <c r="B255" s="2" t="s">
        <v>1161</v>
      </c>
      <c r="C255" s="2" t="s">
        <v>1162</v>
      </c>
      <c r="D255" s="2" t="s">
        <v>126</v>
      </c>
      <c r="E255" s="2" t="s">
        <v>127</v>
      </c>
      <c r="F255" s="2" t="s">
        <v>668</v>
      </c>
      <c r="G255" s="2" t="s">
        <v>189</v>
      </c>
      <c r="H255" s="2" t="s">
        <v>190</v>
      </c>
      <c r="I255" s="2" t="s">
        <v>191</v>
      </c>
      <c r="J255" s="2" t="s">
        <v>192</v>
      </c>
      <c r="K255" s="2" t="s">
        <v>53</v>
      </c>
      <c r="L255" s="2" t="s">
        <v>31</v>
      </c>
      <c r="M255" s="2" t="s">
        <v>32</v>
      </c>
      <c r="N255" s="2" t="s">
        <v>33</v>
      </c>
      <c r="O255" s="2" t="s">
        <v>34</v>
      </c>
      <c r="P255" s="2" t="s">
        <v>35</v>
      </c>
      <c r="Q255" s="3">
        <v>10.0</v>
      </c>
      <c r="R255" s="2" t="s">
        <v>1156</v>
      </c>
      <c r="S255" s="2" t="s">
        <v>1157</v>
      </c>
      <c r="T255" s="2" t="s">
        <v>1158</v>
      </c>
    </row>
    <row r="256" ht="15.75" hidden="1" customHeight="1">
      <c r="A256" s="2" t="s">
        <v>1153</v>
      </c>
      <c r="B256" s="2" t="s">
        <v>1163</v>
      </c>
      <c r="C256" s="2" t="s">
        <v>1164</v>
      </c>
      <c r="D256" s="2" t="s">
        <v>126</v>
      </c>
      <c r="E256" s="2" t="s">
        <v>127</v>
      </c>
      <c r="F256" s="2" t="s">
        <v>668</v>
      </c>
      <c r="G256" s="2" t="s">
        <v>189</v>
      </c>
      <c r="H256" s="2" t="s">
        <v>190</v>
      </c>
      <c r="I256" s="2" t="s">
        <v>191</v>
      </c>
      <c r="J256" s="2" t="s">
        <v>192</v>
      </c>
      <c r="K256" s="2" t="s">
        <v>53</v>
      </c>
      <c r="L256" s="2" t="s">
        <v>31</v>
      </c>
      <c r="M256" s="2" t="s">
        <v>32</v>
      </c>
      <c r="N256" s="2" t="s">
        <v>33</v>
      </c>
      <c r="O256" s="2" t="s">
        <v>34</v>
      </c>
      <c r="P256" s="2" t="s">
        <v>35</v>
      </c>
      <c r="Q256" s="3">
        <v>10.0</v>
      </c>
      <c r="R256" s="2" t="s">
        <v>1156</v>
      </c>
      <c r="S256" s="2" t="s">
        <v>1157</v>
      </c>
      <c r="T256" s="2" t="s">
        <v>1158</v>
      </c>
    </row>
    <row r="257" ht="15.75" hidden="1" customHeight="1">
      <c r="A257" s="2" t="s">
        <v>1153</v>
      </c>
      <c r="B257" s="2" t="s">
        <v>147</v>
      </c>
      <c r="C257" s="2" t="s">
        <v>148</v>
      </c>
      <c r="D257" s="2" t="s">
        <v>126</v>
      </c>
      <c r="E257" s="2" t="s">
        <v>127</v>
      </c>
      <c r="F257" s="2" t="s">
        <v>668</v>
      </c>
      <c r="G257" s="2" t="s">
        <v>189</v>
      </c>
      <c r="H257" s="2" t="s">
        <v>190</v>
      </c>
      <c r="I257" s="2" t="s">
        <v>191</v>
      </c>
      <c r="J257" s="2" t="s">
        <v>192</v>
      </c>
      <c r="K257" s="2" t="s">
        <v>53</v>
      </c>
      <c r="L257" s="2" t="s">
        <v>31</v>
      </c>
      <c r="M257" s="2" t="s">
        <v>32</v>
      </c>
      <c r="N257" s="2" t="s">
        <v>33</v>
      </c>
      <c r="O257" s="2" t="s">
        <v>34</v>
      </c>
      <c r="P257" s="2" t="s">
        <v>35</v>
      </c>
      <c r="Q257" s="3">
        <v>10.0</v>
      </c>
      <c r="R257" s="2" t="s">
        <v>1156</v>
      </c>
      <c r="S257" s="2" t="s">
        <v>1157</v>
      </c>
      <c r="T257" s="2" t="s">
        <v>1158</v>
      </c>
    </row>
    <row r="258" ht="15.75" customHeight="1">
      <c r="A258" s="2" t="s">
        <v>1165</v>
      </c>
      <c r="B258" s="2" t="s">
        <v>1166</v>
      </c>
      <c r="C258" s="2" t="s">
        <v>1167</v>
      </c>
      <c r="D258" s="2" t="s">
        <v>621</v>
      </c>
      <c r="E258" s="2" t="s">
        <v>622</v>
      </c>
      <c r="F258" s="2" t="s">
        <v>1168</v>
      </c>
      <c r="G258" s="2" t="s">
        <v>1169</v>
      </c>
      <c r="H258" s="2" t="s">
        <v>1170</v>
      </c>
      <c r="I258" s="2" t="s">
        <v>592</v>
      </c>
      <c r="J258" s="2" t="s">
        <v>592</v>
      </c>
      <c r="K258" s="2" t="s">
        <v>53</v>
      </c>
      <c r="L258" s="2" t="s">
        <v>31</v>
      </c>
      <c r="M258" s="2" t="s">
        <v>71</v>
      </c>
      <c r="N258" s="2" t="s">
        <v>133</v>
      </c>
      <c r="O258" s="2" t="s">
        <v>34</v>
      </c>
      <c r="P258" s="2" t="s">
        <v>90</v>
      </c>
      <c r="Q258" s="3">
        <v>25.0</v>
      </c>
      <c r="R258" s="2" t="s">
        <v>1171</v>
      </c>
      <c r="S258" s="2" t="s">
        <v>1172</v>
      </c>
      <c r="T258" s="2" t="s">
        <v>1173</v>
      </c>
    </row>
    <row r="259" ht="15.75" customHeight="1">
      <c r="A259" s="2" t="s">
        <v>1174</v>
      </c>
      <c r="B259" s="2" t="s">
        <v>1175</v>
      </c>
      <c r="C259" s="2" t="s">
        <v>1176</v>
      </c>
      <c r="D259" s="2" t="s">
        <v>112</v>
      </c>
      <c r="E259" s="2" t="s">
        <v>97</v>
      </c>
      <c r="F259" s="2" t="s">
        <v>1177</v>
      </c>
      <c r="G259" s="2" t="s">
        <v>1178</v>
      </c>
      <c r="H259" s="2" t="s">
        <v>1179</v>
      </c>
      <c r="I259" s="2" t="s">
        <v>174</v>
      </c>
      <c r="J259" s="2" t="s">
        <v>521</v>
      </c>
      <c r="K259" s="2" t="s">
        <v>53</v>
      </c>
      <c r="L259" s="2" t="s">
        <v>70</v>
      </c>
      <c r="M259" s="2" t="s">
        <v>32</v>
      </c>
      <c r="N259" s="2" t="s">
        <v>33</v>
      </c>
      <c r="O259" s="2" t="s">
        <v>34</v>
      </c>
      <c r="P259" s="2" t="s">
        <v>270</v>
      </c>
      <c r="Q259" s="3">
        <v>20.0</v>
      </c>
      <c r="R259" s="2" t="s">
        <v>1180</v>
      </c>
      <c r="S259" s="2" t="s">
        <v>1181</v>
      </c>
      <c r="T259" s="2" t="s">
        <v>1182</v>
      </c>
    </row>
    <row r="260" ht="15.75" customHeight="1">
      <c r="A260" s="2" t="s">
        <v>1174</v>
      </c>
      <c r="B260" s="2" t="s">
        <v>1183</v>
      </c>
      <c r="C260" s="2" t="s">
        <v>1184</v>
      </c>
      <c r="D260" s="2" t="s">
        <v>112</v>
      </c>
      <c r="E260" s="2" t="s">
        <v>97</v>
      </c>
      <c r="F260" s="2" t="s">
        <v>1177</v>
      </c>
      <c r="G260" s="2" t="s">
        <v>1178</v>
      </c>
      <c r="H260" s="2" t="s">
        <v>1179</v>
      </c>
      <c r="I260" s="2" t="s">
        <v>174</v>
      </c>
      <c r="J260" s="2" t="s">
        <v>521</v>
      </c>
      <c r="K260" s="2" t="s">
        <v>53</v>
      </c>
      <c r="L260" s="2" t="s">
        <v>70</v>
      </c>
      <c r="M260" s="2" t="s">
        <v>32</v>
      </c>
      <c r="N260" s="2" t="s">
        <v>33</v>
      </c>
      <c r="O260" s="2" t="s">
        <v>34</v>
      </c>
      <c r="P260" s="2" t="s">
        <v>270</v>
      </c>
      <c r="Q260" s="3">
        <v>20.0</v>
      </c>
      <c r="R260" s="2" t="s">
        <v>1180</v>
      </c>
      <c r="S260" s="2" t="s">
        <v>1181</v>
      </c>
      <c r="T260" s="2" t="s">
        <v>1182</v>
      </c>
    </row>
    <row r="261" ht="15.75" customHeight="1">
      <c r="A261" s="2" t="s">
        <v>1185</v>
      </c>
      <c r="B261" s="2" t="s">
        <v>1186</v>
      </c>
      <c r="C261" s="2" t="s">
        <v>1187</v>
      </c>
      <c r="D261" s="2" t="s">
        <v>46</v>
      </c>
      <c r="E261" s="2" t="s">
        <v>47</v>
      </c>
      <c r="F261" s="2" t="s">
        <v>225</v>
      </c>
      <c r="G261" s="2" t="s">
        <v>189</v>
      </c>
      <c r="H261" s="2" t="s">
        <v>190</v>
      </c>
      <c r="I261" s="2" t="s">
        <v>191</v>
      </c>
      <c r="J261" s="2" t="s">
        <v>192</v>
      </c>
      <c r="K261" s="2" t="s">
        <v>53</v>
      </c>
      <c r="L261" s="2" t="s">
        <v>31</v>
      </c>
      <c r="M261" s="2" t="s">
        <v>32</v>
      </c>
      <c r="N261" s="2" t="s">
        <v>33</v>
      </c>
      <c r="O261" s="2" t="s">
        <v>55</v>
      </c>
      <c r="P261" s="2" t="s">
        <v>90</v>
      </c>
      <c r="Q261" s="3">
        <v>25.0</v>
      </c>
      <c r="R261" s="2" t="s">
        <v>1188</v>
      </c>
      <c r="S261" s="2" t="s">
        <v>1189</v>
      </c>
      <c r="T261" s="2" t="s">
        <v>1190</v>
      </c>
    </row>
    <row r="262" ht="15.75" customHeight="1">
      <c r="A262" s="2" t="s">
        <v>1185</v>
      </c>
      <c r="B262" s="2" t="s">
        <v>1191</v>
      </c>
      <c r="C262" s="2" t="s">
        <v>1192</v>
      </c>
      <c r="D262" s="2" t="s">
        <v>46</v>
      </c>
      <c r="E262" s="2" t="s">
        <v>47</v>
      </c>
      <c r="F262" s="2" t="s">
        <v>225</v>
      </c>
      <c r="G262" s="2" t="s">
        <v>189</v>
      </c>
      <c r="H262" s="2" t="s">
        <v>190</v>
      </c>
      <c r="I262" s="2" t="s">
        <v>191</v>
      </c>
      <c r="J262" s="2" t="s">
        <v>192</v>
      </c>
      <c r="K262" s="2" t="s">
        <v>53</v>
      </c>
      <c r="L262" s="2" t="s">
        <v>31</v>
      </c>
      <c r="M262" s="2" t="s">
        <v>32</v>
      </c>
      <c r="N262" s="2" t="s">
        <v>33</v>
      </c>
      <c r="O262" s="2" t="s">
        <v>55</v>
      </c>
      <c r="P262" s="2" t="s">
        <v>90</v>
      </c>
      <c r="Q262" s="3">
        <v>25.0</v>
      </c>
      <c r="R262" s="2" t="s">
        <v>1188</v>
      </c>
      <c r="S262" s="2" t="s">
        <v>1189</v>
      </c>
      <c r="T262" s="2" t="s">
        <v>1190</v>
      </c>
    </row>
    <row r="263" ht="15.75" customHeight="1">
      <c r="A263" s="2" t="s">
        <v>1185</v>
      </c>
      <c r="B263" s="2" t="s">
        <v>1193</v>
      </c>
      <c r="C263" s="2" t="s">
        <v>1194</v>
      </c>
      <c r="D263" s="2" t="s">
        <v>46</v>
      </c>
      <c r="E263" s="2" t="s">
        <v>47</v>
      </c>
      <c r="F263" s="2" t="s">
        <v>225</v>
      </c>
      <c r="G263" s="2" t="s">
        <v>189</v>
      </c>
      <c r="H263" s="2" t="s">
        <v>190</v>
      </c>
      <c r="I263" s="2" t="s">
        <v>191</v>
      </c>
      <c r="J263" s="2" t="s">
        <v>192</v>
      </c>
      <c r="K263" s="2" t="s">
        <v>53</v>
      </c>
      <c r="L263" s="2" t="s">
        <v>31</v>
      </c>
      <c r="M263" s="2" t="s">
        <v>32</v>
      </c>
      <c r="N263" s="2" t="s">
        <v>33</v>
      </c>
      <c r="O263" s="2" t="s">
        <v>55</v>
      </c>
      <c r="P263" s="2" t="s">
        <v>90</v>
      </c>
      <c r="Q263" s="3">
        <v>25.0</v>
      </c>
      <c r="R263" s="2" t="s">
        <v>1188</v>
      </c>
      <c r="S263" s="2" t="s">
        <v>1189</v>
      </c>
      <c r="T263" s="2" t="s">
        <v>1190</v>
      </c>
    </row>
    <row r="264" ht="15.75" hidden="1" customHeight="1">
      <c r="A264" s="2" t="s">
        <v>1195</v>
      </c>
      <c r="B264" s="2" t="s">
        <v>1196</v>
      </c>
      <c r="C264" s="2" t="s">
        <v>1197</v>
      </c>
      <c r="D264" s="2" t="s">
        <v>621</v>
      </c>
      <c r="E264" s="2" t="s">
        <v>622</v>
      </c>
      <c r="F264" s="2" t="s">
        <v>1198</v>
      </c>
      <c r="G264" s="2" t="s">
        <v>1199</v>
      </c>
      <c r="H264" s="2" t="s">
        <v>1200</v>
      </c>
      <c r="I264" s="2" t="s">
        <v>954</v>
      </c>
      <c r="J264" s="2" t="s">
        <v>1201</v>
      </c>
      <c r="K264" s="2" t="s">
        <v>53</v>
      </c>
      <c r="L264" s="2" t="s">
        <v>31</v>
      </c>
      <c r="M264" s="2" t="s">
        <v>71</v>
      </c>
      <c r="N264" s="2" t="s">
        <v>133</v>
      </c>
      <c r="O264" s="2" t="s">
        <v>55</v>
      </c>
      <c r="P264" s="2" t="s">
        <v>56</v>
      </c>
      <c r="Q264" s="3">
        <v>6.0</v>
      </c>
      <c r="R264" s="2" t="s">
        <v>1202</v>
      </c>
      <c r="S264" s="2" t="s">
        <v>1203</v>
      </c>
      <c r="T264" s="2" t="s">
        <v>1204</v>
      </c>
    </row>
    <row r="265" ht="15.75" customHeight="1">
      <c r="A265" s="2" t="s">
        <v>1205</v>
      </c>
      <c r="B265" s="2" t="s">
        <v>1206</v>
      </c>
      <c r="C265" s="2" t="s">
        <v>1207</v>
      </c>
      <c r="D265" s="2" t="s">
        <v>126</v>
      </c>
      <c r="E265" s="2" t="s">
        <v>127</v>
      </c>
      <c r="F265" s="2" t="s">
        <v>668</v>
      </c>
      <c r="G265" s="2" t="s">
        <v>189</v>
      </c>
      <c r="H265" s="2" t="s">
        <v>190</v>
      </c>
      <c r="I265" s="2" t="s">
        <v>191</v>
      </c>
      <c r="J265" s="2" t="s">
        <v>192</v>
      </c>
      <c r="K265" s="2" t="s">
        <v>53</v>
      </c>
      <c r="L265" s="2" t="s">
        <v>31</v>
      </c>
      <c r="M265" s="2" t="s">
        <v>32</v>
      </c>
      <c r="N265" s="2" t="s">
        <v>33</v>
      </c>
      <c r="O265" s="2" t="s">
        <v>34</v>
      </c>
      <c r="P265" s="2" t="s">
        <v>90</v>
      </c>
      <c r="Q265" s="3">
        <v>25.0</v>
      </c>
      <c r="R265" s="2" t="s">
        <v>1208</v>
      </c>
      <c r="S265" s="2" t="s">
        <v>1209</v>
      </c>
      <c r="T265" s="2" t="s">
        <v>1210</v>
      </c>
    </row>
    <row r="266" ht="15.75" customHeight="1">
      <c r="A266" s="2" t="s">
        <v>1205</v>
      </c>
      <c r="B266" s="2" t="s">
        <v>1211</v>
      </c>
      <c r="C266" s="2" t="s">
        <v>1212</v>
      </c>
      <c r="D266" s="2" t="s">
        <v>126</v>
      </c>
      <c r="E266" s="2" t="s">
        <v>127</v>
      </c>
      <c r="F266" s="2" t="s">
        <v>668</v>
      </c>
      <c r="G266" s="2" t="s">
        <v>189</v>
      </c>
      <c r="H266" s="2" t="s">
        <v>190</v>
      </c>
      <c r="I266" s="2" t="s">
        <v>191</v>
      </c>
      <c r="J266" s="2" t="s">
        <v>192</v>
      </c>
      <c r="K266" s="2" t="s">
        <v>53</v>
      </c>
      <c r="L266" s="2" t="s">
        <v>31</v>
      </c>
      <c r="M266" s="2" t="s">
        <v>32</v>
      </c>
      <c r="N266" s="2" t="s">
        <v>33</v>
      </c>
      <c r="O266" s="2" t="s">
        <v>34</v>
      </c>
      <c r="P266" s="2" t="s">
        <v>90</v>
      </c>
      <c r="Q266" s="3">
        <v>25.0</v>
      </c>
      <c r="R266" s="2" t="s">
        <v>1208</v>
      </c>
      <c r="S266" s="2" t="s">
        <v>1209</v>
      </c>
      <c r="T266" s="2" t="s">
        <v>1210</v>
      </c>
    </row>
    <row r="267" ht="15.75" customHeight="1">
      <c r="A267" s="2" t="s">
        <v>1205</v>
      </c>
      <c r="B267" s="2" t="s">
        <v>1213</v>
      </c>
      <c r="C267" s="2" t="s">
        <v>1214</v>
      </c>
      <c r="D267" s="2" t="s">
        <v>169</v>
      </c>
      <c r="E267" s="2" t="s">
        <v>127</v>
      </c>
      <c r="F267" s="2" t="s">
        <v>668</v>
      </c>
      <c r="G267" s="2" t="s">
        <v>189</v>
      </c>
      <c r="H267" s="2" t="s">
        <v>190</v>
      </c>
      <c r="I267" s="2" t="s">
        <v>191</v>
      </c>
      <c r="J267" s="2" t="s">
        <v>192</v>
      </c>
      <c r="K267" s="2" t="s">
        <v>53</v>
      </c>
      <c r="L267" s="2" t="s">
        <v>31</v>
      </c>
      <c r="M267" s="2" t="s">
        <v>32</v>
      </c>
      <c r="N267" s="2" t="s">
        <v>33</v>
      </c>
      <c r="O267" s="2" t="s">
        <v>34</v>
      </c>
      <c r="P267" s="2" t="s">
        <v>90</v>
      </c>
      <c r="Q267" s="3">
        <v>25.0</v>
      </c>
      <c r="R267" s="2" t="s">
        <v>1208</v>
      </c>
      <c r="S267" s="2" t="s">
        <v>1209</v>
      </c>
      <c r="T267" s="2" t="s">
        <v>1210</v>
      </c>
    </row>
    <row r="268" ht="15.75" customHeight="1">
      <c r="A268" s="2" t="s">
        <v>1205</v>
      </c>
      <c r="B268" s="2" t="s">
        <v>1215</v>
      </c>
      <c r="C268" s="2" t="s">
        <v>1216</v>
      </c>
      <c r="D268" s="2" t="s">
        <v>169</v>
      </c>
      <c r="E268" s="2" t="s">
        <v>127</v>
      </c>
      <c r="F268" s="2" t="s">
        <v>668</v>
      </c>
      <c r="G268" s="2" t="s">
        <v>189</v>
      </c>
      <c r="H268" s="2" t="s">
        <v>190</v>
      </c>
      <c r="I268" s="2" t="s">
        <v>191</v>
      </c>
      <c r="J268" s="2" t="s">
        <v>192</v>
      </c>
      <c r="K268" s="2" t="s">
        <v>53</v>
      </c>
      <c r="L268" s="2" t="s">
        <v>31</v>
      </c>
      <c r="M268" s="2" t="s">
        <v>32</v>
      </c>
      <c r="N268" s="2" t="s">
        <v>33</v>
      </c>
      <c r="O268" s="2" t="s">
        <v>34</v>
      </c>
      <c r="P268" s="2" t="s">
        <v>90</v>
      </c>
      <c r="Q268" s="3">
        <v>25.0</v>
      </c>
      <c r="R268" s="2" t="s">
        <v>1208</v>
      </c>
      <c r="S268" s="2" t="s">
        <v>1209</v>
      </c>
      <c r="T268" s="2" t="s">
        <v>1210</v>
      </c>
    </row>
    <row r="269" ht="15.75" customHeight="1">
      <c r="A269" s="2" t="s">
        <v>1217</v>
      </c>
      <c r="B269" s="2" t="s">
        <v>1218</v>
      </c>
      <c r="C269" s="2" t="s">
        <v>1219</v>
      </c>
      <c r="D269" s="2" t="s">
        <v>126</v>
      </c>
      <c r="E269" s="2" t="s">
        <v>127</v>
      </c>
      <c r="F269" s="2" t="s">
        <v>1220</v>
      </c>
      <c r="G269" s="2" t="s">
        <v>1221</v>
      </c>
      <c r="H269" s="2" t="s">
        <v>1222</v>
      </c>
      <c r="I269" s="2" t="s">
        <v>712</v>
      </c>
      <c r="J269" s="2" t="s">
        <v>1082</v>
      </c>
      <c r="K269" s="2" t="s">
        <v>53</v>
      </c>
      <c r="L269" s="2" t="s">
        <v>332</v>
      </c>
      <c r="M269" s="2" t="s">
        <v>32</v>
      </c>
      <c r="N269" s="2" t="s">
        <v>133</v>
      </c>
      <c r="O269" s="2" t="s">
        <v>55</v>
      </c>
      <c r="P269" s="2" t="s">
        <v>152</v>
      </c>
      <c r="Q269" s="3">
        <v>15.0</v>
      </c>
      <c r="R269" s="2" t="s">
        <v>1223</v>
      </c>
      <c r="S269" s="2" t="s">
        <v>1224</v>
      </c>
      <c r="T269" s="2" t="s">
        <v>1225</v>
      </c>
    </row>
    <row r="270" ht="15.75" customHeight="1">
      <c r="A270" s="2" t="s">
        <v>1217</v>
      </c>
      <c r="B270" s="2" t="s">
        <v>1226</v>
      </c>
      <c r="C270" s="2" t="s">
        <v>1227</v>
      </c>
      <c r="D270" s="2" t="s">
        <v>126</v>
      </c>
      <c r="E270" s="2" t="s">
        <v>127</v>
      </c>
      <c r="F270" s="2" t="s">
        <v>1220</v>
      </c>
      <c r="G270" s="2" t="s">
        <v>1221</v>
      </c>
      <c r="H270" s="2" t="s">
        <v>1222</v>
      </c>
      <c r="I270" s="2" t="s">
        <v>712</v>
      </c>
      <c r="J270" s="2" t="s">
        <v>1082</v>
      </c>
      <c r="K270" s="2" t="s">
        <v>53</v>
      </c>
      <c r="L270" s="2" t="s">
        <v>332</v>
      </c>
      <c r="M270" s="2" t="s">
        <v>32</v>
      </c>
      <c r="N270" s="2" t="s">
        <v>133</v>
      </c>
      <c r="O270" s="2" t="s">
        <v>55</v>
      </c>
      <c r="P270" s="2" t="s">
        <v>152</v>
      </c>
      <c r="Q270" s="3">
        <v>15.0</v>
      </c>
      <c r="R270" s="2" t="s">
        <v>1223</v>
      </c>
      <c r="S270" s="2" t="s">
        <v>1224</v>
      </c>
      <c r="T270" s="2" t="s">
        <v>1225</v>
      </c>
    </row>
    <row r="271" ht="15.75" customHeight="1">
      <c r="A271" s="2" t="s">
        <v>1217</v>
      </c>
      <c r="B271" s="2" t="s">
        <v>1228</v>
      </c>
      <c r="C271" s="2" t="s">
        <v>1229</v>
      </c>
      <c r="D271" s="2" t="s">
        <v>126</v>
      </c>
      <c r="E271" s="2" t="s">
        <v>127</v>
      </c>
      <c r="F271" s="2" t="s">
        <v>1220</v>
      </c>
      <c r="G271" s="2" t="s">
        <v>1221</v>
      </c>
      <c r="H271" s="2" t="s">
        <v>1222</v>
      </c>
      <c r="I271" s="2" t="s">
        <v>712</v>
      </c>
      <c r="J271" s="2" t="s">
        <v>1082</v>
      </c>
      <c r="K271" s="2" t="s">
        <v>53</v>
      </c>
      <c r="L271" s="2" t="s">
        <v>332</v>
      </c>
      <c r="M271" s="2" t="s">
        <v>32</v>
      </c>
      <c r="N271" s="2" t="s">
        <v>133</v>
      </c>
      <c r="O271" s="2" t="s">
        <v>55</v>
      </c>
      <c r="P271" s="2" t="s">
        <v>152</v>
      </c>
      <c r="Q271" s="3">
        <v>15.0</v>
      </c>
      <c r="R271" s="2" t="s">
        <v>1223</v>
      </c>
      <c r="S271" s="2" t="s">
        <v>1224</v>
      </c>
      <c r="T271" s="2" t="s">
        <v>1225</v>
      </c>
    </row>
    <row r="272" ht="15.75" customHeight="1">
      <c r="A272" s="2" t="s">
        <v>1217</v>
      </c>
      <c r="B272" s="2" t="s">
        <v>1230</v>
      </c>
      <c r="C272" s="2" t="s">
        <v>1231</v>
      </c>
      <c r="D272" s="2" t="s">
        <v>126</v>
      </c>
      <c r="E272" s="2" t="s">
        <v>127</v>
      </c>
      <c r="F272" s="2" t="s">
        <v>1220</v>
      </c>
      <c r="G272" s="2" t="s">
        <v>1221</v>
      </c>
      <c r="H272" s="2" t="s">
        <v>1222</v>
      </c>
      <c r="I272" s="2" t="s">
        <v>712</v>
      </c>
      <c r="J272" s="2" t="s">
        <v>1082</v>
      </c>
      <c r="K272" s="2" t="s">
        <v>53</v>
      </c>
      <c r="L272" s="2" t="s">
        <v>332</v>
      </c>
      <c r="M272" s="2" t="s">
        <v>32</v>
      </c>
      <c r="N272" s="2" t="s">
        <v>133</v>
      </c>
      <c r="O272" s="2" t="s">
        <v>55</v>
      </c>
      <c r="P272" s="2" t="s">
        <v>152</v>
      </c>
      <c r="Q272" s="3">
        <v>15.0</v>
      </c>
      <c r="R272" s="2" t="s">
        <v>1223</v>
      </c>
      <c r="S272" s="2" t="s">
        <v>1224</v>
      </c>
      <c r="T272" s="2" t="s">
        <v>1225</v>
      </c>
    </row>
    <row r="273" ht="15.75" customHeight="1">
      <c r="A273" s="2" t="s">
        <v>1217</v>
      </c>
      <c r="B273" s="2" t="s">
        <v>1232</v>
      </c>
      <c r="C273" s="2" t="s">
        <v>1233</v>
      </c>
      <c r="D273" s="2" t="s">
        <v>112</v>
      </c>
      <c r="E273" s="2" t="s">
        <v>97</v>
      </c>
      <c r="F273" s="2" t="s">
        <v>1220</v>
      </c>
      <c r="G273" s="2" t="s">
        <v>1221</v>
      </c>
      <c r="H273" s="2" t="s">
        <v>1222</v>
      </c>
      <c r="I273" s="2" t="s">
        <v>712</v>
      </c>
      <c r="J273" s="2" t="s">
        <v>1082</v>
      </c>
      <c r="K273" s="2" t="s">
        <v>53</v>
      </c>
      <c r="L273" s="2" t="s">
        <v>332</v>
      </c>
      <c r="M273" s="2" t="s">
        <v>32</v>
      </c>
      <c r="N273" s="2" t="s">
        <v>133</v>
      </c>
      <c r="O273" s="2" t="s">
        <v>55</v>
      </c>
      <c r="P273" s="2" t="s">
        <v>152</v>
      </c>
      <c r="Q273" s="3">
        <v>15.0</v>
      </c>
      <c r="R273" s="2" t="s">
        <v>1223</v>
      </c>
      <c r="S273" s="2" t="s">
        <v>1224</v>
      </c>
      <c r="T273" s="2" t="s">
        <v>1225</v>
      </c>
    </row>
    <row r="274" ht="15.75" customHeight="1">
      <c r="A274" s="2" t="s">
        <v>1234</v>
      </c>
      <c r="B274" s="2" t="s">
        <v>1235</v>
      </c>
      <c r="C274" s="2" t="s">
        <v>1236</v>
      </c>
      <c r="D274" s="2" t="s">
        <v>621</v>
      </c>
      <c r="E274" s="2" t="s">
        <v>622</v>
      </c>
      <c r="F274" s="2" t="s">
        <v>412</v>
      </c>
      <c r="G274" s="2" t="s">
        <v>189</v>
      </c>
      <c r="H274" s="2" t="s">
        <v>190</v>
      </c>
      <c r="I274" s="2" t="s">
        <v>191</v>
      </c>
      <c r="J274" s="2" t="s">
        <v>192</v>
      </c>
      <c r="K274" s="2" t="s">
        <v>53</v>
      </c>
      <c r="L274" s="2" t="s">
        <v>31</v>
      </c>
      <c r="M274" s="2" t="s">
        <v>32</v>
      </c>
      <c r="N274" s="2" t="s">
        <v>33</v>
      </c>
      <c r="O274" s="2" t="s">
        <v>55</v>
      </c>
      <c r="P274" s="2" t="s">
        <v>90</v>
      </c>
      <c r="Q274" s="3">
        <v>25.0</v>
      </c>
      <c r="R274" s="2" t="s">
        <v>1237</v>
      </c>
      <c r="S274" s="2" t="s">
        <v>1238</v>
      </c>
      <c r="T274" s="2" t="s">
        <v>1239</v>
      </c>
    </row>
    <row r="275" ht="15.75" customHeight="1">
      <c r="A275" s="2" t="s">
        <v>1234</v>
      </c>
      <c r="B275" s="2" t="s">
        <v>1240</v>
      </c>
      <c r="C275" s="2" t="s">
        <v>1241</v>
      </c>
      <c r="D275" s="2" t="s">
        <v>223</v>
      </c>
      <c r="E275" s="2" t="s">
        <v>224</v>
      </c>
      <c r="F275" s="2" t="s">
        <v>412</v>
      </c>
      <c r="G275" s="2" t="s">
        <v>189</v>
      </c>
      <c r="H275" s="2" t="s">
        <v>190</v>
      </c>
      <c r="I275" s="2" t="s">
        <v>191</v>
      </c>
      <c r="J275" s="2" t="s">
        <v>192</v>
      </c>
      <c r="K275" s="2" t="s">
        <v>53</v>
      </c>
      <c r="L275" s="2" t="s">
        <v>31</v>
      </c>
      <c r="M275" s="2" t="s">
        <v>32</v>
      </c>
      <c r="N275" s="2" t="s">
        <v>33</v>
      </c>
      <c r="O275" s="2" t="s">
        <v>55</v>
      </c>
      <c r="P275" s="2" t="s">
        <v>90</v>
      </c>
      <c r="Q275" s="3">
        <v>25.0</v>
      </c>
      <c r="R275" s="2" t="s">
        <v>1237</v>
      </c>
      <c r="S275" s="2" t="s">
        <v>1238</v>
      </c>
      <c r="T275" s="2" t="s">
        <v>1239</v>
      </c>
    </row>
    <row r="276" ht="15.75" customHeight="1">
      <c r="A276" s="2" t="s">
        <v>1234</v>
      </c>
      <c r="B276" s="2" t="s">
        <v>1242</v>
      </c>
      <c r="C276" s="2" t="s">
        <v>1243</v>
      </c>
      <c r="D276" s="2" t="s">
        <v>126</v>
      </c>
      <c r="E276" s="2" t="s">
        <v>127</v>
      </c>
      <c r="F276" s="2" t="s">
        <v>412</v>
      </c>
      <c r="G276" s="2" t="s">
        <v>189</v>
      </c>
      <c r="H276" s="2" t="s">
        <v>190</v>
      </c>
      <c r="I276" s="2" t="s">
        <v>191</v>
      </c>
      <c r="J276" s="2" t="s">
        <v>192</v>
      </c>
      <c r="K276" s="2" t="s">
        <v>53</v>
      </c>
      <c r="L276" s="2" t="s">
        <v>31</v>
      </c>
      <c r="M276" s="2" t="s">
        <v>32</v>
      </c>
      <c r="N276" s="2" t="s">
        <v>33</v>
      </c>
      <c r="O276" s="2" t="s">
        <v>55</v>
      </c>
      <c r="P276" s="2" t="s">
        <v>90</v>
      </c>
      <c r="Q276" s="3">
        <v>25.0</v>
      </c>
      <c r="R276" s="2" t="s">
        <v>1237</v>
      </c>
      <c r="S276" s="2" t="s">
        <v>1238</v>
      </c>
      <c r="T276" s="2" t="s">
        <v>1239</v>
      </c>
    </row>
    <row r="277" ht="15.75" customHeight="1">
      <c r="A277" s="2" t="s">
        <v>1234</v>
      </c>
      <c r="B277" s="2" t="s">
        <v>1244</v>
      </c>
      <c r="C277" s="2" t="s">
        <v>1245</v>
      </c>
      <c r="D277" s="2" t="s">
        <v>126</v>
      </c>
      <c r="E277" s="2" t="s">
        <v>127</v>
      </c>
      <c r="F277" s="2" t="s">
        <v>412</v>
      </c>
      <c r="G277" s="2" t="s">
        <v>189</v>
      </c>
      <c r="H277" s="2" t="s">
        <v>190</v>
      </c>
      <c r="I277" s="2" t="s">
        <v>191</v>
      </c>
      <c r="J277" s="2" t="s">
        <v>192</v>
      </c>
      <c r="K277" s="2" t="s">
        <v>53</v>
      </c>
      <c r="L277" s="2" t="s">
        <v>31</v>
      </c>
      <c r="M277" s="2" t="s">
        <v>32</v>
      </c>
      <c r="N277" s="2" t="s">
        <v>33</v>
      </c>
      <c r="O277" s="2" t="s">
        <v>55</v>
      </c>
      <c r="P277" s="2" t="s">
        <v>90</v>
      </c>
      <c r="Q277" s="3">
        <v>25.0</v>
      </c>
      <c r="R277" s="2" t="s">
        <v>1237</v>
      </c>
      <c r="S277" s="2" t="s">
        <v>1238</v>
      </c>
      <c r="T277" s="2" t="s">
        <v>1239</v>
      </c>
    </row>
    <row r="278" ht="15.75" customHeight="1">
      <c r="A278" s="2" t="s">
        <v>1234</v>
      </c>
      <c r="B278" s="2" t="s">
        <v>1246</v>
      </c>
      <c r="C278" s="2" t="s">
        <v>1247</v>
      </c>
      <c r="D278" s="2" t="s">
        <v>223</v>
      </c>
      <c r="E278" s="2" t="s">
        <v>224</v>
      </c>
      <c r="F278" s="2" t="s">
        <v>412</v>
      </c>
      <c r="G278" s="2" t="s">
        <v>189</v>
      </c>
      <c r="H278" s="2" t="s">
        <v>190</v>
      </c>
      <c r="I278" s="2" t="s">
        <v>191</v>
      </c>
      <c r="J278" s="2" t="s">
        <v>192</v>
      </c>
      <c r="K278" s="2" t="s">
        <v>53</v>
      </c>
      <c r="L278" s="2" t="s">
        <v>31</v>
      </c>
      <c r="M278" s="2" t="s">
        <v>32</v>
      </c>
      <c r="N278" s="2" t="s">
        <v>33</v>
      </c>
      <c r="O278" s="2" t="s">
        <v>55</v>
      </c>
      <c r="P278" s="2" t="s">
        <v>90</v>
      </c>
      <c r="Q278" s="3">
        <v>25.0</v>
      </c>
      <c r="R278" s="2" t="s">
        <v>1237</v>
      </c>
      <c r="S278" s="2" t="s">
        <v>1238</v>
      </c>
      <c r="T278" s="2" t="s">
        <v>1239</v>
      </c>
    </row>
    <row r="279" ht="15.75" hidden="1" customHeight="1">
      <c r="A279" s="2" t="s">
        <v>1248</v>
      </c>
      <c r="B279" s="2" t="s">
        <v>842</v>
      </c>
      <c r="C279" s="2" t="s">
        <v>843</v>
      </c>
      <c r="D279" s="2" t="s">
        <v>169</v>
      </c>
      <c r="E279" s="2" t="s">
        <v>127</v>
      </c>
      <c r="F279" s="2" t="s">
        <v>1089</v>
      </c>
      <c r="G279" s="2" t="s">
        <v>1090</v>
      </c>
      <c r="H279" s="2" t="s">
        <v>1091</v>
      </c>
      <c r="I279" s="2" t="s">
        <v>521</v>
      </c>
      <c r="J279" s="2" t="s">
        <v>713</v>
      </c>
      <c r="K279" s="2" t="s">
        <v>53</v>
      </c>
      <c r="L279" s="2" t="s">
        <v>332</v>
      </c>
      <c r="M279" s="2" t="s">
        <v>71</v>
      </c>
      <c r="N279" s="2" t="s">
        <v>133</v>
      </c>
      <c r="O279" s="2" t="s">
        <v>55</v>
      </c>
      <c r="P279" s="2" t="s">
        <v>56</v>
      </c>
      <c r="Q279" s="3">
        <v>4.0</v>
      </c>
      <c r="R279" s="2" t="s">
        <v>1249</v>
      </c>
      <c r="S279" s="2" t="s">
        <v>1250</v>
      </c>
      <c r="T279" s="2" t="s">
        <v>1251</v>
      </c>
    </row>
    <row r="280" ht="15.75" hidden="1" customHeight="1">
      <c r="A280" s="2" t="s">
        <v>1252</v>
      </c>
      <c r="B280" s="2" t="s">
        <v>1253</v>
      </c>
      <c r="C280" s="2" t="s">
        <v>1254</v>
      </c>
      <c r="D280" s="2" t="s">
        <v>621</v>
      </c>
      <c r="E280" s="2" t="s">
        <v>622</v>
      </c>
      <c r="F280" s="2" t="s">
        <v>1255</v>
      </c>
      <c r="G280" s="2" t="s">
        <v>1255</v>
      </c>
      <c r="H280" s="2" t="s">
        <v>1256</v>
      </c>
      <c r="I280" s="2" t="s">
        <v>543</v>
      </c>
      <c r="J280" s="2" t="s">
        <v>1257</v>
      </c>
      <c r="K280" s="2" t="s">
        <v>53</v>
      </c>
      <c r="L280" s="2" t="s">
        <v>70</v>
      </c>
      <c r="M280" s="2" t="s">
        <v>71</v>
      </c>
      <c r="N280" s="2" t="s">
        <v>33</v>
      </c>
      <c r="O280" s="2" t="s">
        <v>34</v>
      </c>
      <c r="P280" s="2" t="s">
        <v>35</v>
      </c>
      <c r="Q280" s="3">
        <v>20.0</v>
      </c>
      <c r="R280" s="2" t="s">
        <v>1258</v>
      </c>
      <c r="S280" s="2" t="s">
        <v>1259</v>
      </c>
      <c r="T280" s="2" t="s">
        <v>1260</v>
      </c>
    </row>
    <row r="281" ht="15.75" hidden="1" customHeight="1">
      <c r="A281" s="2" t="s">
        <v>1261</v>
      </c>
      <c r="B281" s="2" t="s">
        <v>363</v>
      </c>
      <c r="C281" s="2" t="s">
        <v>364</v>
      </c>
      <c r="D281" s="2" t="s">
        <v>365</v>
      </c>
      <c r="E281" s="2" t="s">
        <v>366</v>
      </c>
      <c r="F281" s="2" t="s">
        <v>1262</v>
      </c>
      <c r="G281" s="2" t="s">
        <v>1263</v>
      </c>
      <c r="H281" s="2" t="s">
        <v>1264</v>
      </c>
      <c r="I281" s="2" t="s">
        <v>1265</v>
      </c>
      <c r="J281" s="2" t="s">
        <v>1266</v>
      </c>
      <c r="K281" s="2" t="s">
        <v>53</v>
      </c>
      <c r="L281" s="2" t="s">
        <v>31</v>
      </c>
      <c r="M281" s="2" t="s">
        <v>71</v>
      </c>
      <c r="N281" s="2" t="s">
        <v>133</v>
      </c>
      <c r="O281" s="2" t="s">
        <v>55</v>
      </c>
      <c r="P281" s="2" t="s">
        <v>35</v>
      </c>
      <c r="Q281" s="3">
        <v>18.0</v>
      </c>
      <c r="R281" s="2" t="s">
        <v>1267</v>
      </c>
      <c r="S281" s="2" t="s">
        <v>1268</v>
      </c>
      <c r="T281" s="2" t="s">
        <v>1269</v>
      </c>
    </row>
    <row r="282" ht="15.75" customHeight="1">
      <c r="A282" s="2" t="s">
        <v>1270</v>
      </c>
      <c r="B282" s="2" t="s">
        <v>491</v>
      </c>
      <c r="C282" s="2" t="s">
        <v>492</v>
      </c>
      <c r="D282" s="2" t="s">
        <v>96</v>
      </c>
      <c r="E282" s="2" t="s">
        <v>97</v>
      </c>
      <c r="F282" s="2" t="s">
        <v>833</v>
      </c>
      <c r="G282" s="2" t="s">
        <v>834</v>
      </c>
      <c r="H282" s="2" t="s">
        <v>835</v>
      </c>
      <c r="I282" s="2" t="s">
        <v>836</v>
      </c>
      <c r="J282" s="2" t="s">
        <v>837</v>
      </c>
      <c r="K282" s="2" t="s">
        <v>53</v>
      </c>
      <c r="L282" s="2" t="s">
        <v>332</v>
      </c>
      <c r="M282" s="2" t="s">
        <v>71</v>
      </c>
      <c r="N282" s="2" t="s">
        <v>133</v>
      </c>
      <c r="O282" s="2" t="s">
        <v>34</v>
      </c>
      <c r="P282" s="2" t="s">
        <v>152</v>
      </c>
      <c r="Q282" s="3">
        <v>15.0</v>
      </c>
      <c r="R282" s="2" t="s">
        <v>1271</v>
      </c>
      <c r="S282" s="2" t="s">
        <v>1272</v>
      </c>
      <c r="T282" s="2" t="s">
        <v>1273</v>
      </c>
    </row>
    <row r="283" ht="15.75" hidden="1" customHeight="1">
      <c r="A283" s="2" t="s">
        <v>1274</v>
      </c>
      <c r="B283" s="2" t="s">
        <v>1275</v>
      </c>
      <c r="C283" s="2" t="s">
        <v>1276</v>
      </c>
      <c r="D283" s="2" t="s">
        <v>516</v>
      </c>
      <c r="E283" s="2" t="s">
        <v>97</v>
      </c>
      <c r="F283" s="2" t="s">
        <v>819</v>
      </c>
      <c r="G283" s="2" t="s">
        <v>820</v>
      </c>
      <c r="H283" s="2" t="s">
        <v>821</v>
      </c>
      <c r="I283" s="2" t="s">
        <v>822</v>
      </c>
      <c r="J283" s="2" t="s">
        <v>174</v>
      </c>
      <c r="K283" s="2" t="s">
        <v>30</v>
      </c>
      <c r="L283" s="2" t="s">
        <v>31</v>
      </c>
      <c r="M283" s="2" t="s">
        <v>32</v>
      </c>
      <c r="N283" s="2" t="s">
        <v>33</v>
      </c>
      <c r="O283" s="2" t="s">
        <v>34</v>
      </c>
      <c r="P283" s="2" t="s">
        <v>35</v>
      </c>
      <c r="Q283" s="3">
        <v>18.0</v>
      </c>
      <c r="R283" s="2" t="s">
        <v>1277</v>
      </c>
      <c r="S283" s="2" t="s">
        <v>1278</v>
      </c>
      <c r="T283" s="2" t="s">
        <v>1279</v>
      </c>
    </row>
    <row r="284" ht="15.75" hidden="1" customHeight="1">
      <c r="A284" s="2" t="s">
        <v>1274</v>
      </c>
      <c r="B284" s="2" t="s">
        <v>1280</v>
      </c>
      <c r="C284" s="2" t="s">
        <v>1281</v>
      </c>
      <c r="D284" s="2" t="s">
        <v>516</v>
      </c>
      <c r="E284" s="2" t="s">
        <v>97</v>
      </c>
      <c r="F284" s="2" t="s">
        <v>819</v>
      </c>
      <c r="G284" s="2" t="s">
        <v>820</v>
      </c>
      <c r="H284" s="2" t="s">
        <v>821</v>
      </c>
      <c r="I284" s="2" t="s">
        <v>822</v>
      </c>
      <c r="J284" s="2" t="s">
        <v>174</v>
      </c>
      <c r="K284" s="2" t="s">
        <v>30</v>
      </c>
      <c r="L284" s="2" t="s">
        <v>31</v>
      </c>
      <c r="M284" s="2" t="s">
        <v>32</v>
      </c>
      <c r="N284" s="2" t="s">
        <v>33</v>
      </c>
      <c r="O284" s="2" t="s">
        <v>34</v>
      </c>
      <c r="P284" s="2" t="s">
        <v>35</v>
      </c>
      <c r="Q284" s="3">
        <v>18.0</v>
      </c>
      <c r="R284" s="2" t="s">
        <v>1277</v>
      </c>
      <c r="S284" s="2" t="s">
        <v>1278</v>
      </c>
      <c r="T284" s="2" t="s">
        <v>1279</v>
      </c>
    </row>
    <row r="285" ht="15.75" hidden="1" customHeight="1">
      <c r="A285" s="2" t="s">
        <v>1274</v>
      </c>
      <c r="B285" s="2" t="s">
        <v>1282</v>
      </c>
      <c r="C285" s="2" t="s">
        <v>1283</v>
      </c>
      <c r="D285" s="2" t="s">
        <v>516</v>
      </c>
      <c r="E285" s="2" t="s">
        <v>97</v>
      </c>
      <c r="F285" s="2" t="s">
        <v>819</v>
      </c>
      <c r="G285" s="2" t="s">
        <v>820</v>
      </c>
      <c r="H285" s="2" t="s">
        <v>821</v>
      </c>
      <c r="I285" s="2" t="s">
        <v>822</v>
      </c>
      <c r="J285" s="2" t="s">
        <v>174</v>
      </c>
      <c r="K285" s="2" t="s">
        <v>30</v>
      </c>
      <c r="L285" s="2" t="s">
        <v>31</v>
      </c>
      <c r="M285" s="2" t="s">
        <v>32</v>
      </c>
      <c r="N285" s="2" t="s">
        <v>33</v>
      </c>
      <c r="O285" s="2" t="s">
        <v>34</v>
      </c>
      <c r="P285" s="2" t="s">
        <v>35</v>
      </c>
      <c r="Q285" s="3">
        <v>18.0</v>
      </c>
      <c r="R285" s="2" t="s">
        <v>1277</v>
      </c>
      <c r="S285" s="2" t="s">
        <v>1278</v>
      </c>
      <c r="T285" s="2" t="s">
        <v>1279</v>
      </c>
    </row>
    <row r="286" ht="15.75" hidden="1" customHeight="1">
      <c r="A286" s="2" t="s">
        <v>1274</v>
      </c>
      <c r="B286" s="2" t="s">
        <v>1284</v>
      </c>
      <c r="C286" s="2" t="s">
        <v>1285</v>
      </c>
      <c r="D286" s="2" t="s">
        <v>516</v>
      </c>
      <c r="E286" s="2" t="s">
        <v>97</v>
      </c>
      <c r="F286" s="2" t="s">
        <v>819</v>
      </c>
      <c r="G286" s="2" t="s">
        <v>820</v>
      </c>
      <c r="H286" s="2" t="s">
        <v>821</v>
      </c>
      <c r="I286" s="2" t="s">
        <v>822</v>
      </c>
      <c r="J286" s="2" t="s">
        <v>174</v>
      </c>
      <c r="K286" s="2" t="s">
        <v>30</v>
      </c>
      <c r="L286" s="2" t="s">
        <v>31</v>
      </c>
      <c r="M286" s="2" t="s">
        <v>32</v>
      </c>
      <c r="N286" s="2" t="s">
        <v>33</v>
      </c>
      <c r="O286" s="2" t="s">
        <v>34</v>
      </c>
      <c r="P286" s="2" t="s">
        <v>35</v>
      </c>
      <c r="Q286" s="3">
        <v>18.0</v>
      </c>
      <c r="R286" s="2" t="s">
        <v>1277</v>
      </c>
      <c r="S286" s="2" t="s">
        <v>1278</v>
      </c>
      <c r="T286" s="2" t="s">
        <v>1279</v>
      </c>
    </row>
    <row r="287" ht="15.75" hidden="1" customHeight="1">
      <c r="A287" s="2" t="s">
        <v>1274</v>
      </c>
      <c r="B287" s="2" t="s">
        <v>1286</v>
      </c>
      <c r="C287" s="2" t="s">
        <v>1287</v>
      </c>
      <c r="D287" s="2" t="s">
        <v>516</v>
      </c>
      <c r="E287" s="2" t="s">
        <v>97</v>
      </c>
      <c r="F287" s="2" t="s">
        <v>819</v>
      </c>
      <c r="G287" s="2" t="s">
        <v>820</v>
      </c>
      <c r="H287" s="2" t="s">
        <v>821</v>
      </c>
      <c r="I287" s="2" t="s">
        <v>822</v>
      </c>
      <c r="J287" s="2" t="s">
        <v>174</v>
      </c>
      <c r="K287" s="2" t="s">
        <v>30</v>
      </c>
      <c r="L287" s="2" t="s">
        <v>31</v>
      </c>
      <c r="M287" s="2" t="s">
        <v>32</v>
      </c>
      <c r="N287" s="2" t="s">
        <v>33</v>
      </c>
      <c r="O287" s="2" t="s">
        <v>34</v>
      </c>
      <c r="P287" s="2" t="s">
        <v>35</v>
      </c>
      <c r="Q287" s="3">
        <v>18.0</v>
      </c>
      <c r="R287" s="2" t="s">
        <v>1277</v>
      </c>
      <c r="S287" s="2" t="s">
        <v>1278</v>
      </c>
      <c r="T287" s="2" t="s">
        <v>1279</v>
      </c>
    </row>
    <row r="288" ht="15.75" customHeight="1">
      <c r="A288" s="2" t="s">
        <v>1288</v>
      </c>
      <c r="B288" s="2" t="s">
        <v>1289</v>
      </c>
      <c r="C288" s="2" t="s">
        <v>1290</v>
      </c>
      <c r="D288" s="2" t="s">
        <v>96</v>
      </c>
      <c r="E288" s="2" t="s">
        <v>97</v>
      </c>
      <c r="F288" s="2" t="s">
        <v>1291</v>
      </c>
      <c r="G288" s="2" t="s">
        <v>1292</v>
      </c>
      <c r="H288" s="2" t="s">
        <v>1293</v>
      </c>
      <c r="I288" s="2" t="s">
        <v>281</v>
      </c>
      <c r="J288" s="2" t="s">
        <v>1265</v>
      </c>
      <c r="K288" s="2" t="s">
        <v>53</v>
      </c>
      <c r="L288" s="2" t="s">
        <v>31</v>
      </c>
      <c r="M288" s="2" t="s">
        <v>32</v>
      </c>
      <c r="N288" s="2" t="s">
        <v>33</v>
      </c>
      <c r="O288" s="2" t="s">
        <v>34</v>
      </c>
      <c r="P288" s="2" t="s">
        <v>270</v>
      </c>
      <c r="Q288" s="3">
        <v>15.0</v>
      </c>
      <c r="R288" s="2" t="s">
        <v>1294</v>
      </c>
      <c r="S288" s="2" t="s">
        <v>1295</v>
      </c>
      <c r="T288" s="2" t="s">
        <v>1296</v>
      </c>
    </row>
    <row r="289" ht="15.75" customHeight="1">
      <c r="A289" s="2" t="s">
        <v>1288</v>
      </c>
      <c r="B289" s="2" t="s">
        <v>1297</v>
      </c>
      <c r="C289" s="2" t="s">
        <v>1298</v>
      </c>
      <c r="D289" s="2" t="s">
        <v>231</v>
      </c>
      <c r="E289" s="2" t="s">
        <v>24</v>
      </c>
      <c r="F289" s="2" t="s">
        <v>1291</v>
      </c>
      <c r="G289" s="2" t="s">
        <v>1292</v>
      </c>
      <c r="H289" s="2" t="s">
        <v>1293</v>
      </c>
      <c r="I289" s="2" t="s">
        <v>281</v>
      </c>
      <c r="J289" s="2" t="s">
        <v>1265</v>
      </c>
      <c r="K289" s="2" t="s">
        <v>53</v>
      </c>
      <c r="L289" s="2" t="s">
        <v>31</v>
      </c>
      <c r="M289" s="2" t="s">
        <v>32</v>
      </c>
      <c r="N289" s="2" t="s">
        <v>33</v>
      </c>
      <c r="O289" s="2" t="s">
        <v>34</v>
      </c>
      <c r="P289" s="2" t="s">
        <v>270</v>
      </c>
      <c r="Q289" s="3">
        <v>15.0</v>
      </c>
      <c r="R289" s="2" t="s">
        <v>1294</v>
      </c>
      <c r="S289" s="2" t="s">
        <v>1295</v>
      </c>
      <c r="T289" s="2" t="s">
        <v>1296</v>
      </c>
    </row>
    <row r="290" ht="15.75" customHeight="1">
      <c r="A290" s="2" t="s">
        <v>1288</v>
      </c>
      <c r="B290" s="2" t="s">
        <v>1299</v>
      </c>
      <c r="C290" s="2" t="s">
        <v>1300</v>
      </c>
      <c r="D290" s="2" t="s">
        <v>231</v>
      </c>
      <c r="E290" s="2" t="s">
        <v>24</v>
      </c>
      <c r="F290" s="2" t="s">
        <v>1291</v>
      </c>
      <c r="G290" s="2" t="s">
        <v>1292</v>
      </c>
      <c r="H290" s="2" t="s">
        <v>1293</v>
      </c>
      <c r="I290" s="2" t="s">
        <v>281</v>
      </c>
      <c r="J290" s="2" t="s">
        <v>1265</v>
      </c>
      <c r="K290" s="2" t="s">
        <v>53</v>
      </c>
      <c r="L290" s="2" t="s">
        <v>31</v>
      </c>
      <c r="M290" s="2" t="s">
        <v>32</v>
      </c>
      <c r="N290" s="2" t="s">
        <v>33</v>
      </c>
      <c r="O290" s="2" t="s">
        <v>34</v>
      </c>
      <c r="P290" s="2" t="s">
        <v>270</v>
      </c>
      <c r="Q290" s="3">
        <v>15.0</v>
      </c>
      <c r="R290" s="2" t="s">
        <v>1294</v>
      </c>
      <c r="S290" s="2" t="s">
        <v>1295</v>
      </c>
      <c r="T290" s="2" t="s">
        <v>1296</v>
      </c>
    </row>
    <row r="291" ht="15.75" customHeight="1">
      <c r="A291" s="2" t="s">
        <v>1288</v>
      </c>
      <c r="B291" s="2" t="s">
        <v>1301</v>
      </c>
      <c r="C291" s="2" t="s">
        <v>1302</v>
      </c>
      <c r="D291" s="2" t="s">
        <v>231</v>
      </c>
      <c r="E291" s="2" t="s">
        <v>24</v>
      </c>
      <c r="F291" s="2" t="s">
        <v>1291</v>
      </c>
      <c r="G291" s="2" t="s">
        <v>1292</v>
      </c>
      <c r="H291" s="2" t="s">
        <v>1293</v>
      </c>
      <c r="I291" s="2" t="s">
        <v>281</v>
      </c>
      <c r="J291" s="2" t="s">
        <v>1265</v>
      </c>
      <c r="K291" s="2" t="s">
        <v>53</v>
      </c>
      <c r="L291" s="2" t="s">
        <v>31</v>
      </c>
      <c r="M291" s="2" t="s">
        <v>32</v>
      </c>
      <c r="N291" s="2" t="s">
        <v>33</v>
      </c>
      <c r="O291" s="2" t="s">
        <v>34</v>
      </c>
      <c r="P291" s="2" t="s">
        <v>270</v>
      </c>
      <c r="Q291" s="3">
        <v>15.0</v>
      </c>
      <c r="R291" s="2" t="s">
        <v>1294</v>
      </c>
      <c r="S291" s="2" t="s">
        <v>1295</v>
      </c>
      <c r="T291" s="2" t="s">
        <v>1296</v>
      </c>
    </row>
    <row r="292" ht="15.75" hidden="1" customHeight="1">
      <c r="A292" s="2" t="s">
        <v>1303</v>
      </c>
      <c r="B292" s="2" t="s">
        <v>1304</v>
      </c>
      <c r="C292" s="2" t="s">
        <v>1305</v>
      </c>
      <c r="D292" s="2" t="s">
        <v>169</v>
      </c>
      <c r="E292" s="2" t="s">
        <v>127</v>
      </c>
      <c r="F292" s="2" t="s">
        <v>833</v>
      </c>
      <c r="G292" s="2" t="s">
        <v>834</v>
      </c>
      <c r="H292" s="2" t="s">
        <v>835</v>
      </c>
      <c r="I292" s="2" t="s">
        <v>836</v>
      </c>
      <c r="J292" s="2" t="s">
        <v>837</v>
      </c>
      <c r="K292" s="2" t="s">
        <v>53</v>
      </c>
      <c r="L292" s="2" t="s">
        <v>332</v>
      </c>
      <c r="M292" s="2" t="s">
        <v>71</v>
      </c>
      <c r="N292" s="2" t="s">
        <v>133</v>
      </c>
      <c r="O292" s="2" t="s">
        <v>55</v>
      </c>
      <c r="P292" s="2" t="s">
        <v>56</v>
      </c>
      <c r="Q292" s="3">
        <v>4.0</v>
      </c>
      <c r="R292" s="2" t="s">
        <v>1306</v>
      </c>
      <c r="S292" s="2" t="s">
        <v>1307</v>
      </c>
      <c r="T292" s="2" t="s">
        <v>1308</v>
      </c>
    </row>
    <row r="293" ht="15.75" hidden="1" customHeight="1">
      <c r="A293" s="2" t="s">
        <v>1309</v>
      </c>
      <c r="B293" s="2" t="s">
        <v>1310</v>
      </c>
      <c r="C293" s="2" t="s">
        <v>1311</v>
      </c>
      <c r="D293" s="2" t="s">
        <v>112</v>
      </c>
      <c r="E293" s="2" t="s">
        <v>97</v>
      </c>
      <c r="F293" s="2" t="s">
        <v>994</v>
      </c>
      <c r="G293" s="2" t="s">
        <v>995</v>
      </c>
      <c r="H293" s="2" t="s">
        <v>996</v>
      </c>
      <c r="I293" s="2" t="s">
        <v>268</v>
      </c>
      <c r="J293" s="2" t="s">
        <v>837</v>
      </c>
      <c r="K293" s="2" t="s">
        <v>53</v>
      </c>
      <c r="L293" s="2" t="s">
        <v>332</v>
      </c>
      <c r="M293" s="2" t="s">
        <v>71</v>
      </c>
      <c r="N293" s="2" t="s">
        <v>33</v>
      </c>
      <c r="O293" s="2" t="s">
        <v>34</v>
      </c>
      <c r="P293" s="2" t="s">
        <v>56</v>
      </c>
      <c r="Q293" s="3">
        <v>4.0</v>
      </c>
      <c r="R293" s="2" t="s">
        <v>1312</v>
      </c>
      <c r="S293" s="2" t="s">
        <v>1313</v>
      </c>
      <c r="T293" s="2" t="s">
        <v>1314</v>
      </c>
    </row>
    <row r="294" ht="15.75" hidden="1" customHeight="1">
      <c r="A294" s="2" t="s">
        <v>1315</v>
      </c>
      <c r="B294" s="2" t="s">
        <v>1316</v>
      </c>
      <c r="C294" s="2" t="s">
        <v>1317</v>
      </c>
      <c r="D294" s="2" t="s">
        <v>516</v>
      </c>
      <c r="E294" s="2" t="s">
        <v>97</v>
      </c>
      <c r="F294" s="2" t="s">
        <v>1318</v>
      </c>
      <c r="G294" s="2" t="s">
        <v>1319</v>
      </c>
      <c r="H294" s="2" t="s">
        <v>1320</v>
      </c>
      <c r="I294" s="2" t="s">
        <v>117</v>
      </c>
      <c r="J294" s="2" t="s">
        <v>117</v>
      </c>
      <c r="K294" s="2" t="s">
        <v>53</v>
      </c>
      <c r="L294" s="2" t="s">
        <v>31</v>
      </c>
      <c r="M294" s="2" t="s">
        <v>71</v>
      </c>
      <c r="N294" s="2" t="s">
        <v>33</v>
      </c>
      <c r="O294" s="2" t="s">
        <v>55</v>
      </c>
      <c r="P294" s="2" t="s">
        <v>56</v>
      </c>
      <c r="Q294" s="3">
        <v>6.0</v>
      </c>
      <c r="R294" s="2" t="s">
        <v>1321</v>
      </c>
      <c r="S294" s="2" t="s">
        <v>1322</v>
      </c>
      <c r="T294" s="2" t="s">
        <v>1323</v>
      </c>
    </row>
    <row r="295" ht="15.75" hidden="1" customHeight="1">
      <c r="A295" s="2" t="s">
        <v>1324</v>
      </c>
      <c r="B295" s="2" t="s">
        <v>895</v>
      </c>
      <c r="C295" s="2" t="s">
        <v>896</v>
      </c>
      <c r="D295" s="2" t="s">
        <v>630</v>
      </c>
      <c r="E295" s="2" t="s">
        <v>622</v>
      </c>
      <c r="F295" s="2" t="s">
        <v>1325</v>
      </c>
      <c r="G295" s="2" t="s">
        <v>1326</v>
      </c>
      <c r="H295" s="2" t="s">
        <v>1327</v>
      </c>
      <c r="I295" s="2" t="s">
        <v>520</v>
      </c>
      <c r="J295" s="2" t="s">
        <v>192</v>
      </c>
      <c r="K295" s="2" t="s">
        <v>53</v>
      </c>
      <c r="L295" s="2" t="s">
        <v>31</v>
      </c>
      <c r="M295" s="2" t="s">
        <v>71</v>
      </c>
      <c r="N295" s="2" t="s">
        <v>33</v>
      </c>
      <c r="O295" s="2" t="s">
        <v>55</v>
      </c>
      <c r="P295" s="2" t="s">
        <v>56</v>
      </c>
      <c r="Q295" s="3">
        <v>6.0</v>
      </c>
      <c r="R295" s="2" t="s">
        <v>1328</v>
      </c>
      <c r="S295" s="2" t="s">
        <v>1329</v>
      </c>
      <c r="T295" s="2" t="s">
        <v>1330</v>
      </c>
    </row>
    <row r="296" ht="15.75" hidden="1" customHeight="1">
      <c r="A296" s="2" t="s">
        <v>1331</v>
      </c>
      <c r="B296" s="2" t="s">
        <v>1332</v>
      </c>
      <c r="C296" s="2" t="s">
        <v>1333</v>
      </c>
      <c r="D296" s="2" t="s">
        <v>126</v>
      </c>
      <c r="E296" s="2" t="s">
        <v>127</v>
      </c>
      <c r="F296" s="2" t="s">
        <v>1334</v>
      </c>
      <c r="G296" s="2" t="s">
        <v>1335</v>
      </c>
      <c r="H296" s="2" t="s">
        <v>1336</v>
      </c>
      <c r="I296" s="2" t="s">
        <v>650</v>
      </c>
      <c r="J296" s="2" t="s">
        <v>1082</v>
      </c>
      <c r="K296" s="2" t="s">
        <v>53</v>
      </c>
      <c r="L296" s="2" t="s">
        <v>31</v>
      </c>
      <c r="M296" s="2" t="s">
        <v>32</v>
      </c>
      <c r="N296" s="2" t="s">
        <v>33</v>
      </c>
      <c r="O296" s="2" t="s">
        <v>55</v>
      </c>
      <c r="P296" s="2" t="s">
        <v>56</v>
      </c>
      <c r="Q296" s="3">
        <v>6.0</v>
      </c>
      <c r="R296" s="2" t="s">
        <v>1337</v>
      </c>
      <c r="S296" s="2" t="s">
        <v>1338</v>
      </c>
      <c r="T296" s="2" t="s">
        <v>1339</v>
      </c>
    </row>
    <row r="297" ht="15.75" hidden="1" customHeight="1">
      <c r="A297" s="2" t="s">
        <v>1331</v>
      </c>
      <c r="B297" s="2" t="s">
        <v>1340</v>
      </c>
      <c r="C297" s="2" t="s">
        <v>1341</v>
      </c>
      <c r="D297" s="2" t="s">
        <v>169</v>
      </c>
      <c r="E297" s="2" t="s">
        <v>127</v>
      </c>
      <c r="F297" s="2" t="s">
        <v>1334</v>
      </c>
      <c r="G297" s="2" t="s">
        <v>1335</v>
      </c>
      <c r="H297" s="2" t="s">
        <v>1336</v>
      </c>
      <c r="I297" s="2" t="s">
        <v>650</v>
      </c>
      <c r="J297" s="2" t="s">
        <v>1082</v>
      </c>
      <c r="K297" s="2" t="s">
        <v>53</v>
      </c>
      <c r="L297" s="2" t="s">
        <v>31</v>
      </c>
      <c r="M297" s="2" t="s">
        <v>32</v>
      </c>
      <c r="N297" s="2" t="s">
        <v>33</v>
      </c>
      <c r="O297" s="2" t="s">
        <v>55</v>
      </c>
      <c r="P297" s="2" t="s">
        <v>56</v>
      </c>
      <c r="Q297" s="3">
        <v>6.0</v>
      </c>
      <c r="R297" s="2" t="s">
        <v>1337</v>
      </c>
      <c r="S297" s="2" t="s">
        <v>1338</v>
      </c>
      <c r="T297" s="2" t="s">
        <v>1339</v>
      </c>
    </row>
    <row r="298" ht="15.75" customHeight="1">
      <c r="A298" s="2" t="s">
        <v>1342</v>
      </c>
      <c r="B298" s="2" t="s">
        <v>979</v>
      </c>
      <c r="C298" s="2" t="s">
        <v>980</v>
      </c>
      <c r="D298" s="2" t="s">
        <v>23</v>
      </c>
      <c r="E298" s="2" t="s">
        <v>24</v>
      </c>
      <c r="F298" s="2" t="s">
        <v>1343</v>
      </c>
      <c r="G298" s="2" t="s">
        <v>1344</v>
      </c>
      <c r="H298" s="2" t="s">
        <v>1345</v>
      </c>
      <c r="I298" s="2" t="s">
        <v>651</v>
      </c>
      <c r="J298" s="2" t="s">
        <v>1346</v>
      </c>
      <c r="K298" s="2" t="s">
        <v>53</v>
      </c>
      <c r="L298" s="2" t="s">
        <v>31</v>
      </c>
      <c r="M298" s="2" t="s">
        <v>71</v>
      </c>
      <c r="N298" s="2" t="s">
        <v>133</v>
      </c>
      <c r="O298" s="2" t="s">
        <v>55</v>
      </c>
      <c r="P298" s="2" t="s">
        <v>270</v>
      </c>
      <c r="Q298" s="3">
        <v>15.0</v>
      </c>
      <c r="R298" s="2" t="s">
        <v>1347</v>
      </c>
      <c r="S298" s="2" t="s">
        <v>1348</v>
      </c>
      <c r="T298" s="2" t="s">
        <v>1349</v>
      </c>
    </row>
    <row r="299" ht="15.75" customHeight="1">
      <c r="A299" s="2" t="s">
        <v>1350</v>
      </c>
      <c r="B299" s="2" t="s">
        <v>1351</v>
      </c>
      <c r="C299" s="2" t="s">
        <v>1352</v>
      </c>
      <c r="D299" s="2" t="s">
        <v>951</v>
      </c>
      <c r="E299" s="2" t="s">
        <v>127</v>
      </c>
      <c r="F299" s="2" t="s">
        <v>1353</v>
      </c>
      <c r="G299" s="2" t="s">
        <v>1354</v>
      </c>
      <c r="H299" s="2" t="s">
        <v>1355</v>
      </c>
      <c r="I299" s="2" t="s">
        <v>520</v>
      </c>
      <c r="J299" s="2" t="s">
        <v>1356</v>
      </c>
      <c r="K299" s="2" t="s">
        <v>53</v>
      </c>
      <c r="L299" s="2" t="s">
        <v>70</v>
      </c>
      <c r="M299" s="2" t="s">
        <v>32</v>
      </c>
      <c r="N299" s="2" t="s">
        <v>72</v>
      </c>
      <c r="O299" s="2" t="s">
        <v>34</v>
      </c>
      <c r="P299" s="2" t="s">
        <v>90</v>
      </c>
      <c r="Q299" s="3">
        <v>30.0</v>
      </c>
      <c r="R299" s="2" t="s">
        <v>1357</v>
      </c>
      <c r="S299" s="2" t="s">
        <v>1358</v>
      </c>
      <c r="T299" s="2" t="s">
        <v>1359</v>
      </c>
    </row>
    <row r="300" ht="15.75" customHeight="1">
      <c r="A300" s="2" t="s">
        <v>1350</v>
      </c>
      <c r="B300" s="2" t="s">
        <v>1360</v>
      </c>
      <c r="C300" s="2" t="s">
        <v>1361</v>
      </c>
      <c r="D300" s="2" t="s">
        <v>951</v>
      </c>
      <c r="E300" s="2" t="s">
        <v>127</v>
      </c>
      <c r="F300" s="2" t="s">
        <v>1353</v>
      </c>
      <c r="G300" s="2" t="s">
        <v>1354</v>
      </c>
      <c r="H300" s="2" t="s">
        <v>1355</v>
      </c>
      <c r="I300" s="2" t="s">
        <v>520</v>
      </c>
      <c r="J300" s="2" t="s">
        <v>1356</v>
      </c>
      <c r="K300" s="2" t="s">
        <v>53</v>
      </c>
      <c r="L300" s="2" t="s">
        <v>70</v>
      </c>
      <c r="M300" s="2" t="s">
        <v>32</v>
      </c>
      <c r="N300" s="2" t="s">
        <v>72</v>
      </c>
      <c r="O300" s="2" t="s">
        <v>34</v>
      </c>
      <c r="P300" s="2" t="s">
        <v>90</v>
      </c>
      <c r="Q300" s="3">
        <v>30.0</v>
      </c>
      <c r="R300" s="2" t="s">
        <v>1357</v>
      </c>
      <c r="S300" s="2" t="s">
        <v>1358</v>
      </c>
      <c r="T300" s="2" t="s">
        <v>1359</v>
      </c>
    </row>
    <row r="301" ht="15.75" customHeight="1">
      <c r="A301" s="2" t="s">
        <v>1350</v>
      </c>
      <c r="B301" s="2" t="s">
        <v>1362</v>
      </c>
      <c r="C301" s="2" t="s">
        <v>1363</v>
      </c>
      <c r="D301" s="2" t="s">
        <v>951</v>
      </c>
      <c r="E301" s="2" t="s">
        <v>127</v>
      </c>
      <c r="F301" s="2" t="s">
        <v>1353</v>
      </c>
      <c r="G301" s="2" t="s">
        <v>1354</v>
      </c>
      <c r="H301" s="2" t="s">
        <v>1355</v>
      </c>
      <c r="I301" s="2" t="s">
        <v>520</v>
      </c>
      <c r="J301" s="2" t="s">
        <v>1356</v>
      </c>
      <c r="K301" s="2" t="s">
        <v>53</v>
      </c>
      <c r="L301" s="2" t="s">
        <v>70</v>
      </c>
      <c r="M301" s="2" t="s">
        <v>32</v>
      </c>
      <c r="N301" s="2" t="s">
        <v>72</v>
      </c>
      <c r="O301" s="2" t="s">
        <v>34</v>
      </c>
      <c r="P301" s="2" t="s">
        <v>90</v>
      </c>
      <c r="Q301" s="3">
        <v>30.0</v>
      </c>
      <c r="R301" s="2" t="s">
        <v>1357</v>
      </c>
      <c r="S301" s="2" t="s">
        <v>1358</v>
      </c>
      <c r="T301" s="2" t="s">
        <v>1359</v>
      </c>
    </row>
    <row r="302" ht="15.75" customHeight="1">
      <c r="A302" s="2" t="s">
        <v>1350</v>
      </c>
      <c r="B302" s="2" t="s">
        <v>1364</v>
      </c>
      <c r="C302" s="2" t="s">
        <v>1365</v>
      </c>
      <c r="D302" s="2" t="s">
        <v>951</v>
      </c>
      <c r="E302" s="2" t="s">
        <v>127</v>
      </c>
      <c r="F302" s="2" t="s">
        <v>1353</v>
      </c>
      <c r="G302" s="2" t="s">
        <v>1354</v>
      </c>
      <c r="H302" s="2" t="s">
        <v>1355</v>
      </c>
      <c r="I302" s="2" t="s">
        <v>520</v>
      </c>
      <c r="J302" s="2" t="s">
        <v>1356</v>
      </c>
      <c r="K302" s="2" t="s">
        <v>53</v>
      </c>
      <c r="L302" s="2" t="s">
        <v>70</v>
      </c>
      <c r="M302" s="2" t="s">
        <v>32</v>
      </c>
      <c r="N302" s="2" t="s">
        <v>72</v>
      </c>
      <c r="O302" s="2" t="s">
        <v>34</v>
      </c>
      <c r="P302" s="2" t="s">
        <v>90</v>
      </c>
      <c r="Q302" s="3">
        <v>30.0</v>
      </c>
      <c r="R302" s="2" t="s">
        <v>1357</v>
      </c>
      <c r="S302" s="2" t="s">
        <v>1358</v>
      </c>
      <c r="T302" s="2" t="s">
        <v>1359</v>
      </c>
    </row>
    <row r="303" ht="15.75" hidden="1" customHeight="1">
      <c r="A303" s="2" t="s">
        <v>1366</v>
      </c>
      <c r="B303" s="2" t="s">
        <v>1367</v>
      </c>
      <c r="C303" s="2" t="s">
        <v>1368</v>
      </c>
      <c r="D303" s="2" t="s">
        <v>365</v>
      </c>
      <c r="E303" s="2" t="s">
        <v>366</v>
      </c>
      <c r="F303" s="2" t="s">
        <v>1369</v>
      </c>
      <c r="G303" s="2" t="s">
        <v>1370</v>
      </c>
      <c r="H303" s="2" t="s">
        <v>1371</v>
      </c>
      <c r="I303" s="2" t="s">
        <v>812</v>
      </c>
      <c r="J303" s="2" t="s">
        <v>1372</v>
      </c>
      <c r="K303" s="2" t="s">
        <v>53</v>
      </c>
      <c r="L303" s="2" t="s">
        <v>31</v>
      </c>
      <c r="M303" s="2" t="s">
        <v>71</v>
      </c>
      <c r="N303" s="2" t="s">
        <v>133</v>
      </c>
      <c r="O303" s="2" t="s">
        <v>55</v>
      </c>
      <c r="P303" s="2" t="s">
        <v>56</v>
      </c>
      <c r="Q303" s="3">
        <v>6.0</v>
      </c>
      <c r="R303" s="2" t="s">
        <v>1373</v>
      </c>
      <c r="S303" s="2" t="s">
        <v>1374</v>
      </c>
      <c r="T303" s="2" t="s">
        <v>1375</v>
      </c>
    </row>
    <row r="304" ht="15.75" hidden="1" customHeight="1">
      <c r="A304" s="2" t="s">
        <v>1376</v>
      </c>
      <c r="B304" s="2" t="s">
        <v>1377</v>
      </c>
      <c r="C304" s="2" t="s">
        <v>1378</v>
      </c>
      <c r="D304" s="2" t="s">
        <v>126</v>
      </c>
      <c r="E304" s="2" t="s">
        <v>127</v>
      </c>
      <c r="F304" s="2" t="s">
        <v>668</v>
      </c>
      <c r="G304" s="2" t="s">
        <v>189</v>
      </c>
      <c r="H304" s="2" t="s">
        <v>190</v>
      </c>
      <c r="I304" s="2" t="s">
        <v>191</v>
      </c>
      <c r="J304" s="2" t="s">
        <v>192</v>
      </c>
      <c r="K304" s="2" t="s">
        <v>53</v>
      </c>
      <c r="L304" s="2" t="s">
        <v>31</v>
      </c>
      <c r="M304" s="2" t="s">
        <v>32</v>
      </c>
      <c r="N304" s="2" t="s">
        <v>33</v>
      </c>
      <c r="O304" s="2" t="s">
        <v>34</v>
      </c>
      <c r="P304" s="2" t="s">
        <v>56</v>
      </c>
      <c r="Q304" s="3">
        <v>6.0</v>
      </c>
      <c r="R304" s="2" t="s">
        <v>1379</v>
      </c>
      <c r="S304" s="2" t="s">
        <v>1380</v>
      </c>
      <c r="T304" s="2" t="s">
        <v>1381</v>
      </c>
    </row>
    <row r="305" ht="15.75" hidden="1" customHeight="1">
      <c r="A305" s="2" t="s">
        <v>1376</v>
      </c>
      <c r="B305" s="2" t="s">
        <v>1382</v>
      </c>
      <c r="C305" s="2" t="s">
        <v>1383</v>
      </c>
      <c r="D305" s="2" t="s">
        <v>126</v>
      </c>
      <c r="E305" s="2" t="s">
        <v>127</v>
      </c>
      <c r="F305" s="2" t="s">
        <v>668</v>
      </c>
      <c r="G305" s="2" t="s">
        <v>189</v>
      </c>
      <c r="H305" s="2" t="s">
        <v>190</v>
      </c>
      <c r="I305" s="2" t="s">
        <v>191</v>
      </c>
      <c r="J305" s="2" t="s">
        <v>192</v>
      </c>
      <c r="K305" s="2" t="s">
        <v>53</v>
      </c>
      <c r="L305" s="2" t="s">
        <v>31</v>
      </c>
      <c r="M305" s="2" t="s">
        <v>32</v>
      </c>
      <c r="N305" s="2" t="s">
        <v>33</v>
      </c>
      <c r="O305" s="2" t="s">
        <v>34</v>
      </c>
      <c r="P305" s="2" t="s">
        <v>56</v>
      </c>
      <c r="Q305" s="3">
        <v>6.0</v>
      </c>
      <c r="R305" s="2" t="s">
        <v>1379</v>
      </c>
      <c r="S305" s="2" t="s">
        <v>1380</v>
      </c>
      <c r="T305" s="2" t="s">
        <v>1381</v>
      </c>
    </row>
    <row r="306" ht="15.75" hidden="1" customHeight="1">
      <c r="A306" s="2" t="s">
        <v>1376</v>
      </c>
      <c r="B306" s="2" t="s">
        <v>1384</v>
      </c>
      <c r="C306" s="2" t="s">
        <v>1385</v>
      </c>
      <c r="D306" s="2" t="s">
        <v>126</v>
      </c>
      <c r="E306" s="2" t="s">
        <v>127</v>
      </c>
      <c r="F306" s="2" t="s">
        <v>668</v>
      </c>
      <c r="G306" s="2" t="s">
        <v>189</v>
      </c>
      <c r="H306" s="2" t="s">
        <v>190</v>
      </c>
      <c r="I306" s="2" t="s">
        <v>191</v>
      </c>
      <c r="J306" s="2" t="s">
        <v>192</v>
      </c>
      <c r="K306" s="2" t="s">
        <v>53</v>
      </c>
      <c r="L306" s="2" t="s">
        <v>31</v>
      </c>
      <c r="M306" s="2" t="s">
        <v>32</v>
      </c>
      <c r="N306" s="2" t="s">
        <v>33</v>
      </c>
      <c r="O306" s="2" t="s">
        <v>34</v>
      </c>
      <c r="P306" s="2" t="s">
        <v>56</v>
      </c>
      <c r="Q306" s="3">
        <v>6.0</v>
      </c>
      <c r="R306" s="2" t="s">
        <v>1379</v>
      </c>
      <c r="S306" s="2" t="s">
        <v>1380</v>
      </c>
      <c r="T306" s="2" t="s">
        <v>1381</v>
      </c>
    </row>
    <row r="307" ht="15.75" hidden="1" customHeight="1">
      <c r="A307" s="2" t="s">
        <v>1376</v>
      </c>
      <c r="B307" s="2" t="s">
        <v>1386</v>
      </c>
      <c r="C307" s="2" t="s">
        <v>1387</v>
      </c>
      <c r="D307" s="2" t="s">
        <v>126</v>
      </c>
      <c r="E307" s="2" t="s">
        <v>127</v>
      </c>
      <c r="F307" s="2" t="s">
        <v>668</v>
      </c>
      <c r="G307" s="2" t="s">
        <v>189</v>
      </c>
      <c r="H307" s="2" t="s">
        <v>190</v>
      </c>
      <c r="I307" s="2" t="s">
        <v>191</v>
      </c>
      <c r="J307" s="2" t="s">
        <v>192</v>
      </c>
      <c r="K307" s="2" t="s">
        <v>53</v>
      </c>
      <c r="L307" s="2" t="s">
        <v>31</v>
      </c>
      <c r="M307" s="2" t="s">
        <v>32</v>
      </c>
      <c r="N307" s="2" t="s">
        <v>33</v>
      </c>
      <c r="O307" s="2" t="s">
        <v>34</v>
      </c>
      <c r="P307" s="2" t="s">
        <v>56</v>
      </c>
      <c r="Q307" s="3">
        <v>6.0</v>
      </c>
      <c r="R307" s="2" t="s">
        <v>1379</v>
      </c>
      <c r="S307" s="2" t="s">
        <v>1380</v>
      </c>
      <c r="T307" s="2" t="s">
        <v>1381</v>
      </c>
    </row>
    <row r="308" ht="15.75" hidden="1" customHeight="1">
      <c r="A308" s="2" t="s">
        <v>1376</v>
      </c>
      <c r="B308" s="2" t="s">
        <v>1388</v>
      </c>
      <c r="C308" s="2" t="s">
        <v>1389</v>
      </c>
      <c r="D308" s="2" t="s">
        <v>126</v>
      </c>
      <c r="E308" s="2" t="s">
        <v>127</v>
      </c>
      <c r="F308" s="2" t="s">
        <v>668</v>
      </c>
      <c r="G308" s="2" t="s">
        <v>189</v>
      </c>
      <c r="H308" s="2" t="s">
        <v>190</v>
      </c>
      <c r="I308" s="2" t="s">
        <v>191</v>
      </c>
      <c r="J308" s="2" t="s">
        <v>192</v>
      </c>
      <c r="K308" s="2" t="s">
        <v>53</v>
      </c>
      <c r="L308" s="2" t="s">
        <v>31</v>
      </c>
      <c r="M308" s="2" t="s">
        <v>32</v>
      </c>
      <c r="N308" s="2" t="s">
        <v>33</v>
      </c>
      <c r="O308" s="2" t="s">
        <v>34</v>
      </c>
      <c r="P308" s="2" t="s">
        <v>56</v>
      </c>
      <c r="Q308" s="3">
        <v>6.0</v>
      </c>
      <c r="R308" s="2" t="s">
        <v>1379</v>
      </c>
      <c r="S308" s="2" t="s">
        <v>1380</v>
      </c>
      <c r="T308" s="2" t="s">
        <v>1381</v>
      </c>
    </row>
    <row r="309" ht="15.75" customHeight="1">
      <c r="A309" s="2" t="s">
        <v>1390</v>
      </c>
      <c r="B309" s="2" t="s">
        <v>1039</v>
      </c>
      <c r="C309" s="2" t="s">
        <v>1040</v>
      </c>
      <c r="D309" s="2" t="s">
        <v>126</v>
      </c>
      <c r="E309" s="2" t="s">
        <v>127</v>
      </c>
      <c r="F309" s="2" t="s">
        <v>1391</v>
      </c>
      <c r="G309" s="2" t="s">
        <v>1392</v>
      </c>
      <c r="H309" s="2" t="s">
        <v>1393</v>
      </c>
      <c r="I309" s="2" t="s">
        <v>836</v>
      </c>
      <c r="J309" s="2" t="s">
        <v>507</v>
      </c>
      <c r="K309" s="2" t="s">
        <v>53</v>
      </c>
      <c r="L309" s="2" t="s">
        <v>31</v>
      </c>
      <c r="M309" s="2" t="s">
        <v>71</v>
      </c>
      <c r="N309" s="2" t="s">
        <v>133</v>
      </c>
      <c r="O309" s="2" t="s">
        <v>55</v>
      </c>
      <c r="P309" s="2" t="s">
        <v>152</v>
      </c>
      <c r="Q309" s="3">
        <v>20.0</v>
      </c>
      <c r="R309" s="2" t="s">
        <v>1394</v>
      </c>
      <c r="S309" s="2" t="s">
        <v>1395</v>
      </c>
      <c r="T309" s="2" t="s">
        <v>1396</v>
      </c>
    </row>
    <row r="310" ht="15.75" hidden="1" customHeight="1">
      <c r="A310" s="2" t="s">
        <v>1397</v>
      </c>
      <c r="B310" s="2" t="s">
        <v>1196</v>
      </c>
      <c r="C310" s="2" t="s">
        <v>1197</v>
      </c>
      <c r="D310" s="2" t="s">
        <v>621</v>
      </c>
      <c r="E310" s="2" t="s">
        <v>622</v>
      </c>
      <c r="F310" s="2" t="s">
        <v>1398</v>
      </c>
      <c r="G310" s="2" t="s">
        <v>1399</v>
      </c>
      <c r="H310" s="2" t="s">
        <v>1400</v>
      </c>
      <c r="I310" s="2" t="s">
        <v>1401</v>
      </c>
      <c r="J310" s="2" t="s">
        <v>1402</v>
      </c>
      <c r="K310" s="2" t="s">
        <v>53</v>
      </c>
      <c r="L310" s="2" t="s">
        <v>31</v>
      </c>
      <c r="M310" s="2" t="s">
        <v>71</v>
      </c>
      <c r="N310" s="2" t="s">
        <v>133</v>
      </c>
      <c r="O310" s="2" t="s">
        <v>55</v>
      </c>
      <c r="P310" s="2" t="s">
        <v>56</v>
      </c>
      <c r="Q310" s="3">
        <v>6.0</v>
      </c>
      <c r="R310" s="2" t="s">
        <v>1403</v>
      </c>
      <c r="S310" s="2" t="s">
        <v>1404</v>
      </c>
      <c r="T310" s="2" t="s">
        <v>1405</v>
      </c>
    </row>
    <row r="311" ht="15.75" customHeight="1">
      <c r="A311" s="2" t="s">
        <v>1406</v>
      </c>
      <c r="B311" s="2" t="s">
        <v>1226</v>
      </c>
      <c r="C311" s="2" t="s">
        <v>1227</v>
      </c>
      <c r="D311" s="2" t="s">
        <v>126</v>
      </c>
      <c r="E311" s="2" t="s">
        <v>127</v>
      </c>
      <c r="F311" s="2" t="s">
        <v>1407</v>
      </c>
      <c r="G311" s="2" t="s">
        <v>1408</v>
      </c>
      <c r="H311" s="2" t="s">
        <v>1409</v>
      </c>
      <c r="I311" s="2" t="s">
        <v>768</v>
      </c>
      <c r="J311" s="2" t="s">
        <v>1410</v>
      </c>
      <c r="K311" s="2" t="s">
        <v>53</v>
      </c>
      <c r="L311" s="2" t="s">
        <v>332</v>
      </c>
      <c r="M311" s="2" t="s">
        <v>32</v>
      </c>
      <c r="N311" s="2" t="s">
        <v>133</v>
      </c>
      <c r="O311" s="2" t="s">
        <v>55</v>
      </c>
      <c r="P311" s="2" t="s">
        <v>90</v>
      </c>
      <c r="Q311" s="3">
        <v>20.0</v>
      </c>
      <c r="R311" s="2" t="s">
        <v>1411</v>
      </c>
      <c r="S311" s="2" t="s">
        <v>1412</v>
      </c>
      <c r="T311" s="2" t="s">
        <v>1413</v>
      </c>
    </row>
    <row r="312" ht="15.75" customHeight="1">
      <c r="A312" s="2" t="s">
        <v>1406</v>
      </c>
      <c r="B312" s="2" t="s">
        <v>1232</v>
      </c>
      <c r="C312" s="2" t="s">
        <v>1233</v>
      </c>
      <c r="D312" s="2" t="s">
        <v>112</v>
      </c>
      <c r="E312" s="2" t="s">
        <v>97</v>
      </c>
      <c r="F312" s="2" t="s">
        <v>1407</v>
      </c>
      <c r="G312" s="2" t="s">
        <v>1408</v>
      </c>
      <c r="H312" s="2" t="s">
        <v>1409</v>
      </c>
      <c r="I312" s="2" t="s">
        <v>768</v>
      </c>
      <c r="J312" s="2" t="s">
        <v>1410</v>
      </c>
      <c r="K312" s="2" t="s">
        <v>53</v>
      </c>
      <c r="L312" s="2" t="s">
        <v>332</v>
      </c>
      <c r="M312" s="2" t="s">
        <v>32</v>
      </c>
      <c r="N312" s="2" t="s">
        <v>133</v>
      </c>
      <c r="O312" s="2" t="s">
        <v>55</v>
      </c>
      <c r="P312" s="2" t="s">
        <v>90</v>
      </c>
      <c r="Q312" s="3">
        <v>20.0</v>
      </c>
      <c r="R312" s="2" t="s">
        <v>1411</v>
      </c>
      <c r="S312" s="2" t="s">
        <v>1412</v>
      </c>
      <c r="T312" s="2" t="s">
        <v>1413</v>
      </c>
    </row>
    <row r="313" ht="15.75" customHeight="1">
      <c r="A313" s="2" t="s">
        <v>1406</v>
      </c>
      <c r="B313" s="2" t="s">
        <v>1230</v>
      </c>
      <c r="C313" s="2" t="s">
        <v>1231</v>
      </c>
      <c r="D313" s="2" t="s">
        <v>126</v>
      </c>
      <c r="E313" s="2" t="s">
        <v>127</v>
      </c>
      <c r="F313" s="2" t="s">
        <v>1407</v>
      </c>
      <c r="G313" s="2" t="s">
        <v>1408</v>
      </c>
      <c r="H313" s="2" t="s">
        <v>1409</v>
      </c>
      <c r="I313" s="2" t="s">
        <v>768</v>
      </c>
      <c r="J313" s="2" t="s">
        <v>1410</v>
      </c>
      <c r="K313" s="2" t="s">
        <v>53</v>
      </c>
      <c r="L313" s="2" t="s">
        <v>332</v>
      </c>
      <c r="M313" s="2" t="s">
        <v>32</v>
      </c>
      <c r="N313" s="2" t="s">
        <v>133</v>
      </c>
      <c r="O313" s="2" t="s">
        <v>55</v>
      </c>
      <c r="P313" s="2" t="s">
        <v>90</v>
      </c>
      <c r="Q313" s="3">
        <v>20.0</v>
      </c>
      <c r="R313" s="2" t="s">
        <v>1411</v>
      </c>
      <c r="S313" s="2" t="s">
        <v>1412</v>
      </c>
      <c r="T313" s="2" t="s">
        <v>1413</v>
      </c>
    </row>
    <row r="314" ht="15.75" customHeight="1">
      <c r="A314" s="2" t="s">
        <v>1406</v>
      </c>
      <c r="B314" s="2" t="s">
        <v>1218</v>
      </c>
      <c r="C314" s="2" t="s">
        <v>1219</v>
      </c>
      <c r="D314" s="2" t="s">
        <v>126</v>
      </c>
      <c r="E314" s="2" t="s">
        <v>127</v>
      </c>
      <c r="F314" s="2" t="s">
        <v>1407</v>
      </c>
      <c r="G314" s="2" t="s">
        <v>1408</v>
      </c>
      <c r="H314" s="2" t="s">
        <v>1409</v>
      </c>
      <c r="I314" s="2" t="s">
        <v>768</v>
      </c>
      <c r="J314" s="2" t="s">
        <v>1410</v>
      </c>
      <c r="K314" s="2" t="s">
        <v>53</v>
      </c>
      <c r="L314" s="2" t="s">
        <v>332</v>
      </c>
      <c r="M314" s="2" t="s">
        <v>32</v>
      </c>
      <c r="N314" s="2" t="s">
        <v>133</v>
      </c>
      <c r="O314" s="2" t="s">
        <v>55</v>
      </c>
      <c r="P314" s="2" t="s">
        <v>90</v>
      </c>
      <c r="Q314" s="3">
        <v>20.0</v>
      </c>
      <c r="R314" s="2" t="s">
        <v>1411</v>
      </c>
      <c r="S314" s="2" t="s">
        <v>1412</v>
      </c>
      <c r="T314" s="2" t="s">
        <v>1413</v>
      </c>
    </row>
    <row r="315" ht="15.75" customHeight="1">
      <c r="A315" s="2" t="s">
        <v>1406</v>
      </c>
      <c r="B315" s="2" t="s">
        <v>1228</v>
      </c>
      <c r="C315" s="2" t="s">
        <v>1229</v>
      </c>
      <c r="D315" s="2" t="s">
        <v>126</v>
      </c>
      <c r="E315" s="2" t="s">
        <v>127</v>
      </c>
      <c r="F315" s="2" t="s">
        <v>1407</v>
      </c>
      <c r="G315" s="2" t="s">
        <v>1408</v>
      </c>
      <c r="H315" s="2" t="s">
        <v>1409</v>
      </c>
      <c r="I315" s="2" t="s">
        <v>768</v>
      </c>
      <c r="J315" s="2" t="s">
        <v>1410</v>
      </c>
      <c r="K315" s="2" t="s">
        <v>53</v>
      </c>
      <c r="L315" s="2" t="s">
        <v>332</v>
      </c>
      <c r="M315" s="2" t="s">
        <v>32</v>
      </c>
      <c r="N315" s="2" t="s">
        <v>133</v>
      </c>
      <c r="O315" s="2" t="s">
        <v>55</v>
      </c>
      <c r="P315" s="2" t="s">
        <v>90</v>
      </c>
      <c r="Q315" s="3">
        <v>20.0</v>
      </c>
      <c r="R315" s="2" t="s">
        <v>1411</v>
      </c>
      <c r="S315" s="2" t="s">
        <v>1412</v>
      </c>
      <c r="T315" s="2" t="s">
        <v>1413</v>
      </c>
    </row>
    <row r="316" ht="15.75" hidden="1" customHeight="1">
      <c r="A316" s="2" t="s">
        <v>1414</v>
      </c>
      <c r="B316" s="2" t="s">
        <v>387</v>
      </c>
      <c r="C316" s="2" t="s">
        <v>388</v>
      </c>
      <c r="D316" s="2" t="s">
        <v>96</v>
      </c>
      <c r="E316" s="2" t="s">
        <v>97</v>
      </c>
      <c r="F316" s="2" t="s">
        <v>1415</v>
      </c>
      <c r="G316" s="2" t="s">
        <v>1416</v>
      </c>
      <c r="H316" s="2" t="s">
        <v>1417</v>
      </c>
      <c r="I316" s="2" t="s">
        <v>507</v>
      </c>
      <c r="J316" s="2" t="s">
        <v>507</v>
      </c>
      <c r="K316" s="2" t="s">
        <v>53</v>
      </c>
      <c r="L316" s="2" t="s">
        <v>31</v>
      </c>
      <c r="M316" s="2" t="s">
        <v>32</v>
      </c>
      <c r="N316" s="2" t="s">
        <v>54</v>
      </c>
      <c r="O316" s="2" t="s">
        <v>55</v>
      </c>
      <c r="P316" s="2" t="s">
        <v>56</v>
      </c>
      <c r="Q316" s="3">
        <v>6.0</v>
      </c>
      <c r="R316" s="2" t="s">
        <v>1418</v>
      </c>
      <c r="S316" s="2" t="s">
        <v>1419</v>
      </c>
      <c r="T316" s="2" t="s">
        <v>1420</v>
      </c>
    </row>
    <row r="317" ht="15.75" hidden="1" customHeight="1">
      <c r="A317" s="2" t="s">
        <v>1414</v>
      </c>
      <c r="B317" s="2" t="s">
        <v>383</v>
      </c>
      <c r="C317" s="2" t="s">
        <v>384</v>
      </c>
      <c r="D317" s="2" t="s">
        <v>223</v>
      </c>
      <c r="E317" s="2" t="s">
        <v>224</v>
      </c>
      <c r="F317" s="2" t="s">
        <v>1415</v>
      </c>
      <c r="G317" s="2" t="s">
        <v>1416</v>
      </c>
      <c r="H317" s="2" t="s">
        <v>1417</v>
      </c>
      <c r="I317" s="2" t="s">
        <v>507</v>
      </c>
      <c r="J317" s="2" t="s">
        <v>507</v>
      </c>
      <c r="K317" s="2" t="s">
        <v>53</v>
      </c>
      <c r="L317" s="2" t="s">
        <v>31</v>
      </c>
      <c r="M317" s="2" t="s">
        <v>32</v>
      </c>
      <c r="N317" s="2" t="s">
        <v>54</v>
      </c>
      <c r="O317" s="2" t="s">
        <v>55</v>
      </c>
      <c r="P317" s="2" t="s">
        <v>56</v>
      </c>
      <c r="Q317" s="3">
        <v>6.0</v>
      </c>
      <c r="R317" s="2" t="s">
        <v>1418</v>
      </c>
      <c r="S317" s="2" t="s">
        <v>1419</v>
      </c>
      <c r="T317" s="2" t="s">
        <v>1420</v>
      </c>
    </row>
    <row r="318" ht="15.75" hidden="1" customHeight="1">
      <c r="A318" s="2" t="s">
        <v>1414</v>
      </c>
      <c r="B318" s="2" t="s">
        <v>389</v>
      </c>
      <c r="C318" s="2" t="s">
        <v>390</v>
      </c>
      <c r="D318" s="2" t="s">
        <v>169</v>
      </c>
      <c r="E318" s="2" t="s">
        <v>127</v>
      </c>
      <c r="F318" s="2" t="s">
        <v>1415</v>
      </c>
      <c r="G318" s="2" t="s">
        <v>1416</v>
      </c>
      <c r="H318" s="2" t="s">
        <v>1417</v>
      </c>
      <c r="I318" s="2" t="s">
        <v>507</v>
      </c>
      <c r="J318" s="2" t="s">
        <v>507</v>
      </c>
      <c r="K318" s="2" t="s">
        <v>53</v>
      </c>
      <c r="L318" s="2" t="s">
        <v>31</v>
      </c>
      <c r="M318" s="2" t="s">
        <v>32</v>
      </c>
      <c r="N318" s="2" t="s">
        <v>54</v>
      </c>
      <c r="O318" s="2" t="s">
        <v>55</v>
      </c>
      <c r="P318" s="2" t="s">
        <v>56</v>
      </c>
      <c r="Q318" s="3">
        <v>6.0</v>
      </c>
      <c r="R318" s="2" t="s">
        <v>1418</v>
      </c>
      <c r="S318" s="2" t="s">
        <v>1419</v>
      </c>
      <c r="T318" s="2" t="s">
        <v>1420</v>
      </c>
    </row>
    <row r="319" ht="15.75" hidden="1" customHeight="1">
      <c r="A319" s="2" t="s">
        <v>1414</v>
      </c>
      <c r="B319" s="2" t="s">
        <v>1421</v>
      </c>
      <c r="C319" s="2" t="s">
        <v>1422</v>
      </c>
      <c r="D319" s="2" t="s">
        <v>96</v>
      </c>
      <c r="E319" s="2" t="s">
        <v>97</v>
      </c>
      <c r="F319" s="2" t="s">
        <v>1415</v>
      </c>
      <c r="G319" s="2" t="s">
        <v>1416</v>
      </c>
      <c r="H319" s="2" t="s">
        <v>1417</v>
      </c>
      <c r="I319" s="2" t="s">
        <v>507</v>
      </c>
      <c r="J319" s="2" t="s">
        <v>507</v>
      </c>
      <c r="K319" s="2" t="s">
        <v>53</v>
      </c>
      <c r="L319" s="2" t="s">
        <v>31</v>
      </c>
      <c r="M319" s="2" t="s">
        <v>32</v>
      </c>
      <c r="N319" s="2" t="s">
        <v>54</v>
      </c>
      <c r="O319" s="2" t="s">
        <v>55</v>
      </c>
      <c r="P319" s="2" t="s">
        <v>56</v>
      </c>
      <c r="Q319" s="3">
        <v>6.0</v>
      </c>
      <c r="R319" s="2" t="s">
        <v>1418</v>
      </c>
      <c r="S319" s="2" t="s">
        <v>1419</v>
      </c>
      <c r="T319" s="2" t="s">
        <v>1420</v>
      </c>
    </row>
    <row r="320" ht="15.75" customHeight="1">
      <c r="A320" s="2" t="s">
        <v>1423</v>
      </c>
      <c r="B320" s="2" t="s">
        <v>1424</v>
      </c>
      <c r="C320" s="2" t="s">
        <v>1425</v>
      </c>
      <c r="D320" s="2" t="s">
        <v>126</v>
      </c>
      <c r="E320" s="2" t="s">
        <v>127</v>
      </c>
      <c r="F320" s="2" t="s">
        <v>1426</v>
      </c>
      <c r="G320" s="2" t="s">
        <v>1427</v>
      </c>
      <c r="H320" s="2" t="s">
        <v>1428</v>
      </c>
      <c r="I320" s="2" t="s">
        <v>592</v>
      </c>
      <c r="J320" s="2" t="s">
        <v>712</v>
      </c>
      <c r="K320" s="2" t="s">
        <v>53</v>
      </c>
      <c r="L320" s="2" t="s">
        <v>31</v>
      </c>
      <c r="M320" s="2" t="s">
        <v>71</v>
      </c>
      <c r="N320" s="2" t="s">
        <v>33</v>
      </c>
      <c r="O320" s="2" t="s">
        <v>55</v>
      </c>
      <c r="P320" s="2" t="s">
        <v>270</v>
      </c>
      <c r="Q320" s="3">
        <v>15.0</v>
      </c>
      <c r="R320" s="2" t="s">
        <v>1429</v>
      </c>
      <c r="S320" s="2" t="s">
        <v>1430</v>
      </c>
      <c r="T320" s="2" t="s">
        <v>1431</v>
      </c>
    </row>
    <row r="321" ht="15.75" hidden="1" customHeight="1">
      <c r="A321" s="2" t="s">
        <v>1432</v>
      </c>
      <c r="B321" s="2" t="s">
        <v>377</v>
      </c>
      <c r="C321" s="2" t="s">
        <v>378</v>
      </c>
      <c r="D321" s="2" t="s">
        <v>223</v>
      </c>
      <c r="E321" s="2" t="s">
        <v>224</v>
      </c>
      <c r="F321" s="2" t="s">
        <v>1433</v>
      </c>
      <c r="G321" s="2" t="s">
        <v>1416</v>
      </c>
      <c r="H321" s="2" t="s">
        <v>1417</v>
      </c>
      <c r="I321" s="2" t="s">
        <v>507</v>
      </c>
      <c r="J321" s="2" t="s">
        <v>507</v>
      </c>
      <c r="K321" s="2" t="s">
        <v>53</v>
      </c>
      <c r="L321" s="2" t="s">
        <v>31</v>
      </c>
      <c r="M321" s="2" t="s">
        <v>71</v>
      </c>
      <c r="N321" s="2" t="s">
        <v>54</v>
      </c>
      <c r="O321" s="2" t="s">
        <v>55</v>
      </c>
      <c r="P321" s="2" t="s">
        <v>56</v>
      </c>
      <c r="Q321" s="3">
        <v>6.0</v>
      </c>
      <c r="R321" s="2" t="s">
        <v>1434</v>
      </c>
      <c r="S321" s="2" t="s">
        <v>1435</v>
      </c>
      <c r="T321" s="2" t="s">
        <v>1436</v>
      </c>
    </row>
    <row r="322" ht="15.75" hidden="1" customHeight="1">
      <c r="A322" s="2" t="s">
        <v>1437</v>
      </c>
      <c r="B322" s="2" t="s">
        <v>1438</v>
      </c>
      <c r="C322" s="2" t="s">
        <v>1439</v>
      </c>
      <c r="D322" s="2" t="s">
        <v>951</v>
      </c>
      <c r="E322" s="2" t="s">
        <v>127</v>
      </c>
      <c r="F322" s="2" t="s">
        <v>1440</v>
      </c>
      <c r="G322" s="2" t="s">
        <v>1441</v>
      </c>
      <c r="H322" s="2" t="s">
        <v>1442</v>
      </c>
      <c r="I322" s="2" t="s">
        <v>132</v>
      </c>
      <c r="J322" s="2" t="s">
        <v>1443</v>
      </c>
      <c r="K322" s="2" t="s">
        <v>30</v>
      </c>
      <c r="L322" s="2" t="s">
        <v>31</v>
      </c>
      <c r="M322" s="2" t="s">
        <v>71</v>
      </c>
      <c r="N322" s="2" t="s">
        <v>133</v>
      </c>
      <c r="O322" s="2" t="s">
        <v>55</v>
      </c>
      <c r="P322" s="2" t="s">
        <v>56</v>
      </c>
      <c r="Q322" s="3">
        <v>6.0</v>
      </c>
      <c r="R322" s="2" t="s">
        <v>1444</v>
      </c>
      <c r="S322" s="2" t="s">
        <v>1445</v>
      </c>
      <c r="T322" s="2" t="s">
        <v>1446</v>
      </c>
    </row>
    <row r="323" ht="15.75" hidden="1" customHeight="1">
      <c r="A323" s="2" t="s">
        <v>1447</v>
      </c>
      <c r="B323" s="2" t="s">
        <v>1448</v>
      </c>
      <c r="C323" s="2" t="s">
        <v>1449</v>
      </c>
      <c r="D323" s="2" t="s">
        <v>169</v>
      </c>
      <c r="E323" s="2" t="s">
        <v>127</v>
      </c>
      <c r="F323" s="2" t="s">
        <v>1450</v>
      </c>
      <c r="G323" s="2" t="s">
        <v>1451</v>
      </c>
      <c r="H323" s="2" t="s">
        <v>1452</v>
      </c>
      <c r="I323" s="2" t="s">
        <v>650</v>
      </c>
      <c r="J323" s="2" t="s">
        <v>583</v>
      </c>
      <c r="K323" s="2" t="s">
        <v>53</v>
      </c>
      <c r="L323" s="2" t="s">
        <v>332</v>
      </c>
      <c r="M323" s="2" t="s">
        <v>32</v>
      </c>
      <c r="N323" s="2" t="s">
        <v>54</v>
      </c>
      <c r="O323" s="2" t="s">
        <v>55</v>
      </c>
      <c r="P323" s="2" t="s">
        <v>56</v>
      </c>
      <c r="Q323" s="3">
        <v>4.0</v>
      </c>
      <c r="R323" s="2" t="s">
        <v>1453</v>
      </c>
      <c r="S323" s="2" t="s">
        <v>1454</v>
      </c>
      <c r="T323" s="2" t="s">
        <v>1455</v>
      </c>
    </row>
    <row r="324" ht="15.75" hidden="1" customHeight="1">
      <c r="A324" s="2" t="s">
        <v>1447</v>
      </c>
      <c r="B324" s="2" t="s">
        <v>1456</v>
      </c>
      <c r="C324" s="2" t="s">
        <v>1457</v>
      </c>
      <c r="D324" s="2" t="s">
        <v>621</v>
      </c>
      <c r="E324" s="2" t="s">
        <v>622</v>
      </c>
      <c r="F324" s="2" t="s">
        <v>1450</v>
      </c>
      <c r="G324" s="2" t="s">
        <v>1451</v>
      </c>
      <c r="H324" s="2" t="s">
        <v>1452</v>
      </c>
      <c r="I324" s="2" t="s">
        <v>650</v>
      </c>
      <c r="J324" s="2" t="s">
        <v>583</v>
      </c>
      <c r="K324" s="2" t="s">
        <v>53</v>
      </c>
      <c r="L324" s="2" t="s">
        <v>332</v>
      </c>
      <c r="M324" s="2" t="s">
        <v>32</v>
      </c>
      <c r="N324" s="2" t="s">
        <v>54</v>
      </c>
      <c r="O324" s="2" t="s">
        <v>55</v>
      </c>
      <c r="P324" s="2" t="s">
        <v>56</v>
      </c>
      <c r="Q324" s="3">
        <v>4.0</v>
      </c>
      <c r="R324" s="2" t="s">
        <v>1453</v>
      </c>
      <c r="S324" s="2" t="s">
        <v>1454</v>
      </c>
      <c r="T324" s="2" t="s">
        <v>1455</v>
      </c>
    </row>
    <row r="325" ht="15.75" hidden="1" customHeight="1">
      <c r="A325" s="2" t="s">
        <v>1447</v>
      </c>
      <c r="B325" s="2" t="s">
        <v>1458</v>
      </c>
      <c r="C325" s="2" t="s">
        <v>1459</v>
      </c>
      <c r="D325" s="2" t="s">
        <v>23</v>
      </c>
      <c r="E325" s="2" t="s">
        <v>24</v>
      </c>
      <c r="F325" s="2" t="s">
        <v>1450</v>
      </c>
      <c r="G325" s="2" t="s">
        <v>1451</v>
      </c>
      <c r="H325" s="2" t="s">
        <v>1452</v>
      </c>
      <c r="I325" s="2" t="s">
        <v>650</v>
      </c>
      <c r="J325" s="2" t="s">
        <v>583</v>
      </c>
      <c r="K325" s="2" t="s">
        <v>53</v>
      </c>
      <c r="L325" s="2" t="s">
        <v>332</v>
      </c>
      <c r="M325" s="2" t="s">
        <v>32</v>
      </c>
      <c r="N325" s="2" t="s">
        <v>54</v>
      </c>
      <c r="O325" s="2" t="s">
        <v>55</v>
      </c>
      <c r="P325" s="2" t="s">
        <v>56</v>
      </c>
      <c r="Q325" s="3">
        <v>4.0</v>
      </c>
      <c r="R325" s="2" t="s">
        <v>1453</v>
      </c>
      <c r="S325" s="2" t="s">
        <v>1454</v>
      </c>
      <c r="T325" s="2" t="s">
        <v>1455</v>
      </c>
    </row>
    <row r="326" ht="15.75" hidden="1" customHeight="1">
      <c r="A326" s="2" t="s">
        <v>1447</v>
      </c>
      <c r="B326" s="2" t="s">
        <v>1460</v>
      </c>
      <c r="C326" s="2" t="s">
        <v>1461</v>
      </c>
      <c r="D326" s="2" t="s">
        <v>126</v>
      </c>
      <c r="E326" s="2" t="s">
        <v>127</v>
      </c>
      <c r="F326" s="2" t="s">
        <v>1450</v>
      </c>
      <c r="G326" s="2" t="s">
        <v>1451</v>
      </c>
      <c r="H326" s="2" t="s">
        <v>1452</v>
      </c>
      <c r="I326" s="2" t="s">
        <v>650</v>
      </c>
      <c r="J326" s="2" t="s">
        <v>583</v>
      </c>
      <c r="K326" s="2" t="s">
        <v>53</v>
      </c>
      <c r="L326" s="2" t="s">
        <v>332</v>
      </c>
      <c r="M326" s="2" t="s">
        <v>32</v>
      </c>
      <c r="N326" s="2" t="s">
        <v>54</v>
      </c>
      <c r="O326" s="2" t="s">
        <v>55</v>
      </c>
      <c r="P326" s="2" t="s">
        <v>56</v>
      </c>
      <c r="Q326" s="3">
        <v>4.0</v>
      </c>
      <c r="R326" s="2" t="s">
        <v>1453</v>
      </c>
      <c r="S326" s="2" t="s">
        <v>1454</v>
      </c>
      <c r="T326" s="2" t="s">
        <v>1455</v>
      </c>
    </row>
    <row r="327" ht="15.75" hidden="1" customHeight="1">
      <c r="A327" s="2" t="s">
        <v>1447</v>
      </c>
      <c r="B327" s="2" t="s">
        <v>1462</v>
      </c>
      <c r="C327" s="2" t="s">
        <v>1463</v>
      </c>
      <c r="D327" s="2" t="s">
        <v>126</v>
      </c>
      <c r="E327" s="2" t="s">
        <v>127</v>
      </c>
      <c r="F327" s="2" t="s">
        <v>1450</v>
      </c>
      <c r="G327" s="2" t="s">
        <v>1451</v>
      </c>
      <c r="H327" s="2" t="s">
        <v>1452</v>
      </c>
      <c r="I327" s="2" t="s">
        <v>650</v>
      </c>
      <c r="J327" s="2" t="s">
        <v>583</v>
      </c>
      <c r="K327" s="2" t="s">
        <v>53</v>
      </c>
      <c r="L327" s="2" t="s">
        <v>332</v>
      </c>
      <c r="M327" s="2" t="s">
        <v>32</v>
      </c>
      <c r="N327" s="2" t="s">
        <v>54</v>
      </c>
      <c r="O327" s="2" t="s">
        <v>55</v>
      </c>
      <c r="P327" s="2" t="s">
        <v>56</v>
      </c>
      <c r="Q327" s="3">
        <v>4.0</v>
      </c>
      <c r="R327" s="2" t="s">
        <v>1453</v>
      </c>
      <c r="S327" s="2" t="s">
        <v>1454</v>
      </c>
      <c r="T327" s="2" t="s">
        <v>1455</v>
      </c>
    </row>
    <row r="328" ht="15.75" hidden="1" customHeight="1">
      <c r="A328" s="2" t="s">
        <v>1447</v>
      </c>
      <c r="B328" s="2" t="s">
        <v>1464</v>
      </c>
      <c r="C328" s="2" t="s">
        <v>1465</v>
      </c>
      <c r="D328" s="2" t="s">
        <v>126</v>
      </c>
      <c r="E328" s="2" t="s">
        <v>127</v>
      </c>
      <c r="F328" s="2" t="s">
        <v>1450</v>
      </c>
      <c r="G328" s="2" t="s">
        <v>1451</v>
      </c>
      <c r="H328" s="2" t="s">
        <v>1452</v>
      </c>
      <c r="I328" s="2" t="s">
        <v>650</v>
      </c>
      <c r="J328" s="2" t="s">
        <v>583</v>
      </c>
      <c r="K328" s="2" t="s">
        <v>53</v>
      </c>
      <c r="L328" s="2" t="s">
        <v>332</v>
      </c>
      <c r="M328" s="2" t="s">
        <v>32</v>
      </c>
      <c r="N328" s="2" t="s">
        <v>54</v>
      </c>
      <c r="O328" s="2" t="s">
        <v>55</v>
      </c>
      <c r="P328" s="2" t="s">
        <v>56</v>
      </c>
      <c r="Q328" s="3">
        <v>4.0</v>
      </c>
      <c r="R328" s="2" t="s">
        <v>1453</v>
      </c>
      <c r="S328" s="2" t="s">
        <v>1454</v>
      </c>
      <c r="T328" s="2" t="s">
        <v>1455</v>
      </c>
    </row>
    <row r="329" ht="15.75" hidden="1" customHeight="1">
      <c r="A329" s="2" t="s">
        <v>1447</v>
      </c>
      <c r="B329" s="2" t="s">
        <v>1466</v>
      </c>
      <c r="C329" s="2" t="s">
        <v>1467</v>
      </c>
      <c r="D329" s="2" t="s">
        <v>23</v>
      </c>
      <c r="E329" s="2" t="s">
        <v>24</v>
      </c>
      <c r="F329" s="2" t="s">
        <v>1450</v>
      </c>
      <c r="G329" s="2" t="s">
        <v>1451</v>
      </c>
      <c r="H329" s="2" t="s">
        <v>1452</v>
      </c>
      <c r="I329" s="2" t="s">
        <v>650</v>
      </c>
      <c r="J329" s="2" t="s">
        <v>583</v>
      </c>
      <c r="K329" s="2" t="s">
        <v>53</v>
      </c>
      <c r="L329" s="2" t="s">
        <v>332</v>
      </c>
      <c r="M329" s="2" t="s">
        <v>32</v>
      </c>
      <c r="N329" s="2" t="s">
        <v>54</v>
      </c>
      <c r="O329" s="2" t="s">
        <v>55</v>
      </c>
      <c r="P329" s="2" t="s">
        <v>56</v>
      </c>
      <c r="Q329" s="3">
        <v>4.0</v>
      </c>
      <c r="R329" s="2" t="s">
        <v>1453</v>
      </c>
      <c r="S329" s="2" t="s">
        <v>1454</v>
      </c>
      <c r="T329" s="2" t="s">
        <v>1455</v>
      </c>
    </row>
    <row r="330" ht="15.75" hidden="1" customHeight="1">
      <c r="A330" s="2" t="s">
        <v>1447</v>
      </c>
      <c r="B330" s="2" t="s">
        <v>1468</v>
      </c>
      <c r="C330" s="2" t="s">
        <v>1469</v>
      </c>
      <c r="D330" s="2" t="s">
        <v>126</v>
      </c>
      <c r="E330" s="2" t="s">
        <v>127</v>
      </c>
      <c r="F330" s="2" t="s">
        <v>1450</v>
      </c>
      <c r="G330" s="2" t="s">
        <v>1451</v>
      </c>
      <c r="H330" s="2" t="s">
        <v>1452</v>
      </c>
      <c r="I330" s="2" t="s">
        <v>650</v>
      </c>
      <c r="J330" s="2" t="s">
        <v>583</v>
      </c>
      <c r="K330" s="2" t="s">
        <v>53</v>
      </c>
      <c r="L330" s="2" t="s">
        <v>332</v>
      </c>
      <c r="M330" s="2" t="s">
        <v>32</v>
      </c>
      <c r="N330" s="2" t="s">
        <v>54</v>
      </c>
      <c r="O330" s="2" t="s">
        <v>55</v>
      </c>
      <c r="P330" s="2" t="s">
        <v>56</v>
      </c>
      <c r="Q330" s="3">
        <v>4.0</v>
      </c>
      <c r="R330" s="2" t="s">
        <v>1453</v>
      </c>
      <c r="S330" s="2" t="s">
        <v>1454</v>
      </c>
      <c r="T330" s="2" t="s">
        <v>1455</v>
      </c>
    </row>
    <row r="331" ht="15.75" hidden="1" customHeight="1">
      <c r="A331" s="2" t="s">
        <v>1447</v>
      </c>
      <c r="B331" s="2" t="s">
        <v>1470</v>
      </c>
      <c r="C331" s="2" t="s">
        <v>1471</v>
      </c>
      <c r="D331" s="2" t="s">
        <v>951</v>
      </c>
      <c r="E331" s="2" t="s">
        <v>127</v>
      </c>
      <c r="F331" s="2" t="s">
        <v>1450</v>
      </c>
      <c r="G331" s="2" t="s">
        <v>1451</v>
      </c>
      <c r="H331" s="2" t="s">
        <v>1452</v>
      </c>
      <c r="I331" s="2" t="s">
        <v>650</v>
      </c>
      <c r="J331" s="2" t="s">
        <v>583</v>
      </c>
      <c r="K331" s="2" t="s">
        <v>53</v>
      </c>
      <c r="L331" s="2" t="s">
        <v>332</v>
      </c>
      <c r="M331" s="2" t="s">
        <v>32</v>
      </c>
      <c r="N331" s="2" t="s">
        <v>54</v>
      </c>
      <c r="O331" s="2" t="s">
        <v>55</v>
      </c>
      <c r="P331" s="2" t="s">
        <v>56</v>
      </c>
      <c r="Q331" s="3">
        <v>4.0</v>
      </c>
      <c r="R331" s="2" t="s">
        <v>1453</v>
      </c>
      <c r="S331" s="2" t="s">
        <v>1454</v>
      </c>
      <c r="T331" s="2" t="s">
        <v>1455</v>
      </c>
    </row>
    <row r="332" ht="15.75" hidden="1" customHeight="1">
      <c r="A332" s="2" t="s">
        <v>1447</v>
      </c>
      <c r="B332" s="2" t="s">
        <v>1472</v>
      </c>
      <c r="C332" s="2" t="s">
        <v>1473</v>
      </c>
      <c r="D332" s="2" t="s">
        <v>126</v>
      </c>
      <c r="E332" s="2" t="s">
        <v>127</v>
      </c>
      <c r="F332" s="2" t="s">
        <v>1450</v>
      </c>
      <c r="G332" s="2" t="s">
        <v>1451</v>
      </c>
      <c r="H332" s="2" t="s">
        <v>1452</v>
      </c>
      <c r="I332" s="2" t="s">
        <v>650</v>
      </c>
      <c r="J332" s="2" t="s">
        <v>583</v>
      </c>
      <c r="K332" s="2" t="s">
        <v>53</v>
      </c>
      <c r="L332" s="2" t="s">
        <v>332</v>
      </c>
      <c r="M332" s="2" t="s">
        <v>32</v>
      </c>
      <c r="N332" s="2" t="s">
        <v>54</v>
      </c>
      <c r="O332" s="2" t="s">
        <v>55</v>
      </c>
      <c r="P332" s="2" t="s">
        <v>56</v>
      </c>
      <c r="Q332" s="3">
        <v>4.0</v>
      </c>
      <c r="R332" s="2" t="s">
        <v>1453</v>
      </c>
      <c r="S332" s="2" t="s">
        <v>1454</v>
      </c>
      <c r="T332" s="2" t="s">
        <v>1455</v>
      </c>
    </row>
    <row r="333" ht="15.75" hidden="1" customHeight="1">
      <c r="A333" s="2" t="s">
        <v>1447</v>
      </c>
      <c r="B333" s="2" t="s">
        <v>1474</v>
      </c>
      <c r="C333" s="2" t="s">
        <v>1475</v>
      </c>
      <c r="D333" s="2" t="s">
        <v>126</v>
      </c>
      <c r="E333" s="2" t="s">
        <v>127</v>
      </c>
      <c r="F333" s="2" t="s">
        <v>1450</v>
      </c>
      <c r="G333" s="2" t="s">
        <v>1451</v>
      </c>
      <c r="H333" s="2" t="s">
        <v>1452</v>
      </c>
      <c r="I333" s="2" t="s">
        <v>650</v>
      </c>
      <c r="J333" s="2" t="s">
        <v>583</v>
      </c>
      <c r="K333" s="2" t="s">
        <v>53</v>
      </c>
      <c r="L333" s="2" t="s">
        <v>332</v>
      </c>
      <c r="M333" s="2" t="s">
        <v>32</v>
      </c>
      <c r="N333" s="2" t="s">
        <v>54</v>
      </c>
      <c r="O333" s="2" t="s">
        <v>55</v>
      </c>
      <c r="P333" s="2" t="s">
        <v>56</v>
      </c>
      <c r="Q333" s="3">
        <v>4.0</v>
      </c>
      <c r="R333" s="2" t="s">
        <v>1453</v>
      </c>
      <c r="S333" s="2" t="s">
        <v>1454</v>
      </c>
      <c r="T333" s="2" t="s">
        <v>1455</v>
      </c>
    </row>
    <row r="334" ht="15.75" hidden="1" customHeight="1">
      <c r="A334" s="2" t="s">
        <v>1447</v>
      </c>
      <c r="B334" s="2" t="s">
        <v>1476</v>
      </c>
      <c r="C334" s="2" t="s">
        <v>1477</v>
      </c>
      <c r="D334" s="2" t="s">
        <v>231</v>
      </c>
      <c r="E334" s="2" t="s">
        <v>24</v>
      </c>
      <c r="F334" s="2" t="s">
        <v>1450</v>
      </c>
      <c r="G334" s="2" t="s">
        <v>1451</v>
      </c>
      <c r="H334" s="2" t="s">
        <v>1452</v>
      </c>
      <c r="I334" s="2" t="s">
        <v>650</v>
      </c>
      <c r="J334" s="2" t="s">
        <v>583</v>
      </c>
      <c r="K334" s="2" t="s">
        <v>53</v>
      </c>
      <c r="L334" s="2" t="s">
        <v>332</v>
      </c>
      <c r="M334" s="2" t="s">
        <v>32</v>
      </c>
      <c r="N334" s="2" t="s">
        <v>54</v>
      </c>
      <c r="O334" s="2" t="s">
        <v>55</v>
      </c>
      <c r="P334" s="2" t="s">
        <v>56</v>
      </c>
      <c r="Q334" s="3">
        <v>4.0</v>
      </c>
      <c r="R334" s="2" t="s">
        <v>1453</v>
      </c>
      <c r="S334" s="2" t="s">
        <v>1454</v>
      </c>
      <c r="T334" s="2" t="s">
        <v>1455</v>
      </c>
    </row>
    <row r="335" ht="15.75" hidden="1" customHeight="1">
      <c r="A335" s="2" t="s">
        <v>1447</v>
      </c>
      <c r="B335" s="2" t="s">
        <v>1478</v>
      </c>
      <c r="C335" s="2" t="s">
        <v>1479</v>
      </c>
      <c r="D335" s="2" t="s">
        <v>223</v>
      </c>
      <c r="E335" s="2" t="s">
        <v>224</v>
      </c>
      <c r="F335" s="2" t="s">
        <v>1450</v>
      </c>
      <c r="G335" s="2" t="s">
        <v>1451</v>
      </c>
      <c r="H335" s="2" t="s">
        <v>1452</v>
      </c>
      <c r="I335" s="2" t="s">
        <v>650</v>
      </c>
      <c r="J335" s="2" t="s">
        <v>583</v>
      </c>
      <c r="K335" s="2" t="s">
        <v>53</v>
      </c>
      <c r="L335" s="2" t="s">
        <v>332</v>
      </c>
      <c r="M335" s="2" t="s">
        <v>32</v>
      </c>
      <c r="N335" s="2" t="s">
        <v>54</v>
      </c>
      <c r="O335" s="2" t="s">
        <v>55</v>
      </c>
      <c r="P335" s="2" t="s">
        <v>56</v>
      </c>
      <c r="Q335" s="3">
        <v>4.0</v>
      </c>
      <c r="R335" s="2" t="s">
        <v>1453</v>
      </c>
      <c r="S335" s="2" t="s">
        <v>1454</v>
      </c>
      <c r="T335" s="2" t="s">
        <v>1455</v>
      </c>
    </row>
    <row r="336" ht="15.75" hidden="1" customHeight="1">
      <c r="A336" s="2" t="s">
        <v>1447</v>
      </c>
      <c r="B336" s="2" t="s">
        <v>1480</v>
      </c>
      <c r="C336" s="2" t="s">
        <v>1481</v>
      </c>
      <c r="D336" s="2" t="s">
        <v>126</v>
      </c>
      <c r="E336" s="2" t="s">
        <v>127</v>
      </c>
      <c r="F336" s="2" t="s">
        <v>1450</v>
      </c>
      <c r="G336" s="2" t="s">
        <v>1451</v>
      </c>
      <c r="H336" s="2" t="s">
        <v>1452</v>
      </c>
      <c r="I336" s="2" t="s">
        <v>650</v>
      </c>
      <c r="J336" s="2" t="s">
        <v>583</v>
      </c>
      <c r="K336" s="2" t="s">
        <v>53</v>
      </c>
      <c r="L336" s="2" t="s">
        <v>332</v>
      </c>
      <c r="M336" s="2" t="s">
        <v>32</v>
      </c>
      <c r="N336" s="2" t="s">
        <v>54</v>
      </c>
      <c r="O336" s="2" t="s">
        <v>55</v>
      </c>
      <c r="P336" s="2" t="s">
        <v>56</v>
      </c>
      <c r="Q336" s="3">
        <v>4.0</v>
      </c>
      <c r="R336" s="2" t="s">
        <v>1453</v>
      </c>
      <c r="S336" s="2" t="s">
        <v>1454</v>
      </c>
      <c r="T336" s="2" t="s">
        <v>1455</v>
      </c>
    </row>
    <row r="337" ht="15.75" hidden="1" customHeight="1">
      <c r="A337" s="2" t="s">
        <v>1447</v>
      </c>
      <c r="B337" s="2" t="s">
        <v>1482</v>
      </c>
      <c r="C337" s="2" t="s">
        <v>1483</v>
      </c>
      <c r="D337" s="2" t="s">
        <v>169</v>
      </c>
      <c r="E337" s="2" t="s">
        <v>127</v>
      </c>
      <c r="F337" s="2" t="s">
        <v>1450</v>
      </c>
      <c r="G337" s="2" t="s">
        <v>1451</v>
      </c>
      <c r="H337" s="2" t="s">
        <v>1452</v>
      </c>
      <c r="I337" s="2" t="s">
        <v>650</v>
      </c>
      <c r="J337" s="2" t="s">
        <v>583</v>
      </c>
      <c r="K337" s="2" t="s">
        <v>53</v>
      </c>
      <c r="L337" s="2" t="s">
        <v>332</v>
      </c>
      <c r="M337" s="2" t="s">
        <v>32</v>
      </c>
      <c r="N337" s="2" t="s">
        <v>54</v>
      </c>
      <c r="O337" s="2" t="s">
        <v>55</v>
      </c>
      <c r="P337" s="2" t="s">
        <v>56</v>
      </c>
      <c r="Q337" s="3">
        <v>4.0</v>
      </c>
      <c r="R337" s="2" t="s">
        <v>1453</v>
      </c>
      <c r="S337" s="2" t="s">
        <v>1454</v>
      </c>
      <c r="T337" s="2" t="s">
        <v>1455</v>
      </c>
    </row>
    <row r="338" ht="15.75" hidden="1" customHeight="1">
      <c r="A338" s="2" t="s">
        <v>1447</v>
      </c>
      <c r="B338" s="2" t="s">
        <v>1484</v>
      </c>
      <c r="C338" s="2" t="s">
        <v>1485</v>
      </c>
      <c r="D338" s="2" t="s">
        <v>126</v>
      </c>
      <c r="E338" s="2" t="s">
        <v>127</v>
      </c>
      <c r="F338" s="2" t="s">
        <v>1450</v>
      </c>
      <c r="G338" s="2" t="s">
        <v>1451</v>
      </c>
      <c r="H338" s="2" t="s">
        <v>1452</v>
      </c>
      <c r="I338" s="2" t="s">
        <v>650</v>
      </c>
      <c r="J338" s="2" t="s">
        <v>583</v>
      </c>
      <c r="K338" s="2" t="s">
        <v>53</v>
      </c>
      <c r="L338" s="2" t="s">
        <v>332</v>
      </c>
      <c r="M338" s="2" t="s">
        <v>32</v>
      </c>
      <c r="N338" s="2" t="s">
        <v>54</v>
      </c>
      <c r="O338" s="2" t="s">
        <v>55</v>
      </c>
      <c r="P338" s="2" t="s">
        <v>56</v>
      </c>
      <c r="Q338" s="3">
        <v>4.0</v>
      </c>
      <c r="R338" s="2" t="s">
        <v>1453</v>
      </c>
      <c r="S338" s="2" t="s">
        <v>1454</v>
      </c>
      <c r="T338" s="2" t="s">
        <v>1455</v>
      </c>
    </row>
    <row r="339" ht="15.75" hidden="1" customHeight="1">
      <c r="A339" s="2" t="s">
        <v>1447</v>
      </c>
      <c r="B339" s="2" t="s">
        <v>1486</v>
      </c>
      <c r="C339" s="2" t="s">
        <v>1487</v>
      </c>
      <c r="D339" s="2" t="s">
        <v>126</v>
      </c>
      <c r="E339" s="2" t="s">
        <v>127</v>
      </c>
      <c r="F339" s="2" t="s">
        <v>1450</v>
      </c>
      <c r="G339" s="2" t="s">
        <v>1451</v>
      </c>
      <c r="H339" s="2" t="s">
        <v>1452</v>
      </c>
      <c r="I339" s="2" t="s">
        <v>650</v>
      </c>
      <c r="J339" s="2" t="s">
        <v>583</v>
      </c>
      <c r="K339" s="2" t="s">
        <v>53</v>
      </c>
      <c r="L339" s="2" t="s">
        <v>332</v>
      </c>
      <c r="M339" s="2" t="s">
        <v>32</v>
      </c>
      <c r="N339" s="2" t="s">
        <v>54</v>
      </c>
      <c r="O339" s="2" t="s">
        <v>55</v>
      </c>
      <c r="P339" s="2" t="s">
        <v>56</v>
      </c>
      <c r="Q339" s="3">
        <v>4.0</v>
      </c>
      <c r="R339" s="2" t="s">
        <v>1453</v>
      </c>
      <c r="S339" s="2" t="s">
        <v>1454</v>
      </c>
      <c r="T339" s="2" t="s">
        <v>1455</v>
      </c>
    </row>
    <row r="340" ht="15.75" hidden="1" customHeight="1">
      <c r="A340" s="2" t="s">
        <v>1488</v>
      </c>
      <c r="B340" s="2" t="s">
        <v>938</v>
      </c>
      <c r="C340" s="2" t="s">
        <v>939</v>
      </c>
      <c r="D340" s="2" t="s">
        <v>928</v>
      </c>
      <c r="E340" s="2" t="s">
        <v>929</v>
      </c>
      <c r="F340" s="2" t="s">
        <v>1489</v>
      </c>
      <c r="G340" s="2" t="s">
        <v>1490</v>
      </c>
      <c r="H340" s="2" t="s">
        <v>1491</v>
      </c>
      <c r="I340" s="2" t="s">
        <v>1492</v>
      </c>
      <c r="J340" s="2" t="s">
        <v>1493</v>
      </c>
      <c r="K340" s="2" t="s">
        <v>53</v>
      </c>
      <c r="L340" s="2" t="s">
        <v>31</v>
      </c>
      <c r="M340" s="2" t="s">
        <v>71</v>
      </c>
      <c r="N340" s="2" t="s">
        <v>33</v>
      </c>
      <c r="O340" s="2" t="s">
        <v>55</v>
      </c>
      <c r="P340" s="2" t="s">
        <v>35</v>
      </c>
      <c r="Q340" s="3">
        <v>10.0</v>
      </c>
      <c r="R340" s="2" t="s">
        <v>1494</v>
      </c>
      <c r="S340" s="2" t="s">
        <v>1495</v>
      </c>
      <c r="T340" s="2" t="s">
        <v>1496</v>
      </c>
    </row>
    <row r="341" ht="15.75" hidden="1" customHeight="1">
      <c r="A341" s="2" t="s">
        <v>1497</v>
      </c>
      <c r="B341" s="2" t="s">
        <v>1498</v>
      </c>
      <c r="C341" s="2" t="s">
        <v>1499</v>
      </c>
      <c r="D341" s="2" t="s">
        <v>951</v>
      </c>
      <c r="E341" s="2" t="s">
        <v>127</v>
      </c>
      <c r="F341" s="2" t="s">
        <v>1353</v>
      </c>
      <c r="G341" s="2" t="s">
        <v>1354</v>
      </c>
      <c r="H341" s="2" t="s">
        <v>1355</v>
      </c>
      <c r="I341" s="2" t="s">
        <v>520</v>
      </c>
      <c r="J341" s="2" t="s">
        <v>1356</v>
      </c>
      <c r="K341" s="2" t="s">
        <v>53</v>
      </c>
      <c r="L341" s="2" t="s">
        <v>70</v>
      </c>
      <c r="M341" s="2" t="s">
        <v>32</v>
      </c>
      <c r="N341" s="2" t="s">
        <v>72</v>
      </c>
      <c r="O341" s="2" t="s">
        <v>34</v>
      </c>
      <c r="P341" s="2" t="s">
        <v>56</v>
      </c>
      <c r="Q341" s="3">
        <v>10.0</v>
      </c>
      <c r="R341" s="2" t="s">
        <v>1500</v>
      </c>
      <c r="S341" s="2" t="s">
        <v>1501</v>
      </c>
      <c r="T341" s="2" t="s">
        <v>1502</v>
      </c>
    </row>
    <row r="342" ht="15.75" hidden="1" customHeight="1">
      <c r="A342" s="2" t="s">
        <v>1497</v>
      </c>
      <c r="B342" s="2" t="s">
        <v>1503</v>
      </c>
      <c r="C342" s="2" t="s">
        <v>1504</v>
      </c>
      <c r="D342" s="2" t="s">
        <v>951</v>
      </c>
      <c r="E342" s="2" t="s">
        <v>127</v>
      </c>
      <c r="F342" s="2" t="s">
        <v>1353</v>
      </c>
      <c r="G342" s="2" t="s">
        <v>1354</v>
      </c>
      <c r="H342" s="2" t="s">
        <v>1355</v>
      </c>
      <c r="I342" s="2" t="s">
        <v>520</v>
      </c>
      <c r="J342" s="2" t="s">
        <v>1356</v>
      </c>
      <c r="K342" s="2" t="s">
        <v>53</v>
      </c>
      <c r="L342" s="2" t="s">
        <v>70</v>
      </c>
      <c r="M342" s="2" t="s">
        <v>32</v>
      </c>
      <c r="N342" s="2" t="s">
        <v>72</v>
      </c>
      <c r="O342" s="2" t="s">
        <v>34</v>
      </c>
      <c r="P342" s="2" t="s">
        <v>56</v>
      </c>
      <c r="Q342" s="3">
        <v>10.0</v>
      </c>
      <c r="R342" s="2" t="s">
        <v>1500</v>
      </c>
      <c r="S342" s="2" t="s">
        <v>1501</v>
      </c>
      <c r="T342" s="2" t="s">
        <v>1502</v>
      </c>
    </row>
    <row r="343" ht="15.75" hidden="1" customHeight="1">
      <c r="A343" s="2" t="s">
        <v>1497</v>
      </c>
      <c r="B343" s="2" t="s">
        <v>1505</v>
      </c>
      <c r="C343" s="2" t="s">
        <v>1506</v>
      </c>
      <c r="D343" s="2" t="s">
        <v>951</v>
      </c>
      <c r="E343" s="2" t="s">
        <v>127</v>
      </c>
      <c r="F343" s="2" t="s">
        <v>1353</v>
      </c>
      <c r="G343" s="2" t="s">
        <v>1354</v>
      </c>
      <c r="H343" s="2" t="s">
        <v>1355</v>
      </c>
      <c r="I343" s="2" t="s">
        <v>520</v>
      </c>
      <c r="J343" s="2" t="s">
        <v>1356</v>
      </c>
      <c r="K343" s="2" t="s">
        <v>53</v>
      </c>
      <c r="L343" s="2" t="s">
        <v>70</v>
      </c>
      <c r="M343" s="2" t="s">
        <v>32</v>
      </c>
      <c r="N343" s="2" t="s">
        <v>72</v>
      </c>
      <c r="O343" s="2" t="s">
        <v>34</v>
      </c>
      <c r="P343" s="2" t="s">
        <v>56</v>
      </c>
      <c r="Q343" s="3">
        <v>10.0</v>
      </c>
      <c r="R343" s="2" t="s">
        <v>1500</v>
      </c>
      <c r="S343" s="2" t="s">
        <v>1501</v>
      </c>
      <c r="T343" s="2" t="s">
        <v>1502</v>
      </c>
    </row>
    <row r="344" ht="15.75" hidden="1" customHeight="1">
      <c r="A344" s="2" t="s">
        <v>1497</v>
      </c>
      <c r="B344" s="2" t="s">
        <v>1438</v>
      </c>
      <c r="C344" s="2" t="s">
        <v>1439</v>
      </c>
      <c r="D344" s="2" t="s">
        <v>951</v>
      </c>
      <c r="E344" s="2" t="s">
        <v>127</v>
      </c>
      <c r="F344" s="2" t="s">
        <v>1353</v>
      </c>
      <c r="G344" s="2" t="s">
        <v>1354</v>
      </c>
      <c r="H344" s="2" t="s">
        <v>1355</v>
      </c>
      <c r="I344" s="2" t="s">
        <v>520</v>
      </c>
      <c r="J344" s="2" t="s">
        <v>1356</v>
      </c>
      <c r="K344" s="2" t="s">
        <v>53</v>
      </c>
      <c r="L344" s="2" t="s">
        <v>70</v>
      </c>
      <c r="M344" s="2" t="s">
        <v>32</v>
      </c>
      <c r="N344" s="2" t="s">
        <v>72</v>
      </c>
      <c r="O344" s="2" t="s">
        <v>34</v>
      </c>
      <c r="P344" s="2" t="s">
        <v>56</v>
      </c>
      <c r="Q344" s="3">
        <v>10.0</v>
      </c>
      <c r="R344" s="2" t="s">
        <v>1500</v>
      </c>
      <c r="S344" s="2" t="s">
        <v>1501</v>
      </c>
      <c r="T344" s="2" t="s">
        <v>1502</v>
      </c>
    </row>
    <row r="345" ht="15.75" hidden="1" customHeight="1">
      <c r="A345" s="2" t="s">
        <v>1497</v>
      </c>
      <c r="B345" s="2" t="s">
        <v>1507</v>
      </c>
      <c r="C345" s="2" t="s">
        <v>1508</v>
      </c>
      <c r="D345" s="2" t="s">
        <v>951</v>
      </c>
      <c r="E345" s="2" t="s">
        <v>127</v>
      </c>
      <c r="F345" s="2" t="s">
        <v>1353</v>
      </c>
      <c r="G345" s="2" t="s">
        <v>1354</v>
      </c>
      <c r="H345" s="2" t="s">
        <v>1355</v>
      </c>
      <c r="I345" s="2" t="s">
        <v>520</v>
      </c>
      <c r="J345" s="2" t="s">
        <v>1356</v>
      </c>
      <c r="K345" s="2" t="s">
        <v>53</v>
      </c>
      <c r="L345" s="2" t="s">
        <v>70</v>
      </c>
      <c r="M345" s="2" t="s">
        <v>32</v>
      </c>
      <c r="N345" s="2" t="s">
        <v>72</v>
      </c>
      <c r="O345" s="2" t="s">
        <v>34</v>
      </c>
      <c r="P345" s="2" t="s">
        <v>56</v>
      </c>
      <c r="Q345" s="3">
        <v>10.0</v>
      </c>
      <c r="R345" s="2" t="s">
        <v>1500</v>
      </c>
      <c r="S345" s="2" t="s">
        <v>1501</v>
      </c>
      <c r="T345" s="2" t="s">
        <v>1502</v>
      </c>
    </row>
    <row r="346" ht="15.75" hidden="1" customHeight="1">
      <c r="A346" s="2" t="s">
        <v>1497</v>
      </c>
      <c r="B346" s="2" t="s">
        <v>1509</v>
      </c>
      <c r="C346" s="2" t="s">
        <v>1510</v>
      </c>
      <c r="D346" s="2" t="s">
        <v>951</v>
      </c>
      <c r="E346" s="2" t="s">
        <v>127</v>
      </c>
      <c r="F346" s="2" t="s">
        <v>1353</v>
      </c>
      <c r="G346" s="2" t="s">
        <v>1354</v>
      </c>
      <c r="H346" s="2" t="s">
        <v>1355</v>
      </c>
      <c r="I346" s="2" t="s">
        <v>520</v>
      </c>
      <c r="J346" s="2" t="s">
        <v>1356</v>
      </c>
      <c r="K346" s="2" t="s">
        <v>53</v>
      </c>
      <c r="L346" s="2" t="s">
        <v>70</v>
      </c>
      <c r="M346" s="2" t="s">
        <v>32</v>
      </c>
      <c r="N346" s="2" t="s">
        <v>72</v>
      </c>
      <c r="O346" s="2" t="s">
        <v>34</v>
      </c>
      <c r="P346" s="2" t="s">
        <v>56</v>
      </c>
      <c r="Q346" s="3">
        <v>10.0</v>
      </c>
      <c r="R346" s="2" t="s">
        <v>1500</v>
      </c>
      <c r="S346" s="2" t="s">
        <v>1501</v>
      </c>
      <c r="T346" s="2" t="s">
        <v>1502</v>
      </c>
    </row>
    <row r="347" ht="15.75" hidden="1" customHeight="1">
      <c r="A347" s="2" t="s">
        <v>1511</v>
      </c>
      <c r="B347" s="2" t="s">
        <v>1512</v>
      </c>
      <c r="C347" s="2" t="s">
        <v>1513</v>
      </c>
      <c r="D347" s="2" t="s">
        <v>126</v>
      </c>
      <c r="E347" s="2" t="s">
        <v>127</v>
      </c>
      <c r="F347" s="2" t="s">
        <v>1514</v>
      </c>
      <c r="G347" s="2" t="s">
        <v>1515</v>
      </c>
      <c r="H347" s="2" t="s">
        <v>1516</v>
      </c>
      <c r="I347" s="2" t="s">
        <v>1265</v>
      </c>
      <c r="J347" s="2" t="s">
        <v>1265</v>
      </c>
      <c r="K347" s="2" t="s">
        <v>53</v>
      </c>
      <c r="L347" s="2" t="s">
        <v>332</v>
      </c>
      <c r="M347" s="2" t="s">
        <v>71</v>
      </c>
      <c r="N347" s="2" t="s">
        <v>54</v>
      </c>
      <c r="O347" s="2" t="s">
        <v>55</v>
      </c>
      <c r="P347" s="2" t="s">
        <v>56</v>
      </c>
      <c r="Q347" s="3">
        <v>4.0</v>
      </c>
      <c r="R347" s="2" t="s">
        <v>1517</v>
      </c>
      <c r="S347" s="2" t="s">
        <v>1518</v>
      </c>
      <c r="T347" s="2" t="s">
        <v>1519</v>
      </c>
    </row>
    <row r="348" ht="15.75" hidden="1" customHeight="1">
      <c r="A348" s="2" t="s">
        <v>1520</v>
      </c>
      <c r="B348" s="2" t="s">
        <v>1521</v>
      </c>
      <c r="C348" s="2" t="s">
        <v>1522</v>
      </c>
      <c r="D348" s="2" t="s">
        <v>365</v>
      </c>
      <c r="E348" s="2" t="s">
        <v>366</v>
      </c>
      <c r="F348" s="2" t="s">
        <v>1523</v>
      </c>
      <c r="G348" s="2" t="s">
        <v>1524</v>
      </c>
      <c r="H348" s="2" t="s">
        <v>1525</v>
      </c>
      <c r="I348" s="2" t="s">
        <v>352</v>
      </c>
      <c r="J348" s="2" t="s">
        <v>584</v>
      </c>
      <c r="K348" s="2" t="s">
        <v>53</v>
      </c>
      <c r="L348" s="2" t="s">
        <v>31</v>
      </c>
      <c r="M348" s="2" t="s">
        <v>71</v>
      </c>
      <c r="N348" s="2" t="s">
        <v>133</v>
      </c>
      <c r="O348" s="2" t="s">
        <v>55</v>
      </c>
      <c r="P348" s="2" t="s">
        <v>35</v>
      </c>
      <c r="Q348" s="3">
        <v>10.0</v>
      </c>
      <c r="R348" s="2" t="s">
        <v>1526</v>
      </c>
      <c r="S348" s="2" t="s">
        <v>1527</v>
      </c>
      <c r="T348" s="2" t="s">
        <v>1528</v>
      </c>
    </row>
    <row r="349" ht="15.75" hidden="1" customHeight="1">
      <c r="A349" s="2" t="s">
        <v>1529</v>
      </c>
      <c r="B349" s="2" t="s">
        <v>1530</v>
      </c>
      <c r="C349" s="2" t="s">
        <v>1531</v>
      </c>
      <c r="D349" s="2" t="s">
        <v>928</v>
      </c>
      <c r="E349" s="2" t="s">
        <v>929</v>
      </c>
      <c r="F349" s="2" t="s">
        <v>1532</v>
      </c>
      <c r="G349" s="2" t="s">
        <v>1533</v>
      </c>
      <c r="H349" s="2" t="s">
        <v>1534</v>
      </c>
      <c r="I349" s="2" t="s">
        <v>1535</v>
      </c>
      <c r="J349" s="2" t="s">
        <v>1535</v>
      </c>
      <c r="K349" s="2" t="s">
        <v>53</v>
      </c>
      <c r="L349" s="2" t="s">
        <v>31</v>
      </c>
      <c r="M349" s="2" t="s">
        <v>32</v>
      </c>
      <c r="N349" s="2" t="s">
        <v>72</v>
      </c>
      <c r="O349" s="2" t="s">
        <v>55</v>
      </c>
      <c r="P349" s="2" t="s">
        <v>56</v>
      </c>
      <c r="Q349" s="3">
        <v>6.0</v>
      </c>
      <c r="R349" s="2" t="s">
        <v>1536</v>
      </c>
      <c r="S349" s="2" t="s">
        <v>1537</v>
      </c>
      <c r="T349" s="2" t="s">
        <v>1538</v>
      </c>
    </row>
    <row r="350" ht="15.75" hidden="1" customHeight="1">
      <c r="A350" s="2" t="s">
        <v>1529</v>
      </c>
      <c r="B350" s="2" t="s">
        <v>1539</v>
      </c>
      <c r="C350" s="2" t="s">
        <v>1540</v>
      </c>
      <c r="D350" s="2" t="s">
        <v>928</v>
      </c>
      <c r="E350" s="2" t="s">
        <v>929</v>
      </c>
      <c r="F350" s="2" t="s">
        <v>1532</v>
      </c>
      <c r="G350" s="2" t="s">
        <v>1533</v>
      </c>
      <c r="H350" s="2" t="s">
        <v>1534</v>
      </c>
      <c r="I350" s="2" t="s">
        <v>1535</v>
      </c>
      <c r="J350" s="2" t="s">
        <v>1535</v>
      </c>
      <c r="K350" s="2" t="s">
        <v>53</v>
      </c>
      <c r="L350" s="2" t="s">
        <v>31</v>
      </c>
      <c r="M350" s="2" t="s">
        <v>32</v>
      </c>
      <c r="N350" s="2" t="s">
        <v>72</v>
      </c>
      <c r="O350" s="2" t="s">
        <v>55</v>
      </c>
      <c r="P350" s="2" t="s">
        <v>56</v>
      </c>
      <c r="Q350" s="3">
        <v>6.0</v>
      </c>
      <c r="R350" s="2" t="s">
        <v>1536</v>
      </c>
      <c r="S350" s="2" t="s">
        <v>1537</v>
      </c>
      <c r="T350" s="2" t="s">
        <v>1538</v>
      </c>
    </row>
    <row r="351" ht="15.75" hidden="1" customHeight="1">
      <c r="A351" s="2" t="s">
        <v>1541</v>
      </c>
      <c r="B351" s="2" t="s">
        <v>1542</v>
      </c>
      <c r="C351" s="2" t="s">
        <v>1543</v>
      </c>
      <c r="D351" s="2" t="s">
        <v>928</v>
      </c>
      <c r="E351" s="2" t="s">
        <v>929</v>
      </c>
      <c r="F351" s="2" t="s">
        <v>1532</v>
      </c>
      <c r="G351" s="2" t="s">
        <v>1533</v>
      </c>
      <c r="H351" s="2" t="s">
        <v>1534</v>
      </c>
      <c r="I351" s="2" t="s">
        <v>1535</v>
      </c>
      <c r="J351" s="2" t="s">
        <v>1535</v>
      </c>
      <c r="K351" s="2" t="s">
        <v>53</v>
      </c>
      <c r="L351" s="2" t="s">
        <v>31</v>
      </c>
      <c r="M351" s="2" t="s">
        <v>32</v>
      </c>
      <c r="N351" s="2" t="s">
        <v>72</v>
      </c>
      <c r="O351" s="2" t="s">
        <v>55</v>
      </c>
      <c r="P351" s="2" t="s">
        <v>56</v>
      </c>
      <c r="Q351" s="3">
        <v>6.0</v>
      </c>
      <c r="R351" s="2" t="s">
        <v>1544</v>
      </c>
      <c r="S351" s="2" t="s">
        <v>1545</v>
      </c>
      <c r="T351" s="2" t="s">
        <v>1546</v>
      </c>
    </row>
    <row r="352" ht="15.75" hidden="1" customHeight="1">
      <c r="A352" s="2" t="s">
        <v>1541</v>
      </c>
      <c r="B352" s="2" t="s">
        <v>973</v>
      </c>
      <c r="C352" s="2" t="s">
        <v>974</v>
      </c>
      <c r="D352" s="2" t="s">
        <v>928</v>
      </c>
      <c r="E352" s="2" t="s">
        <v>929</v>
      </c>
      <c r="F352" s="2" t="s">
        <v>1532</v>
      </c>
      <c r="G352" s="2" t="s">
        <v>1533</v>
      </c>
      <c r="H352" s="2" t="s">
        <v>1534</v>
      </c>
      <c r="I352" s="2" t="s">
        <v>1535</v>
      </c>
      <c r="J352" s="2" t="s">
        <v>1535</v>
      </c>
      <c r="K352" s="2" t="s">
        <v>53</v>
      </c>
      <c r="L352" s="2" t="s">
        <v>31</v>
      </c>
      <c r="M352" s="2" t="s">
        <v>32</v>
      </c>
      <c r="N352" s="2" t="s">
        <v>72</v>
      </c>
      <c r="O352" s="2" t="s">
        <v>55</v>
      </c>
      <c r="P352" s="2" t="s">
        <v>56</v>
      </c>
      <c r="Q352" s="3">
        <v>6.0</v>
      </c>
      <c r="R352" s="2" t="s">
        <v>1544</v>
      </c>
      <c r="S352" s="2" t="s">
        <v>1545</v>
      </c>
      <c r="T352" s="2" t="s">
        <v>1546</v>
      </c>
    </row>
    <row r="353" ht="15.75" hidden="1" customHeight="1">
      <c r="A353" s="2" t="s">
        <v>1541</v>
      </c>
      <c r="B353" s="2" t="s">
        <v>1547</v>
      </c>
      <c r="C353" s="2" t="s">
        <v>1548</v>
      </c>
      <c r="D353" s="2" t="s">
        <v>928</v>
      </c>
      <c r="E353" s="2" t="s">
        <v>929</v>
      </c>
      <c r="F353" s="2" t="s">
        <v>1532</v>
      </c>
      <c r="G353" s="2" t="s">
        <v>1533</v>
      </c>
      <c r="H353" s="2" t="s">
        <v>1534</v>
      </c>
      <c r="I353" s="2" t="s">
        <v>1535</v>
      </c>
      <c r="J353" s="2" t="s">
        <v>1535</v>
      </c>
      <c r="K353" s="2" t="s">
        <v>53</v>
      </c>
      <c r="L353" s="2" t="s">
        <v>31</v>
      </c>
      <c r="M353" s="2" t="s">
        <v>32</v>
      </c>
      <c r="N353" s="2" t="s">
        <v>72</v>
      </c>
      <c r="O353" s="2" t="s">
        <v>55</v>
      </c>
      <c r="P353" s="2" t="s">
        <v>56</v>
      </c>
      <c r="Q353" s="3">
        <v>6.0</v>
      </c>
      <c r="R353" s="2" t="s">
        <v>1544</v>
      </c>
      <c r="S353" s="2" t="s">
        <v>1545</v>
      </c>
      <c r="T353" s="2" t="s">
        <v>1546</v>
      </c>
    </row>
    <row r="354" ht="15.75" hidden="1" customHeight="1">
      <c r="A354" s="2" t="s">
        <v>1549</v>
      </c>
      <c r="B354" s="2" t="s">
        <v>1550</v>
      </c>
      <c r="C354" s="2" t="s">
        <v>1551</v>
      </c>
      <c r="D354" s="2" t="s">
        <v>112</v>
      </c>
      <c r="E354" s="2" t="s">
        <v>97</v>
      </c>
      <c r="F354" s="2" t="s">
        <v>994</v>
      </c>
      <c r="G354" s="2" t="s">
        <v>995</v>
      </c>
      <c r="H354" s="2" t="s">
        <v>996</v>
      </c>
      <c r="I354" s="2" t="s">
        <v>268</v>
      </c>
      <c r="J354" s="2" t="s">
        <v>837</v>
      </c>
      <c r="K354" s="2" t="s">
        <v>53</v>
      </c>
      <c r="L354" s="2" t="s">
        <v>332</v>
      </c>
      <c r="M354" s="2" t="s">
        <v>71</v>
      </c>
      <c r="N354" s="2" t="s">
        <v>33</v>
      </c>
      <c r="O354" s="2" t="s">
        <v>34</v>
      </c>
      <c r="P354" s="2" t="s">
        <v>56</v>
      </c>
      <c r="Q354" s="3">
        <v>4.0</v>
      </c>
      <c r="R354" s="2" t="s">
        <v>1552</v>
      </c>
      <c r="S354" s="2" t="s">
        <v>1553</v>
      </c>
      <c r="T354" s="2" t="s">
        <v>1554</v>
      </c>
    </row>
    <row r="355" ht="15.75" customHeight="1">
      <c r="A355" s="2" t="s">
        <v>1555</v>
      </c>
      <c r="B355" s="2" t="s">
        <v>1556</v>
      </c>
      <c r="C355" s="2" t="s">
        <v>1557</v>
      </c>
      <c r="D355" s="2" t="s">
        <v>126</v>
      </c>
      <c r="E355" s="2" t="s">
        <v>127</v>
      </c>
      <c r="F355" s="2" t="s">
        <v>1558</v>
      </c>
      <c r="G355" s="2" t="s">
        <v>1559</v>
      </c>
      <c r="H355" s="2" t="s">
        <v>1560</v>
      </c>
      <c r="I355" s="2" t="s">
        <v>1561</v>
      </c>
      <c r="J355" s="2" t="s">
        <v>1562</v>
      </c>
      <c r="K355" s="2" t="s">
        <v>53</v>
      </c>
      <c r="L355" s="2" t="s">
        <v>31</v>
      </c>
      <c r="M355" s="2" t="s">
        <v>71</v>
      </c>
      <c r="N355" s="2" t="s">
        <v>133</v>
      </c>
      <c r="O355" s="2" t="s">
        <v>55</v>
      </c>
      <c r="P355" s="2" t="s">
        <v>270</v>
      </c>
      <c r="Q355" s="3">
        <v>15.0</v>
      </c>
      <c r="R355" s="2" t="s">
        <v>1563</v>
      </c>
      <c r="S355" s="2" t="s">
        <v>1564</v>
      </c>
      <c r="T355" s="2" t="s">
        <v>1565</v>
      </c>
    </row>
    <row r="356" ht="15.75" hidden="1" customHeight="1">
      <c r="A356" s="2" t="s">
        <v>1566</v>
      </c>
      <c r="B356" s="2" t="s">
        <v>1072</v>
      </c>
      <c r="C356" s="2" t="s">
        <v>1073</v>
      </c>
      <c r="D356" s="2" t="s">
        <v>621</v>
      </c>
      <c r="E356" s="2" t="s">
        <v>622</v>
      </c>
      <c r="F356" s="2" t="s">
        <v>1398</v>
      </c>
      <c r="G356" s="2" t="s">
        <v>1399</v>
      </c>
      <c r="H356" s="2" t="s">
        <v>1400</v>
      </c>
      <c r="I356" s="2" t="s">
        <v>1401</v>
      </c>
      <c r="J356" s="2" t="s">
        <v>1402</v>
      </c>
      <c r="K356" s="2" t="s">
        <v>53</v>
      </c>
      <c r="L356" s="2" t="s">
        <v>31</v>
      </c>
      <c r="M356" s="2" t="s">
        <v>71</v>
      </c>
      <c r="N356" s="2" t="s">
        <v>133</v>
      </c>
      <c r="O356" s="2" t="s">
        <v>55</v>
      </c>
      <c r="P356" s="2" t="s">
        <v>56</v>
      </c>
      <c r="Q356" s="3">
        <v>6.0</v>
      </c>
      <c r="R356" s="2" t="s">
        <v>1567</v>
      </c>
      <c r="S356" s="2" t="s">
        <v>1568</v>
      </c>
      <c r="T356" s="2" t="s">
        <v>1569</v>
      </c>
    </row>
    <row r="357" ht="15.75" customHeight="1">
      <c r="A357" s="2" t="s">
        <v>1570</v>
      </c>
      <c r="B357" s="2" t="s">
        <v>1196</v>
      </c>
      <c r="C357" s="2" t="s">
        <v>1197</v>
      </c>
      <c r="D357" s="2" t="s">
        <v>621</v>
      </c>
      <c r="E357" s="2" t="s">
        <v>622</v>
      </c>
      <c r="F357" s="2" t="s">
        <v>1571</v>
      </c>
      <c r="G357" s="2" t="s">
        <v>1572</v>
      </c>
      <c r="H357" s="2" t="s">
        <v>1573</v>
      </c>
      <c r="I357" s="2" t="s">
        <v>1574</v>
      </c>
      <c r="J357" s="2" t="s">
        <v>1575</v>
      </c>
      <c r="K357" s="2" t="s">
        <v>53</v>
      </c>
      <c r="L357" s="2" t="s">
        <v>31</v>
      </c>
      <c r="M357" s="2" t="s">
        <v>71</v>
      </c>
      <c r="N357" s="2" t="s">
        <v>133</v>
      </c>
      <c r="O357" s="2" t="s">
        <v>55</v>
      </c>
      <c r="P357" s="2" t="s">
        <v>270</v>
      </c>
      <c r="Q357" s="3">
        <v>15.0</v>
      </c>
      <c r="R357" s="2" t="s">
        <v>1576</v>
      </c>
      <c r="S357" s="2" t="s">
        <v>1577</v>
      </c>
      <c r="T357" s="2" t="s">
        <v>1578</v>
      </c>
    </row>
    <row r="358" ht="15.75" hidden="1" customHeight="1">
      <c r="A358" s="2" t="s">
        <v>1579</v>
      </c>
      <c r="B358" s="2" t="s">
        <v>1580</v>
      </c>
      <c r="C358" s="2" t="s">
        <v>1581</v>
      </c>
      <c r="D358" s="2" t="s">
        <v>126</v>
      </c>
      <c r="E358" s="2" t="s">
        <v>127</v>
      </c>
      <c r="F358" s="2" t="s">
        <v>1582</v>
      </c>
      <c r="G358" s="2" t="s">
        <v>1583</v>
      </c>
      <c r="H358" s="2" t="s">
        <v>1584</v>
      </c>
      <c r="I358" s="2" t="s">
        <v>1535</v>
      </c>
      <c r="J358" s="2" t="s">
        <v>1535</v>
      </c>
      <c r="K358" s="2" t="s">
        <v>53</v>
      </c>
      <c r="L358" s="2" t="s">
        <v>332</v>
      </c>
      <c r="M358" s="2" t="s">
        <v>71</v>
      </c>
      <c r="N358" s="2" t="s">
        <v>133</v>
      </c>
      <c r="O358" s="2" t="s">
        <v>55</v>
      </c>
      <c r="P358" s="2" t="s">
        <v>56</v>
      </c>
      <c r="Q358" s="3">
        <v>4.0</v>
      </c>
      <c r="R358" s="2" t="s">
        <v>1585</v>
      </c>
      <c r="S358" s="2" t="s">
        <v>1586</v>
      </c>
      <c r="T358" s="2" t="s">
        <v>1587</v>
      </c>
    </row>
    <row r="359" ht="15.75" hidden="1" customHeight="1">
      <c r="A359" s="2" t="s">
        <v>1588</v>
      </c>
      <c r="B359" s="2" t="s">
        <v>848</v>
      </c>
      <c r="C359" s="2" t="s">
        <v>849</v>
      </c>
      <c r="D359" s="2" t="s">
        <v>23</v>
      </c>
      <c r="E359" s="2" t="s">
        <v>24</v>
      </c>
      <c r="F359" s="2" t="s">
        <v>1589</v>
      </c>
      <c r="G359" s="2" t="s">
        <v>1590</v>
      </c>
      <c r="H359" s="2" t="s">
        <v>1591</v>
      </c>
      <c r="I359" s="2" t="s">
        <v>1082</v>
      </c>
      <c r="J359" s="2" t="s">
        <v>1575</v>
      </c>
      <c r="K359" s="2" t="s">
        <v>53</v>
      </c>
      <c r="L359" s="2" t="s">
        <v>31</v>
      </c>
      <c r="M359" s="2" t="s">
        <v>71</v>
      </c>
      <c r="N359" s="2" t="s">
        <v>54</v>
      </c>
      <c r="O359" s="2" t="s">
        <v>55</v>
      </c>
      <c r="P359" s="2" t="s">
        <v>56</v>
      </c>
      <c r="Q359" s="3">
        <v>6.0</v>
      </c>
      <c r="R359" s="2" t="s">
        <v>1592</v>
      </c>
      <c r="S359" s="2" t="s">
        <v>1593</v>
      </c>
      <c r="T359" s="2" t="s">
        <v>1594</v>
      </c>
    </row>
    <row r="360" ht="15.75" hidden="1" customHeight="1">
      <c r="A360" s="2" t="s">
        <v>1595</v>
      </c>
      <c r="B360" s="2" t="s">
        <v>1596</v>
      </c>
      <c r="C360" s="2" t="s">
        <v>1597</v>
      </c>
      <c r="D360" s="2" t="s">
        <v>365</v>
      </c>
      <c r="E360" s="2" t="s">
        <v>366</v>
      </c>
      <c r="F360" s="2" t="s">
        <v>765</v>
      </c>
      <c r="G360" s="2" t="s">
        <v>766</v>
      </c>
      <c r="H360" s="2" t="s">
        <v>767</v>
      </c>
      <c r="I360" s="2" t="s">
        <v>520</v>
      </c>
      <c r="J360" s="2" t="s">
        <v>768</v>
      </c>
      <c r="K360" s="2" t="s">
        <v>53</v>
      </c>
      <c r="L360" s="2" t="s">
        <v>31</v>
      </c>
      <c r="M360" s="2" t="s">
        <v>71</v>
      </c>
      <c r="N360" s="2" t="s">
        <v>33</v>
      </c>
      <c r="O360" s="2" t="s">
        <v>55</v>
      </c>
      <c r="P360" s="2" t="s">
        <v>56</v>
      </c>
      <c r="Q360" s="3">
        <v>6.0</v>
      </c>
      <c r="R360" s="2" t="s">
        <v>1598</v>
      </c>
      <c r="S360" s="2" t="s">
        <v>1599</v>
      </c>
      <c r="T360" s="2" t="s">
        <v>1600</v>
      </c>
    </row>
    <row r="361" ht="15.75" hidden="1" customHeight="1">
      <c r="A361" s="2" t="s">
        <v>1601</v>
      </c>
      <c r="B361" s="2" t="s">
        <v>1602</v>
      </c>
      <c r="C361" s="2" t="s">
        <v>1603</v>
      </c>
      <c r="D361" s="2" t="s">
        <v>96</v>
      </c>
      <c r="E361" s="2" t="s">
        <v>97</v>
      </c>
      <c r="F361" s="2" t="s">
        <v>1604</v>
      </c>
      <c r="G361" s="2" t="s">
        <v>1605</v>
      </c>
      <c r="H361" s="2" t="s">
        <v>1606</v>
      </c>
      <c r="I361" s="2" t="s">
        <v>1356</v>
      </c>
      <c r="J361" s="2" t="s">
        <v>1607</v>
      </c>
      <c r="K361" s="2" t="s">
        <v>53</v>
      </c>
      <c r="L361" s="2" t="s">
        <v>70</v>
      </c>
      <c r="M361" s="2" t="s">
        <v>71</v>
      </c>
      <c r="N361" s="2" t="s">
        <v>54</v>
      </c>
      <c r="O361" s="2" t="s">
        <v>34</v>
      </c>
      <c r="P361" s="2" t="s">
        <v>56</v>
      </c>
      <c r="Q361" s="3">
        <v>14.0</v>
      </c>
      <c r="R361" s="2" t="s">
        <v>1608</v>
      </c>
      <c r="S361" s="2" t="s">
        <v>1609</v>
      </c>
      <c r="T361" s="2" t="s">
        <v>1610</v>
      </c>
    </row>
    <row r="362" ht="15.75" hidden="1" customHeight="1">
      <c r="A362" s="2" t="s">
        <v>1611</v>
      </c>
      <c r="B362" s="2" t="s">
        <v>1612</v>
      </c>
      <c r="C362" s="2" t="s">
        <v>1613</v>
      </c>
      <c r="D362" s="2" t="s">
        <v>126</v>
      </c>
      <c r="E362" s="2" t="s">
        <v>127</v>
      </c>
      <c r="F362" s="2" t="s">
        <v>1614</v>
      </c>
      <c r="G362" s="2" t="s">
        <v>1615</v>
      </c>
      <c r="H362" s="2" t="s">
        <v>1616</v>
      </c>
      <c r="I362" s="2" t="s">
        <v>1617</v>
      </c>
      <c r="J362" s="2" t="s">
        <v>1618</v>
      </c>
      <c r="K362" s="2" t="s">
        <v>53</v>
      </c>
      <c r="L362" s="2" t="s">
        <v>31</v>
      </c>
      <c r="M362" s="2" t="s">
        <v>71</v>
      </c>
      <c r="N362" s="2" t="s">
        <v>33</v>
      </c>
      <c r="O362" s="2" t="s">
        <v>55</v>
      </c>
      <c r="P362" s="2" t="s">
        <v>56</v>
      </c>
      <c r="Q362" s="3">
        <v>10.0</v>
      </c>
      <c r="R362" s="2" t="s">
        <v>1619</v>
      </c>
      <c r="S362" s="2" t="s">
        <v>1620</v>
      </c>
      <c r="T362" s="2" t="s">
        <v>1621</v>
      </c>
    </row>
    <row r="363" ht="15.75" hidden="1" customHeight="1">
      <c r="A363" s="2" t="s">
        <v>1622</v>
      </c>
      <c r="B363" s="2" t="s">
        <v>1623</v>
      </c>
      <c r="C363" s="2" t="s">
        <v>1624</v>
      </c>
      <c r="D363" s="2" t="s">
        <v>951</v>
      </c>
      <c r="E363" s="2" t="s">
        <v>127</v>
      </c>
      <c r="F363" s="2" t="s">
        <v>1318</v>
      </c>
      <c r="G363" s="2" t="s">
        <v>1319</v>
      </c>
      <c r="H363" s="2" t="s">
        <v>1320</v>
      </c>
      <c r="I363" s="2" t="s">
        <v>117</v>
      </c>
      <c r="J363" s="2" t="s">
        <v>117</v>
      </c>
      <c r="K363" s="2" t="s">
        <v>53</v>
      </c>
      <c r="L363" s="2" t="s">
        <v>31</v>
      </c>
      <c r="M363" s="2" t="s">
        <v>71</v>
      </c>
      <c r="N363" s="2" t="s">
        <v>33</v>
      </c>
      <c r="O363" s="2" t="s">
        <v>55</v>
      </c>
      <c r="P363" s="2" t="s">
        <v>56</v>
      </c>
      <c r="Q363" s="3">
        <v>6.0</v>
      </c>
      <c r="R363" s="2" t="s">
        <v>1625</v>
      </c>
      <c r="S363" s="2" t="s">
        <v>1626</v>
      </c>
      <c r="T363" s="2" t="s">
        <v>1627</v>
      </c>
    </row>
    <row r="364" ht="15.75" hidden="1" customHeight="1">
      <c r="A364" s="2" t="s">
        <v>1628</v>
      </c>
      <c r="B364" s="2" t="s">
        <v>1154</v>
      </c>
      <c r="C364" s="2" t="s">
        <v>1155</v>
      </c>
      <c r="D364" s="2" t="s">
        <v>126</v>
      </c>
      <c r="E364" s="2" t="s">
        <v>127</v>
      </c>
      <c r="F364" s="2" t="s">
        <v>1629</v>
      </c>
      <c r="G364" s="2" t="s">
        <v>1630</v>
      </c>
      <c r="H364" s="2" t="s">
        <v>1631</v>
      </c>
      <c r="I364" s="2" t="s">
        <v>1632</v>
      </c>
      <c r="J364" s="2" t="s">
        <v>342</v>
      </c>
      <c r="K364" s="2" t="s">
        <v>30</v>
      </c>
      <c r="L364" s="2" t="s">
        <v>31</v>
      </c>
      <c r="M364" s="2" t="s">
        <v>32</v>
      </c>
      <c r="N364" s="2" t="s">
        <v>33</v>
      </c>
      <c r="O364" s="2" t="s">
        <v>34</v>
      </c>
      <c r="P364" s="2" t="s">
        <v>56</v>
      </c>
      <c r="Q364" s="3">
        <v>6.0</v>
      </c>
      <c r="R364" s="2" t="s">
        <v>1633</v>
      </c>
      <c r="S364" s="2" t="s">
        <v>1634</v>
      </c>
      <c r="T364" s="2" t="s">
        <v>1635</v>
      </c>
    </row>
    <row r="365" ht="15.75" hidden="1" customHeight="1">
      <c r="A365" s="2" t="s">
        <v>1628</v>
      </c>
      <c r="B365" s="2" t="s">
        <v>1636</v>
      </c>
      <c r="C365" s="2" t="s">
        <v>1637</v>
      </c>
      <c r="D365" s="2" t="s">
        <v>126</v>
      </c>
      <c r="E365" s="2" t="s">
        <v>127</v>
      </c>
      <c r="F365" s="2" t="s">
        <v>1629</v>
      </c>
      <c r="G365" s="2" t="s">
        <v>1630</v>
      </c>
      <c r="H365" s="2" t="s">
        <v>1631</v>
      </c>
      <c r="I365" s="2" t="s">
        <v>1632</v>
      </c>
      <c r="J365" s="2" t="s">
        <v>342</v>
      </c>
      <c r="K365" s="2" t="s">
        <v>30</v>
      </c>
      <c r="L365" s="2" t="s">
        <v>31</v>
      </c>
      <c r="M365" s="2" t="s">
        <v>32</v>
      </c>
      <c r="N365" s="2" t="s">
        <v>33</v>
      </c>
      <c r="O365" s="2" t="s">
        <v>34</v>
      </c>
      <c r="P365" s="2" t="s">
        <v>56</v>
      </c>
      <c r="Q365" s="3">
        <v>6.0</v>
      </c>
      <c r="R365" s="2" t="s">
        <v>1633</v>
      </c>
      <c r="S365" s="2" t="s">
        <v>1634</v>
      </c>
      <c r="T365" s="2" t="s">
        <v>1635</v>
      </c>
    </row>
    <row r="366" ht="15.75" hidden="1" customHeight="1">
      <c r="A366" s="2" t="s">
        <v>1628</v>
      </c>
      <c r="B366" s="2" t="s">
        <v>1638</v>
      </c>
      <c r="C366" s="2" t="s">
        <v>1639</v>
      </c>
      <c r="D366" s="2" t="s">
        <v>126</v>
      </c>
      <c r="E366" s="2" t="s">
        <v>127</v>
      </c>
      <c r="F366" s="2" t="s">
        <v>1629</v>
      </c>
      <c r="G366" s="2" t="s">
        <v>1630</v>
      </c>
      <c r="H366" s="2" t="s">
        <v>1631</v>
      </c>
      <c r="I366" s="2" t="s">
        <v>1632</v>
      </c>
      <c r="J366" s="2" t="s">
        <v>342</v>
      </c>
      <c r="K366" s="2" t="s">
        <v>30</v>
      </c>
      <c r="L366" s="2" t="s">
        <v>31</v>
      </c>
      <c r="M366" s="2" t="s">
        <v>32</v>
      </c>
      <c r="N366" s="2" t="s">
        <v>33</v>
      </c>
      <c r="O366" s="2" t="s">
        <v>34</v>
      </c>
      <c r="P366" s="2" t="s">
        <v>56</v>
      </c>
      <c r="Q366" s="3">
        <v>6.0</v>
      </c>
      <c r="R366" s="2" t="s">
        <v>1633</v>
      </c>
      <c r="S366" s="2" t="s">
        <v>1634</v>
      </c>
      <c r="T366" s="2" t="s">
        <v>1635</v>
      </c>
    </row>
    <row r="367" ht="15.75" hidden="1" customHeight="1">
      <c r="A367" s="2" t="s">
        <v>1628</v>
      </c>
      <c r="B367" s="2" t="s">
        <v>1640</v>
      </c>
      <c r="C367" s="2" t="s">
        <v>1641</v>
      </c>
      <c r="D367" s="2" t="s">
        <v>126</v>
      </c>
      <c r="E367" s="2" t="s">
        <v>127</v>
      </c>
      <c r="F367" s="2" t="s">
        <v>1629</v>
      </c>
      <c r="G367" s="2" t="s">
        <v>1630</v>
      </c>
      <c r="H367" s="2" t="s">
        <v>1631</v>
      </c>
      <c r="I367" s="2" t="s">
        <v>1632</v>
      </c>
      <c r="J367" s="2" t="s">
        <v>342</v>
      </c>
      <c r="K367" s="2" t="s">
        <v>30</v>
      </c>
      <c r="L367" s="2" t="s">
        <v>31</v>
      </c>
      <c r="M367" s="2" t="s">
        <v>32</v>
      </c>
      <c r="N367" s="2" t="s">
        <v>33</v>
      </c>
      <c r="O367" s="2" t="s">
        <v>34</v>
      </c>
      <c r="P367" s="2" t="s">
        <v>56</v>
      </c>
      <c r="Q367" s="3">
        <v>6.0</v>
      </c>
      <c r="R367" s="2" t="s">
        <v>1633</v>
      </c>
      <c r="S367" s="2" t="s">
        <v>1634</v>
      </c>
      <c r="T367" s="2" t="s">
        <v>1635</v>
      </c>
    </row>
    <row r="368" ht="15.75" hidden="1" customHeight="1">
      <c r="A368" s="2" t="s">
        <v>1628</v>
      </c>
      <c r="B368" s="2" t="s">
        <v>1642</v>
      </c>
      <c r="C368" s="2" t="s">
        <v>1643</v>
      </c>
      <c r="D368" s="2" t="s">
        <v>126</v>
      </c>
      <c r="E368" s="2" t="s">
        <v>127</v>
      </c>
      <c r="F368" s="2" t="s">
        <v>1629</v>
      </c>
      <c r="G368" s="2" t="s">
        <v>1630</v>
      </c>
      <c r="H368" s="2" t="s">
        <v>1631</v>
      </c>
      <c r="I368" s="2" t="s">
        <v>1632</v>
      </c>
      <c r="J368" s="2" t="s">
        <v>342</v>
      </c>
      <c r="K368" s="2" t="s">
        <v>30</v>
      </c>
      <c r="L368" s="2" t="s">
        <v>31</v>
      </c>
      <c r="M368" s="2" t="s">
        <v>32</v>
      </c>
      <c r="N368" s="2" t="s">
        <v>33</v>
      </c>
      <c r="O368" s="2" t="s">
        <v>34</v>
      </c>
      <c r="P368" s="2" t="s">
        <v>56</v>
      </c>
      <c r="Q368" s="3">
        <v>6.0</v>
      </c>
      <c r="R368" s="2" t="s">
        <v>1633</v>
      </c>
      <c r="S368" s="2" t="s">
        <v>1634</v>
      </c>
      <c r="T368" s="2" t="s">
        <v>1635</v>
      </c>
    </row>
    <row r="369" ht="15.75" customHeight="1">
      <c r="A369" s="2" t="s">
        <v>1644</v>
      </c>
      <c r="B369" s="2" t="s">
        <v>497</v>
      </c>
      <c r="C369" s="2" t="s">
        <v>498</v>
      </c>
      <c r="D369" s="2" t="s">
        <v>96</v>
      </c>
      <c r="E369" s="2" t="s">
        <v>97</v>
      </c>
      <c r="F369" s="2" t="s">
        <v>1645</v>
      </c>
      <c r="G369" s="2" t="s">
        <v>834</v>
      </c>
      <c r="H369" s="2" t="s">
        <v>1646</v>
      </c>
      <c r="I369" s="2" t="s">
        <v>1647</v>
      </c>
      <c r="J369" s="2" t="s">
        <v>1648</v>
      </c>
      <c r="K369" s="2" t="s">
        <v>53</v>
      </c>
      <c r="L369" s="2" t="s">
        <v>70</v>
      </c>
      <c r="M369" s="2" t="s">
        <v>71</v>
      </c>
      <c r="N369" s="2" t="s">
        <v>133</v>
      </c>
      <c r="O369" s="2" t="s">
        <v>34</v>
      </c>
      <c r="P369" s="2" t="s">
        <v>270</v>
      </c>
      <c r="Q369" s="3">
        <v>20.0</v>
      </c>
      <c r="R369" s="2" t="s">
        <v>1649</v>
      </c>
      <c r="S369" s="2" t="s">
        <v>1650</v>
      </c>
      <c r="T369" s="2" t="s">
        <v>1651</v>
      </c>
    </row>
    <row r="370" ht="15.75" hidden="1" customHeight="1">
      <c r="A370" s="2" t="s">
        <v>1652</v>
      </c>
      <c r="B370" s="2" t="s">
        <v>1653</v>
      </c>
      <c r="C370" s="2" t="s">
        <v>1654</v>
      </c>
      <c r="D370" s="2" t="s">
        <v>126</v>
      </c>
      <c r="E370" s="2" t="s">
        <v>127</v>
      </c>
      <c r="F370" s="2" t="s">
        <v>1655</v>
      </c>
      <c r="G370" s="2" t="s">
        <v>1656</v>
      </c>
      <c r="H370" s="2" t="s">
        <v>1657</v>
      </c>
      <c r="I370" s="2" t="s">
        <v>1658</v>
      </c>
      <c r="J370" s="2" t="s">
        <v>853</v>
      </c>
      <c r="K370" s="2" t="s">
        <v>30</v>
      </c>
      <c r="L370" s="2" t="s">
        <v>70</v>
      </c>
      <c r="M370" s="2" t="s">
        <v>71</v>
      </c>
      <c r="N370" s="2" t="s">
        <v>33</v>
      </c>
      <c r="O370" s="2" t="s">
        <v>55</v>
      </c>
      <c r="P370" s="2" t="s">
        <v>56</v>
      </c>
      <c r="Q370" s="3">
        <v>14.0</v>
      </c>
      <c r="R370" s="2" t="s">
        <v>1659</v>
      </c>
      <c r="S370" s="2" t="s">
        <v>1660</v>
      </c>
      <c r="T370" s="2" t="s">
        <v>1661</v>
      </c>
    </row>
    <row r="371" ht="15.75" hidden="1" customHeight="1">
      <c r="A371" s="2" t="s">
        <v>1662</v>
      </c>
      <c r="B371" s="2" t="s">
        <v>1663</v>
      </c>
      <c r="C371" s="2" t="s">
        <v>1664</v>
      </c>
      <c r="D371" s="2" t="s">
        <v>126</v>
      </c>
      <c r="E371" s="2" t="s">
        <v>127</v>
      </c>
      <c r="F371" s="2" t="s">
        <v>1665</v>
      </c>
      <c r="G371" s="2" t="s">
        <v>1666</v>
      </c>
      <c r="H371" s="2" t="s">
        <v>1667</v>
      </c>
      <c r="I371" s="2" t="s">
        <v>1668</v>
      </c>
      <c r="J371" s="2" t="s">
        <v>552</v>
      </c>
      <c r="K371" s="2" t="s">
        <v>30</v>
      </c>
      <c r="L371" s="2" t="s">
        <v>31</v>
      </c>
      <c r="M371" s="2" t="s">
        <v>71</v>
      </c>
      <c r="N371" s="2" t="s">
        <v>133</v>
      </c>
      <c r="O371" s="2" t="s">
        <v>34</v>
      </c>
      <c r="P371" s="2" t="s">
        <v>56</v>
      </c>
      <c r="Q371" s="3">
        <v>6.0</v>
      </c>
      <c r="R371" s="2" t="s">
        <v>1669</v>
      </c>
      <c r="S371" s="2" t="s">
        <v>1670</v>
      </c>
      <c r="T371" s="2" t="s">
        <v>1671</v>
      </c>
    </row>
    <row r="372" ht="15.75" customHeight="1">
      <c r="A372" s="2" t="s">
        <v>1672</v>
      </c>
      <c r="B372" s="2" t="s">
        <v>1001</v>
      </c>
      <c r="C372" s="2" t="s">
        <v>1002</v>
      </c>
      <c r="D372" s="2" t="s">
        <v>126</v>
      </c>
      <c r="E372" s="2" t="s">
        <v>127</v>
      </c>
      <c r="F372" s="2" t="s">
        <v>1673</v>
      </c>
      <c r="G372" s="2" t="s">
        <v>1674</v>
      </c>
      <c r="H372" s="2" t="s">
        <v>1675</v>
      </c>
      <c r="I372" s="2" t="s">
        <v>1265</v>
      </c>
      <c r="J372" s="2" t="s">
        <v>1575</v>
      </c>
      <c r="K372" s="2" t="s">
        <v>53</v>
      </c>
      <c r="L372" s="2" t="s">
        <v>31</v>
      </c>
      <c r="M372" s="2" t="s">
        <v>71</v>
      </c>
      <c r="N372" s="2" t="s">
        <v>33</v>
      </c>
      <c r="O372" s="2" t="s">
        <v>34</v>
      </c>
      <c r="P372" s="2" t="s">
        <v>270</v>
      </c>
      <c r="Q372" s="3">
        <v>15.0</v>
      </c>
      <c r="R372" s="2" t="s">
        <v>1676</v>
      </c>
      <c r="S372" s="2" t="s">
        <v>1677</v>
      </c>
      <c r="T372" s="2" t="s">
        <v>1678</v>
      </c>
    </row>
    <row r="373" ht="15.75" hidden="1" customHeight="1">
      <c r="A373" s="2" t="s">
        <v>1679</v>
      </c>
      <c r="B373" s="2" t="s">
        <v>1680</v>
      </c>
      <c r="C373" s="2" t="s">
        <v>1681</v>
      </c>
      <c r="D373" s="2" t="s">
        <v>126</v>
      </c>
      <c r="E373" s="2" t="s">
        <v>127</v>
      </c>
      <c r="F373" s="2" t="s">
        <v>1682</v>
      </c>
      <c r="G373" s="2" t="s">
        <v>1656</v>
      </c>
      <c r="H373" s="2" t="s">
        <v>1657</v>
      </c>
      <c r="I373" s="2" t="s">
        <v>1658</v>
      </c>
      <c r="J373" s="2" t="s">
        <v>853</v>
      </c>
      <c r="K373" s="2" t="s">
        <v>30</v>
      </c>
      <c r="L373" s="2" t="s">
        <v>70</v>
      </c>
      <c r="M373" s="2" t="s">
        <v>71</v>
      </c>
      <c r="N373" s="2" t="s">
        <v>33</v>
      </c>
      <c r="O373" s="2" t="s">
        <v>55</v>
      </c>
      <c r="P373" s="2" t="s">
        <v>56</v>
      </c>
      <c r="Q373" s="3">
        <v>10.0</v>
      </c>
      <c r="R373" s="2" t="s">
        <v>1683</v>
      </c>
      <c r="S373" s="2" t="s">
        <v>1684</v>
      </c>
      <c r="T373" s="2" t="s">
        <v>1685</v>
      </c>
    </row>
    <row r="374" ht="15.75" hidden="1" customHeight="1">
      <c r="A374" s="2" t="s">
        <v>1686</v>
      </c>
      <c r="B374" s="2" t="s">
        <v>1687</v>
      </c>
      <c r="C374" s="2" t="s">
        <v>1688</v>
      </c>
      <c r="D374" s="2" t="s">
        <v>169</v>
      </c>
      <c r="E374" s="2" t="s">
        <v>127</v>
      </c>
      <c r="F374" s="2" t="s">
        <v>1655</v>
      </c>
      <c r="G374" s="2" t="s">
        <v>1656</v>
      </c>
      <c r="H374" s="2" t="s">
        <v>1657</v>
      </c>
      <c r="I374" s="2" t="s">
        <v>1658</v>
      </c>
      <c r="J374" s="2" t="s">
        <v>853</v>
      </c>
      <c r="K374" s="2" t="s">
        <v>30</v>
      </c>
      <c r="L374" s="2" t="s">
        <v>70</v>
      </c>
      <c r="M374" s="2" t="s">
        <v>71</v>
      </c>
      <c r="N374" s="2" t="s">
        <v>33</v>
      </c>
      <c r="O374" s="2" t="s">
        <v>55</v>
      </c>
      <c r="P374" s="2" t="s">
        <v>56</v>
      </c>
      <c r="Q374" s="3">
        <v>14.0</v>
      </c>
      <c r="R374" s="2" t="s">
        <v>1689</v>
      </c>
      <c r="S374" s="2" t="s">
        <v>1690</v>
      </c>
      <c r="T374" s="2" t="s">
        <v>1691</v>
      </c>
    </row>
    <row r="375" ht="15.75" hidden="1" customHeight="1">
      <c r="A375" s="2" t="s">
        <v>1692</v>
      </c>
      <c r="B375" s="2" t="s">
        <v>1693</v>
      </c>
      <c r="C375" s="2" t="s">
        <v>1694</v>
      </c>
      <c r="D375" s="2" t="s">
        <v>1022</v>
      </c>
      <c r="E375" s="2" t="s">
        <v>622</v>
      </c>
      <c r="F375" s="2" t="s">
        <v>1655</v>
      </c>
      <c r="G375" s="2" t="s">
        <v>1656</v>
      </c>
      <c r="H375" s="2" t="s">
        <v>1657</v>
      </c>
      <c r="I375" s="2" t="s">
        <v>1658</v>
      </c>
      <c r="J375" s="2" t="s">
        <v>853</v>
      </c>
      <c r="K375" s="2" t="s">
        <v>30</v>
      </c>
      <c r="L375" s="2" t="s">
        <v>70</v>
      </c>
      <c r="M375" s="2" t="s">
        <v>71</v>
      </c>
      <c r="N375" s="2" t="s">
        <v>33</v>
      </c>
      <c r="O375" s="2" t="s">
        <v>55</v>
      </c>
      <c r="P375" s="2" t="s">
        <v>56</v>
      </c>
      <c r="Q375" s="3">
        <v>14.0</v>
      </c>
      <c r="R375" s="2" t="s">
        <v>1695</v>
      </c>
      <c r="S375" s="2" t="s">
        <v>1696</v>
      </c>
      <c r="T375" s="2" t="s">
        <v>1697</v>
      </c>
    </row>
    <row r="376" ht="15.75" hidden="1" customHeight="1">
      <c r="A376" s="2" t="s">
        <v>1698</v>
      </c>
      <c r="B376" s="2" t="s">
        <v>1699</v>
      </c>
      <c r="C376" s="2" t="s">
        <v>1700</v>
      </c>
      <c r="D376" s="2" t="s">
        <v>951</v>
      </c>
      <c r="E376" s="2" t="s">
        <v>127</v>
      </c>
      <c r="F376" s="2" t="s">
        <v>1655</v>
      </c>
      <c r="G376" s="2" t="s">
        <v>1656</v>
      </c>
      <c r="H376" s="2" t="s">
        <v>1657</v>
      </c>
      <c r="I376" s="2" t="s">
        <v>1658</v>
      </c>
      <c r="J376" s="2" t="s">
        <v>853</v>
      </c>
      <c r="K376" s="2" t="s">
        <v>30</v>
      </c>
      <c r="L376" s="2" t="s">
        <v>70</v>
      </c>
      <c r="M376" s="2" t="s">
        <v>71</v>
      </c>
      <c r="N376" s="2" t="s">
        <v>33</v>
      </c>
      <c r="O376" s="2" t="s">
        <v>55</v>
      </c>
      <c r="P376" s="2" t="s">
        <v>56</v>
      </c>
      <c r="Q376" s="3">
        <v>10.0</v>
      </c>
      <c r="R376" s="2" t="s">
        <v>1701</v>
      </c>
      <c r="S376" s="2" t="s">
        <v>1702</v>
      </c>
      <c r="T376" s="2" t="s">
        <v>1703</v>
      </c>
    </row>
    <row r="377" ht="15.75" hidden="1" customHeight="1">
      <c r="A377" s="2" t="s">
        <v>1704</v>
      </c>
      <c r="B377" s="2" t="s">
        <v>1705</v>
      </c>
      <c r="C377" s="2" t="s">
        <v>1706</v>
      </c>
      <c r="D377" s="2" t="s">
        <v>365</v>
      </c>
      <c r="E377" s="2" t="s">
        <v>366</v>
      </c>
      <c r="F377" s="2" t="s">
        <v>1655</v>
      </c>
      <c r="G377" s="2" t="s">
        <v>1656</v>
      </c>
      <c r="H377" s="2" t="s">
        <v>1657</v>
      </c>
      <c r="I377" s="2" t="s">
        <v>1658</v>
      </c>
      <c r="J377" s="2" t="s">
        <v>853</v>
      </c>
      <c r="K377" s="2" t="s">
        <v>30</v>
      </c>
      <c r="L377" s="2" t="s">
        <v>70</v>
      </c>
      <c r="M377" s="2" t="s">
        <v>71</v>
      </c>
      <c r="N377" s="2" t="s">
        <v>33</v>
      </c>
      <c r="O377" s="2" t="s">
        <v>55</v>
      </c>
      <c r="P377" s="2" t="s">
        <v>56</v>
      </c>
      <c r="Q377" s="3">
        <v>14.0</v>
      </c>
      <c r="R377" s="2" t="s">
        <v>1707</v>
      </c>
      <c r="S377" s="2" t="s">
        <v>1708</v>
      </c>
      <c r="T377" s="2" t="s">
        <v>1709</v>
      </c>
    </row>
    <row r="378" ht="15.75" hidden="1" customHeight="1">
      <c r="A378" s="2" t="s">
        <v>1710</v>
      </c>
      <c r="B378" s="2" t="s">
        <v>1711</v>
      </c>
      <c r="C378" s="2" t="s">
        <v>1712</v>
      </c>
      <c r="D378" s="2" t="s">
        <v>1022</v>
      </c>
      <c r="E378" s="2" t="s">
        <v>622</v>
      </c>
      <c r="F378" s="2" t="s">
        <v>1655</v>
      </c>
      <c r="G378" s="2" t="s">
        <v>1656</v>
      </c>
      <c r="H378" s="2" t="s">
        <v>1657</v>
      </c>
      <c r="I378" s="2" t="s">
        <v>1658</v>
      </c>
      <c r="J378" s="2" t="s">
        <v>853</v>
      </c>
      <c r="K378" s="2" t="s">
        <v>30</v>
      </c>
      <c r="L378" s="2" t="s">
        <v>70</v>
      </c>
      <c r="M378" s="2" t="s">
        <v>71</v>
      </c>
      <c r="N378" s="2" t="s">
        <v>33</v>
      </c>
      <c r="O378" s="2" t="s">
        <v>55</v>
      </c>
      <c r="P378" s="2" t="s">
        <v>56</v>
      </c>
      <c r="Q378" s="3">
        <v>14.0</v>
      </c>
      <c r="R378" s="2" t="s">
        <v>1713</v>
      </c>
      <c r="S378" s="2" t="s">
        <v>1714</v>
      </c>
      <c r="T378" s="2" t="s">
        <v>1715</v>
      </c>
    </row>
    <row r="379" ht="15.75" customHeight="1">
      <c r="A379" s="2" t="s">
        <v>1716</v>
      </c>
      <c r="B379" s="2" t="s">
        <v>1717</v>
      </c>
      <c r="C379" s="2" t="s">
        <v>1718</v>
      </c>
      <c r="D379" s="2" t="s">
        <v>516</v>
      </c>
      <c r="E379" s="2" t="s">
        <v>97</v>
      </c>
      <c r="F379" s="2" t="s">
        <v>1719</v>
      </c>
      <c r="G379" s="2" t="s">
        <v>1720</v>
      </c>
      <c r="H379" s="2" t="s">
        <v>1721</v>
      </c>
      <c r="I379" s="2" t="s">
        <v>268</v>
      </c>
      <c r="J379" s="2" t="s">
        <v>1722</v>
      </c>
      <c r="K379" s="2" t="s">
        <v>53</v>
      </c>
      <c r="L379" s="2" t="s">
        <v>31</v>
      </c>
      <c r="M379" s="2" t="s">
        <v>71</v>
      </c>
      <c r="N379" s="2" t="s">
        <v>133</v>
      </c>
      <c r="O379" s="2" t="s">
        <v>34</v>
      </c>
      <c r="P379" s="2" t="s">
        <v>90</v>
      </c>
      <c r="Q379" s="3">
        <v>25.0</v>
      </c>
      <c r="R379" s="2" t="s">
        <v>1723</v>
      </c>
      <c r="S379" s="2" t="s">
        <v>1724</v>
      </c>
      <c r="T379" s="2" t="s">
        <v>1725</v>
      </c>
    </row>
    <row r="380" ht="15.75" customHeight="1">
      <c r="A380" s="2" t="s">
        <v>1726</v>
      </c>
      <c r="B380" s="2" t="s">
        <v>1280</v>
      </c>
      <c r="C380" s="2" t="s">
        <v>1281</v>
      </c>
      <c r="D380" s="2" t="s">
        <v>516</v>
      </c>
      <c r="E380" s="2" t="s">
        <v>97</v>
      </c>
      <c r="F380" s="2" t="s">
        <v>1727</v>
      </c>
      <c r="G380" s="2" t="s">
        <v>1728</v>
      </c>
      <c r="H380" s="2" t="s">
        <v>1729</v>
      </c>
      <c r="I380" s="2" t="s">
        <v>1730</v>
      </c>
      <c r="J380" s="2" t="s">
        <v>964</v>
      </c>
      <c r="K380" s="2" t="s">
        <v>53</v>
      </c>
      <c r="L380" s="2" t="s">
        <v>332</v>
      </c>
      <c r="M380" s="2" t="s">
        <v>32</v>
      </c>
      <c r="N380" s="2" t="s">
        <v>133</v>
      </c>
      <c r="O380" s="2" t="s">
        <v>34</v>
      </c>
      <c r="P380" s="2" t="s">
        <v>270</v>
      </c>
      <c r="Q380" s="3">
        <v>12.0</v>
      </c>
      <c r="R380" s="2" t="s">
        <v>1731</v>
      </c>
      <c r="S380" s="2" t="s">
        <v>1732</v>
      </c>
      <c r="T380" s="2" t="s">
        <v>1733</v>
      </c>
    </row>
    <row r="381" ht="15.75" customHeight="1">
      <c r="A381" s="2" t="s">
        <v>1726</v>
      </c>
      <c r="B381" s="2" t="s">
        <v>1282</v>
      </c>
      <c r="C381" s="2" t="s">
        <v>1283</v>
      </c>
      <c r="D381" s="2" t="s">
        <v>516</v>
      </c>
      <c r="E381" s="2" t="s">
        <v>97</v>
      </c>
      <c r="F381" s="2" t="s">
        <v>1727</v>
      </c>
      <c r="G381" s="2" t="s">
        <v>1728</v>
      </c>
      <c r="H381" s="2" t="s">
        <v>1729</v>
      </c>
      <c r="I381" s="2" t="s">
        <v>1730</v>
      </c>
      <c r="J381" s="2" t="s">
        <v>964</v>
      </c>
      <c r="K381" s="2" t="s">
        <v>53</v>
      </c>
      <c r="L381" s="2" t="s">
        <v>332</v>
      </c>
      <c r="M381" s="2" t="s">
        <v>32</v>
      </c>
      <c r="N381" s="2" t="s">
        <v>133</v>
      </c>
      <c r="O381" s="2" t="s">
        <v>34</v>
      </c>
      <c r="P381" s="2" t="s">
        <v>270</v>
      </c>
      <c r="Q381" s="3">
        <v>12.0</v>
      </c>
      <c r="R381" s="2" t="s">
        <v>1731</v>
      </c>
      <c r="S381" s="2" t="s">
        <v>1732</v>
      </c>
      <c r="T381" s="2" t="s">
        <v>1733</v>
      </c>
    </row>
    <row r="382" ht="15.75" customHeight="1">
      <c r="A382" s="2" t="s">
        <v>1726</v>
      </c>
      <c r="B382" s="2" t="s">
        <v>817</v>
      </c>
      <c r="C382" s="2" t="s">
        <v>818</v>
      </c>
      <c r="D382" s="2" t="s">
        <v>516</v>
      </c>
      <c r="E382" s="2" t="s">
        <v>97</v>
      </c>
      <c r="F382" s="2" t="s">
        <v>1727</v>
      </c>
      <c r="G382" s="2" t="s">
        <v>1728</v>
      </c>
      <c r="H382" s="2" t="s">
        <v>1729</v>
      </c>
      <c r="I382" s="2" t="s">
        <v>1730</v>
      </c>
      <c r="J382" s="2" t="s">
        <v>964</v>
      </c>
      <c r="K382" s="2" t="s">
        <v>53</v>
      </c>
      <c r="L382" s="2" t="s">
        <v>332</v>
      </c>
      <c r="M382" s="2" t="s">
        <v>32</v>
      </c>
      <c r="N382" s="2" t="s">
        <v>133</v>
      </c>
      <c r="O382" s="2" t="s">
        <v>34</v>
      </c>
      <c r="P382" s="2" t="s">
        <v>270</v>
      </c>
      <c r="Q382" s="3">
        <v>12.0</v>
      </c>
      <c r="R382" s="2" t="s">
        <v>1731</v>
      </c>
      <c r="S382" s="2" t="s">
        <v>1732</v>
      </c>
      <c r="T382" s="2" t="s">
        <v>1733</v>
      </c>
    </row>
    <row r="383" ht="15.75" hidden="1" customHeight="1">
      <c r="A383" s="2" t="s">
        <v>1734</v>
      </c>
      <c r="B383" s="2" t="s">
        <v>1735</v>
      </c>
      <c r="C383" s="2" t="s">
        <v>1736</v>
      </c>
      <c r="D383" s="2" t="s">
        <v>365</v>
      </c>
      <c r="E383" s="2" t="s">
        <v>366</v>
      </c>
      <c r="F383" s="2" t="s">
        <v>1655</v>
      </c>
      <c r="G383" s="2" t="s">
        <v>1656</v>
      </c>
      <c r="H383" s="2" t="s">
        <v>1657</v>
      </c>
      <c r="I383" s="2" t="s">
        <v>1658</v>
      </c>
      <c r="J383" s="2" t="s">
        <v>853</v>
      </c>
      <c r="K383" s="2" t="s">
        <v>30</v>
      </c>
      <c r="L383" s="2" t="s">
        <v>70</v>
      </c>
      <c r="M383" s="2" t="s">
        <v>71</v>
      </c>
      <c r="N383" s="2" t="s">
        <v>33</v>
      </c>
      <c r="O383" s="2" t="s">
        <v>55</v>
      </c>
      <c r="P383" s="2" t="s">
        <v>56</v>
      </c>
      <c r="Q383" s="3">
        <v>10.0</v>
      </c>
      <c r="R383" s="2" t="s">
        <v>1737</v>
      </c>
      <c r="S383" s="2" t="s">
        <v>1738</v>
      </c>
      <c r="T383" s="2" t="s">
        <v>1739</v>
      </c>
    </row>
    <row r="384" ht="15.75" hidden="1" customHeight="1">
      <c r="A384" s="2" t="s">
        <v>1740</v>
      </c>
      <c r="B384" s="2" t="s">
        <v>1741</v>
      </c>
      <c r="C384" s="2" t="s">
        <v>1742</v>
      </c>
      <c r="D384" s="2" t="s">
        <v>365</v>
      </c>
      <c r="E384" s="2" t="s">
        <v>366</v>
      </c>
      <c r="F384" s="2" t="s">
        <v>1655</v>
      </c>
      <c r="G384" s="2" t="s">
        <v>1656</v>
      </c>
      <c r="H384" s="2" t="s">
        <v>1657</v>
      </c>
      <c r="I384" s="2" t="s">
        <v>1658</v>
      </c>
      <c r="J384" s="2" t="s">
        <v>853</v>
      </c>
      <c r="K384" s="2" t="s">
        <v>30</v>
      </c>
      <c r="L384" s="2" t="s">
        <v>70</v>
      </c>
      <c r="M384" s="2" t="s">
        <v>71</v>
      </c>
      <c r="N384" s="2" t="s">
        <v>33</v>
      </c>
      <c r="O384" s="2" t="s">
        <v>55</v>
      </c>
      <c r="P384" s="2" t="s">
        <v>56</v>
      </c>
      <c r="Q384" s="3">
        <v>10.0</v>
      </c>
      <c r="R384" s="2" t="s">
        <v>1743</v>
      </c>
      <c r="S384" s="2" t="s">
        <v>1744</v>
      </c>
      <c r="T384" s="2" t="s">
        <v>1745</v>
      </c>
    </row>
    <row r="385" ht="15.75" hidden="1" customHeight="1">
      <c r="A385" s="2" t="s">
        <v>1746</v>
      </c>
      <c r="B385" s="2" t="s">
        <v>1747</v>
      </c>
      <c r="C385" s="2" t="s">
        <v>1748</v>
      </c>
      <c r="D385" s="2" t="s">
        <v>126</v>
      </c>
      <c r="E385" s="2" t="s">
        <v>127</v>
      </c>
      <c r="F385" s="2" t="s">
        <v>1655</v>
      </c>
      <c r="G385" s="2" t="s">
        <v>1656</v>
      </c>
      <c r="H385" s="2" t="s">
        <v>1657</v>
      </c>
      <c r="I385" s="2" t="s">
        <v>1658</v>
      </c>
      <c r="J385" s="2" t="s">
        <v>853</v>
      </c>
      <c r="K385" s="2" t="s">
        <v>30</v>
      </c>
      <c r="L385" s="2" t="s">
        <v>70</v>
      </c>
      <c r="M385" s="2" t="s">
        <v>71</v>
      </c>
      <c r="N385" s="2" t="s">
        <v>33</v>
      </c>
      <c r="O385" s="2" t="s">
        <v>55</v>
      </c>
      <c r="P385" s="2" t="s">
        <v>56</v>
      </c>
      <c r="Q385" s="3">
        <v>10.0</v>
      </c>
      <c r="R385" s="2" t="s">
        <v>1749</v>
      </c>
      <c r="S385" s="2" t="s">
        <v>1750</v>
      </c>
      <c r="T385" s="2" t="s">
        <v>1751</v>
      </c>
    </row>
    <row r="386" ht="15.75" hidden="1" customHeight="1">
      <c r="A386" s="2" t="s">
        <v>1752</v>
      </c>
      <c r="B386" s="2" t="s">
        <v>1753</v>
      </c>
      <c r="C386" s="2" t="s">
        <v>1754</v>
      </c>
      <c r="D386" s="2" t="s">
        <v>96</v>
      </c>
      <c r="E386" s="2" t="s">
        <v>97</v>
      </c>
      <c r="F386" s="2" t="s">
        <v>1604</v>
      </c>
      <c r="G386" s="2" t="s">
        <v>1605</v>
      </c>
      <c r="H386" s="2" t="s">
        <v>1606</v>
      </c>
      <c r="I386" s="2" t="s">
        <v>1356</v>
      </c>
      <c r="J386" s="2" t="s">
        <v>1607</v>
      </c>
      <c r="K386" s="2" t="s">
        <v>53</v>
      </c>
      <c r="L386" s="2" t="s">
        <v>70</v>
      </c>
      <c r="M386" s="2" t="s">
        <v>71</v>
      </c>
      <c r="N386" s="2" t="s">
        <v>54</v>
      </c>
      <c r="O386" s="2" t="s">
        <v>34</v>
      </c>
      <c r="P386" s="2" t="s">
        <v>56</v>
      </c>
      <c r="Q386" s="3">
        <v>10.0</v>
      </c>
      <c r="R386" s="2" t="s">
        <v>1755</v>
      </c>
      <c r="S386" s="2" t="s">
        <v>1756</v>
      </c>
      <c r="T386" s="2" t="s">
        <v>1757</v>
      </c>
    </row>
    <row r="387" ht="15.75" hidden="1" customHeight="1">
      <c r="A387" s="2" t="s">
        <v>1758</v>
      </c>
      <c r="B387" s="2" t="s">
        <v>1759</v>
      </c>
      <c r="C387" s="2" t="s">
        <v>1760</v>
      </c>
      <c r="D387" s="2" t="s">
        <v>112</v>
      </c>
      <c r="E387" s="2" t="s">
        <v>97</v>
      </c>
      <c r="F387" s="2" t="s">
        <v>1682</v>
      </c>
      <c r="G387" s="2" t="s">
        <v>1656</v>
      </c>
      <c r="H387" s="2" t="s">
        <v>1657</v>
      </c>
      <c r="I387" s="2" t="s">
        <v>1658</v>
      </c>
      <c r="J387" s="2" t="s">
        <v>853</v>
      </c>
      <c r="K387" s="2" t="s">
        <v>30</v>
      </c>
      <c r="L387" s="2" t="s">
        <v>70</v>
      </c>
      <c r="M387" s="2" t="s">
        <v>71</v>
      </c>
      <c r="N387" s="2" t="s">
        <v>33</v>
      </c>
      <c r="O387" s="2" t="s">
        <v>55</v>
      </c>
      <c r="P387" s="2" t="s">
        <v>56</v>
      </c>
      <c r="Q387" s="3">
        <v>10.0</v>
      </c>
      <c r="R387" s="2" t="s">
        <v>1761</v>
      </c>
      <c r="S387" s="2" t="s">
        <v>1762</v>
      </c>
      <c r="T387" s="2" t="s">
        <v>1763</v>
      </c>
    </row>
    <row r="388" ht="15.75" customHeight="1">
      <c r="A388" s="2" t="s">
        <v>1764</v>
      </c>
      <c r="B388" s="2" t="s">
        <v>1765</v>
      </c>
      <c r="C388" s="2" t="s">
        <v>1766</v>
      </c>
      <c r="D388" s="2" t="s">
        <v>126</v>
      </c>
      <c r="E388" s="2" t="s">
        <v>127</v>
      </c>
      <c r="F388" s="2" t="s">
        <v>1767</v>
      </c>
      <c r="G388" s="2" t="s">
        <v>1768</v>
      </c>
      <c r="H388" s="2" t="s">
        <v>1769</v>
      </c>
      <c r="I388" s="2" t="s">
        <v>552</v>
      </c>
      <c r="J388" s="2" t="s">
        <v>1770</v>
      </c>
      <c r="K388" s="2" t="s">
        <v>53</v>
      </c>
      <c r="L388" s="2" t="s">
        <v>31</v>
      </c>
      <c r="M388" s="2" t="s">
        <v>71</v>
      </c>
      <c r="N388" s="2" t="s">
        <v>133</v>
      </c>
      <c r="O388" s="2" t="s">
        <v>55</v>
      </c>
      <c r="P388" s="2" t="s">
        <v>90</v>
      </c>
      <c r="Q388" s="3">
        <v>25.0</v>
      </c>
      <c r="R388" s="2" t="s">
        <v>1771</v>
      </c>
      <c r="S388" s="2" t="s">
        <v>1772</v>
      </c>
      <c r="T388" s="2" t="s">
        <v>1773</v>
      </c>
    </row>
    <row r="389" ht="15.75" hidden="1" customHeight="1">
      <c r="A389" s="2" t="s">
        <v>1774</v>
      </c>
      <c r="B389" s="2" t="s">
        <v>1775</v>
      </c>
      <c r="C389" s="2" t="s">
        <v>1776</v>
      </c>
      <c r="D389" s="2" t="s">
        <v>169</v>
      </c>
      <c r="E389" s="2" t="s">
        <v>127</v>
      </c>
      <c r="F389" s="2" t="s">
        <v>1777</v>
      </c>
      <c r="G389" s="2" t="s">
        <v>1778</v>
      </c>
      <c r="H389" s="2" t="s">
        <v>1779</v>
      </c>
      <c r="I389" s="2" t="s">
        <v>1780</v>
      </c>
      <c r="J389" s="2" t="s">
        <v>1780</v>
      </c>
      <c r="K389" s="2" t="s">
        <v>53</v>
      </c>
      <c r="L389" s="2" t="s">
        <v>332</v>
      </c>
      <c r="M389" s="2" t="s">
        <v>32</v>
      </c>
      <c r="N389" s="2" t="s">
        <v>54</v>
      </c>
      <c r="O389" s="2" t="s">
        <v>55</v>
      </c>
      <c r="P389" s="2" t="s">
        <v>56</v>
      </c>
      <c r="Q389" s="3">
        <v>4.0</v>
      </c>
      <c r="R389" s="2" t="s">
        <v>1781</v>
      </c>
      <c r="S389" s="2" t="s">
        <v>1782</v>
      </c>
      <c r="T389" s="2" t="s">
        <v>1783</v>
      </c>
    </row>
    <row r="390" ht="15.75" hidden="1" customHeight="1">
      <c r="A390" s="2" t="s">
        <v>1774</v>
      </c>
      <c r="B390" s="2" t="s">
        <v>393</v>
      </c>
      <c r="C390" s="2" t="s">
        <v>394</v>
      </c>
      <c r="D390" s="2" t="s">
        <v>46</v>
      </c>
      <c r="E390" s="2" t="s">
        <v>47</v>
      </c>
      <c r="F390" s="2" t="s">
        <v>1777</v>
      </c>
      <c r="G390" s="2" t="s">
        <v>1778</v>
      </c>
      <c r="H390" s="2" t="s">
        <v>1779</v>
      </c>
      <c r="I390" s="2" t="s">
        <v>1780</v>
      </c>
      <c r="J390" s="2" t="s">
        <v>1780</v>
      </c>
      <c r="K390" s="2" t="s">
        <v>53</v>
      </c>
      <c r="L390" s="2" t="s">
        <v>332</v>
      </c>
      <c r="M390" s="2" t="s">
        <v>32</v>
      </c>
      <c r="N390" s="2" t="s">
        <v>54</v>
      </c>
      <c r="O390" s="2" t="s">
        <v>55</v>
      </c>
      <c r="P390" s="2" t="s">
        <v>56</v>
      </c>
      <c r="Q390" s="3">
        <v>4.0</v>
      </c>
      <c r="R390" s="2" t="s">
        <v>1781</v>
      </c>
      <c r="S390" s="2" t="s">
        <v>1782</v>
      </c>
      <c r="T390" s="2" t="s">
        <v>1783</v>
      </c>
    </row>
    <row r="391" ht="15.75" hidden="1" customHeight="1">
      <c r="A391" s="2" t="s">
        <v>1774</v>
      </c>
      <c r="B391" s="2" t="s">
        <v>385</v>
      </c>
      <c r="C391" s="2" t="s">
        <v>386</v>
      </c>
      <c r="D391" s="2" t="s">
        <v>223</v>
      </c>
      <c r="E391" s="2" t="s">
        <v>224</v>
      </c>
      <c r="F391" s="2" t="s">
        <v>1777</v>
      </c>
      <c r="G391" s="2" t="s">
        <v>1778</v>
      </c>
      <c r="H391" s="2" t="s">
        <v>1779</v>
      </c>
      <c r="I391" s="2" t="s">
        <v>1780</v>
      </c>
      <c r="J391" s="2" t="s">
        <v>1780</v>
      </c>
      <c r="K391" s="2" t="s">
        <v>53</v>
      </c>
      <c r="L391" s="2" t="s">
        <v>332</v>
      </c>
      <c r="M391" s="2" t="s">
        <v>32</v>
      </c>
      <c r="N391" s="2" t="s">
        <v>54</v>
      </c>
      <c r="O391" s="2" t="s">
        <v>55</v>
      </c>
      <c r="P391" s="2" t="s">
        <v>56</v>
      </c>
      <c r="Q391" s="3">
        <v>4.0</v>
      </c>
      <c r="R391" s="2" t="s">
        <v>1781</v>
      </c>
      <c r="S391" s="2" t="s">
        <v>1782</v>
      </c>
      <c r="T391" s="2" t="s">
        <v>1783</v>
      </c>
    </row>
    <row r="392" ht="15.75" hidden="1" customHeight="1">
      <c r="A392" s="2" t="s">
        <v>1774</v>
      </c>
      <c r="B392" s="2" t="s">
        <v>371</v>
      </c>
      <c r="C392" s="2" t="s">
        <v>372</v>
      </c>
      <c r="D392" s="2" t="s">
        <v>223</v>
      </c>
      <c r="E392" s="2" t="s">
        <v>224</v>
      </c>
      <c r="F392" s="2" t="s">
        <v>1777</v>
      </c>
      <c r="G392" s="2" t="s">
        <v>1778</v>
      </c>
      <c r="H392" s="2" t="s">
        <v>1779</v>
      </c>
      <c r="I392" s="2" t="s">
        <v>1780</v>
      </c>
      <c r="J392" s="2" t="s">
        <v>1780</v>
      </c>
      <c r="K392" s="2" t="s">
        <v>53</v>
      </c>
      <c r="L392" s="2" t="s">
        <v>332</v>
      </c>
      <c r="M392" s="2" t="s">
        <v>32</v>
      </c>
      <c r="N392" s="2" t="s">
        <v>54</v>
      </c>
      <c r="O392" s="2" t="s">
        <v>55</v>
      </c>
      <c r="P392" s="2" t="s">
        <v>56</v>
      </c>
      <c r="Q392" s="3">
        <v>4.0</v>
      </c>
      <c r="R392" s="2" t="s">
        <v>1781</v>
      </c>
      <c r="S392" s="2" t="s">
        <v>1782</v>
      </c>
      <c r="T392" s="2" t="s">
        <v>1783</v>
      </c>
    </row>
    <row r="393" ht="15.75" hidden="1" customHeight="1">
      <c r="A393" s="2" t="s">
        <v>1774</v>
      </c>
      <c r="B393" s="2" t="s">
        <v>1784</v>
      </c>
      <c r="C393" s="2" t="s">
        <v>1785</v>
      </c>
      <c r="D393" s="2" t="s">
        <v>516</v>
      </c>
      <c r="E393" s="2" t="s">
        <v>97</v>
      </c>
      <c r="F393" s="2" t="s">
        <v>1777</v>
      </c>
      <c r="G393" s="2" t="s">
        <v>1778</v>
      </c>
      <c r="H393" s="2" t="s">
        <v>1779</v>
      </c>
      <c r="I393" s="2" t="s">
        <v>1780</v>
      </c>
      <c r="J393" s="2" t="s">
        <v>1780</v>
      </c>
      <c r="K393" s="2" t="s">
        <v>53</v>
      </c>
      <c r="L393" s="2" t="s">
        <v>332</v>
      </c>
      <c r="M393" s="2" t="s">
        <v>32</v>
      </c>
      <c r="N393" s="2" t="s">
        <v>54</v>
      </c>
      <c r="O393" s="2" t="s">
        <v>55</v>
      </c>
      <c r="P393" s="2" t="s">
        <v>56</v>
      </c>
      <c r="Q393" s="3">
        <v>4.0</v>
      </c>
      <c r="R393" s="2" t="s">
        <v>1781</v>
      </c>
      <c r="S393" s="2" t="s">
        <v>1782</v>
      </c>
      <c r="T393" s="2" t="s">
        <v>1783</v>
      </c>
    </row>
    <row r="394" ht="15.75" hidden="1" customHeight="1">
      <c r="A394" s="2" t="s">
        <v>1774</v>
      </c>
      <c r="B394" s="2" t="s">
        <v>1786</v>
      </c>
      <c r="C394" s="2" t="s">
        <v>1787</v>
      </c>
      <c r="D394" s="2" t="s">
        <v>96</v>
      </c>
      <c r="E394" s="2" t="s">
        <v>97</v>
      </c>
      <c r="F394" s="2" t="s">
        <v>1777</v>
      </c>
      <c r="G394" s="2" t="s">
        <v>1778</v>
      </c>
      <c r="H394" s="2" t="s">
        <v>1779</v>
      </c>
      <c r="I394" s="2" t="s">
        <v>1780</v>
      </c>
      <c r="J394" s="2" t="s">
        <v>1780</v>
      </c>
      <c r="K394" s="2" t="s">
        <v>53</v>
      </c>
      <c r="L394" s="2" t="s">
        <v>332</v>
      </c>
      <c r="M394" s="2" t="s">
        <v>32</v>
      </c>
      <c r="N394" s="2" t="s">
        <v>54</v>
      </c>
      <c r="O394" s="2" t="s">
        <v>55</v>
      </c>
      <c r="P394" s="2" t="s">
        <v>56</v>
      </c>
      <c r="Q394" s="3">
        <v>4.0</v>
      </c>
      <c r="R394" s="2" t="s">
        <v>1781</v>
      </c>
      <c r="S394" s="2" t="s">
        <v>1782</v>
      </c>
      <c r="T394" s="2" t="s">
        <v>1783</v>
      </c>
    </row>
    <row r="395" ht="15.75" hidden="1" customHeight="1">
      <c r="A395" s="2" t="s">
        <v>1774</v>
      </c>
      <c r="B395" s="2" t="s">
        <v>379</v>
      </c>
      <c r="C395" s="2" t="s">
        <v>380</v>
      </c>
      <c r="D395" s="2" t="s">
        <v>169</v>
      </c>
      <c r="E395" s="2" t="s">
        <v>127</v>
      </c>
      <c r="F395" s="2" t="s">
        <v>1777</v>
      </c>
      <c r="G395" s="2" t="s">
        <v>1778</v>
      </c>
      <c r="H395" s="2" t="s">
        <v>1779</v>
      </c>
      <c r="I395" s="2" t="s">
        <v>1780</v>
      </c>
      <c r="J395" s="2" t="s">
        <v>1780</v>
      </c>
      <c r="K395" s="2" t="s">
        <v>53</v>
      </c>
      <c r="L395" s="2" t="s">
        <v>332</v>
      </c>
      <c r="M395" s="2" t="s">
        <v>32</v>
      </c>
      <c r="N395" s="2" t="s">
        <v>54</v>
      </c>
      <c r="O395" s="2" t="s">
        <v>55</v>
      </c>
      <c r="P395" s="2" t="s">
        <v>56</v>
      </c>
      <c r="Q395" s="3">
        <v>4.0</v>
      </c>
      <c r="R395" s="2" t="s">
        <v>1781</v>
      </c>
      <c r="S395" s="2" t="s">
        <v>1782</v>
      </c>
      <c r="T395" s="2" t="s">
        <v>1783</v>
      </c>
    </row>
    <row r="396" ht="15.75" hidden="1" customHeight="1">
      <c r="A396" s="2" t="s">
        <v>1774</v>
      </c>
      <c r="B396" s="2" t="s">
        <v>1788</v>
      </c>
      <c r="C396" s="2" t="s">
        <v>1789</v>
      </c>
      <c r="D396" s="2" t="s">
        <v>223</v>
      </c>
      <c r="E396" s="2" t="s">
        <v>224</v>
      </c>
      <c r="F396" s="2" t="s">
        <v>1777</v>
      </c>
      <c r="G396" s="2" t="s">
        <v>1778</v>
      </c>
      <c r="H396" s="2" t="s">
        <v>1779</v>
      </c>
      <c r="I396" s="2" t="s">
        <v>1780</v>
      </c>
      <c r="J396" s="2" t="s">
        <v>1780</v>
      </c>
      <c r="K396" s="2" t="s">
        <v>53</v>
      </c>
      <c r="L396" s="2" t="s">
        <v>332</v>
      </c>
      <c r="M396" s="2" t="s">
        <v>32</v>
      </c>
      <c r="N396" s="2" t="s">
        <v>54</v>
      </c>
      <c r="O396" s="2" t="s">
        <v>55</v>
      </c>
      <c r="P396" s="2" t="s">
        <v>56</v>
      </c>
      <c r="Q396" s="3">
        <v>4.0</v>
      </c>
      <c r="R396" s="2" t="s">
        <v>1781</v>
      </c>
      <c r="S396" s="2" t="s">
        <v>1782</v>
      </c>
      <c r="T396" s="2" t="s">
        <v>1783</v>
      </c>
    </row>
    <row r="397" ht="15.75" hidden="1" customHeight="1">
      <c r="A397" s="2" t="s">
        <v>1790</v>
      </c>
      <c r="B397" s="2" t="s">
        <v>1791</v>
      </c>
      <c r="C397" s="2" t="s">
        <v>1792</v>
      </c>
      <c r="D397" s="2" t="s">
        <v>365</v>
      </c>
      <c r="E397" s="2" t="s">
        <v>366</v>
      </c>
      <c r="F397" s="2" t="s">
        <v>1655</v>
      </c>
      <c r="G397" s="2" t="s">
        <v>1656</v>
      </c>
      <c r="H397" s="2" t="s">
        <v>1657</v>
      </c>
      <c r="I397" s="2" t="s">
        <v>1658</v>
      </c>
      <c r="J397" s="2" t="s">
        <v>853</v>
      </c>
      <c r="K397" s="2" t="s">
        <v>30</v>
      </c>
      <c r="L397" s="2" t="s">
        <v>70</v>
      </c>
      <c r="M397" s="2" t="s">
        <v>71</v>
      </c>
      <c r="N397" s="2" t="s">
        <v>33</v>
      </c>
      <c r="O397" s="2" t="s">
        <v>55</v>
      </c>
      <c r="P397" s="2" t="s">
        <v>56</v>
      </c>
      <c r="Q397" s="3">
        <v>10.0</v>
      </c>
      <c r="R397" s="2" t="s">
        <v>1793</v>
      </c>
      <c r="S397" s="2" t="s">
        <v>1794</v>
      </c>
      <c r="T397" s="2" t="s">
        <v>1795</v>
      </c>
    </row>
    <row r="398" ht="15.75" hidden="1" customHeight="1">
      <c r="A398" s="2" t="s">
        <v>1796</v>
      </c>
      <c r="B398" s="2" t="s">
        <v>1797</v>
      </c>
      <c r="C398" s="2" t="s">
        <v>1798</v>
      </c>
      <c r="D398" s="2" t="s">
        <v>951</v>
      </c>
      <c r="E398" s="2" t="s">
        <v>127</v>
      </c>
      <c r="F398" s="2" t="s">
        <v>1604</v>
      </c>
      <c r="G398" s="2" t="s">
        <v>1605</v>
      </c>
      <c r="H398" s="2" t="s">
        <v>1606</v>
      </c>
      <c r="I398" s="2" t="s">
        <v>1356</v>
      </c>
      <c r="J398" s="2" t="s">
        <v>1607</v>
      </c>
      <c r="K398" s="2" t="s">
        <v>53</v>
      </c>
      <c r="L398" s="2" t="s">
        <v>70</v>
      </c>
      <c r="M398" s="2" t="s">
        <v>71</v>
      </c>
      <c r="N398" s="2" t="s">
        <v>54</v>
      </c>
      <c r="O398" s="2" t="s">
        <v>55</v>
      </c>
      <c r="P398" s="2" t="s">
        <v>56</v>
      </c>
      <c r="Q398" s="3">
        <v>10.0</v>
      </c>
      <c r="R398" s="2" t="s">
        <v>1799</v>
      </c>
      <c r="S398" s="2" t="s">
        <v>1800</v>
      </c>
      <c r="T398" s="2" t="s">
        <v>1801</v>
      </c>
    </row>
    <row r="399" ht="15.75" hidden="1" customHeight="1">
      <c r="A399" s="2" t="s">
        <v>1802</v>
      </c>
      <c r="B399" s="2" t="s">
        <v>1747</v>
      </c>
      <c r="C399" s="2" t="s">
        <v>1748</v>
      </c>
      <c r="D399" s="2" t="s">
        <v>126</v>
      </c>
      <c r="E399" s="2" t="s">
        <v>127</v>
      </c>
      <c r="F399" s="2" t="s">
        <v>1604</v>
      </c>
      <c r="G399" s="2" t="s">
        <v>1605</v>
      </c>
      <c r="H399" s="2" t="s">
        <v>1606</v>
      </c>
      <c r="I399" s="2" t="s">
        <v>1356</v>
      </c>
      <c r="J399" s="2" t="s">
        <v>1607</v>
      </c>
      <c r="K399" s="2" t="s">
        <v>53</v>
      </c>
      <c r="L399" s="2" t="s">
        <v>31</v>
      </c>
      <c r="M399" s="2" t="s">
        <v>71</v>
      </c>
      <c r="N399" s="2" t="s">
        <v>54</v>
      </c>
      <c r="O399" s="2" t="s">
        <v>55</v>
      </c>
      <c r="P399" s="2" t="s">
        <v>56</v>
      </c>
      <c r="Q399" s="3">
        <v>6.0</v>
      </c>
      <c r="R399" s="2" t="s">
        <v>1803</v>
      </c>
      <c r="S399" s="2" t="s">
        <v>1804</v>
      </c>
      <c r="T399" s="2" t="s">
        <v>1805</v>
      </c>
    </row>
    <row r="400" ht="15.75" hidden="1" customHeight="1">
      <c r="A400" s="2" t="s">
        <v>1806</v>
      </c>
      <c r="B400" s="2" t="s">
        <v>1807</v>
      </c>
      <c r="C400" s="2" t="s">
        <v>1808</v>
      </c>
      <c r="D400" s="2" t="s">
        <v>516</v>
      </c>
      <c r="E400" s="2" t="s">
        <v>97</v>
      </c>
      <c r="F400" s="2" t="s">
        <v>1604</v>
      </c>
      <c r="G400" s="2" t="s">
        <v>1605</v>
      </c>
      <c r="H400" s="2" t="s">
        <v>1606</v>
      </c>
      <c r="I400" s="2" t="s">
        <v>1356</v>
      </c>
      <c r="J400" s="2" t="s">
        <v>1607</v>
      </c>
      <c r="K400" s="2" t="s">
        <v>53</v>
      </c>
      <c r="L400" s="2" t="s">
        <v>70</v>
      </c>
      <c r="M400" s="2" t="s">
        <v>71</v>
      </c>
      <c r="N400" s="2" t="s">
        <v>54</v>
      </c>
      <c r="O400" s="2" t="s">
        <v>55</v>
      </c>
      <c r="P400" s="2" t="s">
        <v>56</v>
      </c>
      <c r="Q400" s="3">
        <v>14.0</v>
      </c>
      <c r="R400" s="2" t="s">
        <v>1809</v>
      </c>
      <c r="S400" s="2" t="s">
        <v>1810</v>
      </c>
      <c r="T400" s="2" t="s">
        <v>1811</v>
      </c>
    </row>
    <row r="401" ht="15.75" hidden="1" customHeight="1">
      <c r="A401" s="2" t="s">
        <v>1812</v>
      </c>
      <c r="B401" s="2" t="s">
        <v>632</v>
      </c>
      <c r="C401" s="2" t="s">
        <v>633</v>
      </c>
      <c r="D401" s="2" t="s">
        <v>126</v>
      </c>
      <c r="E401" s="2" t="s">
        <v>127</v>
      </c>
      <c r="F401" s="2" t="s">
        <v>1604</v>
      </c>
      <c r="G401" s="2" t="s">
        <v>1605</v>
      </c>
      <c r="H401" s="2" t="s">
        <v>1606</v>
      </c>
      <c r="I401" s="2" t="s">
        <v>1356</v>
      </c>
      <c r="J401" s="2" t="s">
        <v>1607</v>
      </c>
      <c r="K401" s="2" t="s">
        <v>53</v>
      </c>
      <c r="L401" s="2" t="s">
        <v>70</v>
      </c>
      <c r="M401" s="2" t="s">
        <v>71</v>
      </c>
      <c r="N401" s="2" t="s">
        <v>54</v>
      </c>
      <c r="O401" s="2" t="s">
        <v>55</v>
      </c>
      <c r="P401" s="2" t="s">
        <v>56</v>
      </c>
      <c r="Q401" s="3">
        <v>10.0</v>
      </c>
      <c r="R401" s="2" t="s">
        <v>1813</v>
      </c>
      <c r="S401" s="2" t="s">
        <v>1814</v>
      </c>
      <c r="T401" s="2" t="s">
        <v>1815</v>
      </c>
    </row>
    <row r="402" ht="15.75" hidden="1" customHeight="1">
      <c r="A402" s="2" t="s">
        <v>1816</v>
      </c>
      <c r="B402" s="2" t="s">
        <v>1817</v>
      </c>
      <c r="C402" s="2" t="s">
        <v>1818</v>
      </c>
      <c r="D402" s="2" t="s">
        <v>231</v>
      </c>
      <c r="E402" s="2" t="s">
        <v>24</v>
      </c>
      <c r="F402" s="2" t="s">
        <v>1604</v>
      </c>
      <c r="G402" s="2" t="s">
        <v>1605</v>
      </c>
      <c r="H402" s="2" t="s">
        <v>1606</v>
      </c>
      <c r="I402" s="2" t="s">
        <v>1356</v>
      </c>
      <c r="J402" s="2" t="s">
        <v>1607</v>
      </c>
      <c r="K402" s="2" t="s">
        <v>53</v>
      </c>
      <c r="L402" s="2" t="s">
        <v>70</v>
      </c>
      <c r="M402" s="2" t="s">
        <v>71</v>
      </c>
      <c r="N402" s="2" t="s">
        <v>54</v>
      </c>
      <c r="O402" s="2" t="s">
        <v>34</v>
      </c>
      <c r="P402" s="2" t="s">
        <v>56</v>
      </c>
      <c r="Q402" s="3">
        <v>14.0</v>
      </c>
      <c r="R402" s="2" t="s">
        <v>1819</v>
      </c>
      <c r="S402" s="2" t="s">
        <v>1820</v>
      </c>
      <c r="T402" s="2" t="s">
        <v>1821</v>
      </c>
    </row>
    <row r="403" ht="15.75" hidden="1" customHeight="1">
      <c r="A403" s="2" t="s">
        <v>1822</v>
      </c>
      <c r="B403" s="2" t="s">
        <v>1823</v>
      </c>
      <c r="C403" s="2" t="s">
        <v>1824</v>
      </c>
      <c r="D403" s="2" t="s">
        <v>96</v>
      </c>
      <c r="E403" s="2" t="s">
        <v>97</v>
      </c>
      <c r="F403" s="2" t="s">
        <v>1604</v>
      </c>
      <c r="G403" s="2" t="s">
        <v>1605</v>
      </c>
      <c r="H403" s="2" t="s">
        <v>1606</v>
      </c>
      <c r="I403" s="2" t="s">
        <v>1356</v>
      </c>
      <c r="J403" s="2" t="s">
        <v>1607</v>
      </c>
      <c r="K403" s="2" t="s">
        <v>53</v>
      </c>
      <c r="L403" s="2" t="s">
        <v>70</v>
      </c>
      <c r="M403" s="2" t="s">
        <v>71</v>
      </c>
      <c r="N403" s="2" t="s">
        <v>54</v>
      </c>
      <c r="O403" s="2" t="s">
        <v>34</v>
      </c>
      <c r="P403" s="2" t="s">
        <v>56</v>
      </c>
      <c r="Q403" s="3">
        <v>10.0</v>
      </c>
      <c r="R403" s="2" t="s">
        <v>1825</v>
      </c>
      <c r="S403" s="2" t="s">
        <v>1826</v>
      </c>
      <c r="T403" s="2" t="s">
        <v>1827</v>
      </c>
    </row>
    <row r="404" ht="15.75" hidden="1" customHeight="1">
      <c r="A404" s="2" t="s">
        <v>1828</v>
      </c>
      <c r="B404" s="2" t="s">
        <v>1829</v>
      </c>
      <c r="C404" s="2" t="s">
        <v>1830</v>
      </c>
      <c r="D404" s="2" t="s">
        <v>96</v>
      </c>
      <c r="E404" s="2" t="s">
        <v>97</v>
      </c>
      <c r="F404" s="2" t="s">
        <v>1604</v>
      </c>
      <c r="G404" s="2" t="s">
        <v>1605</v>
      </c>
      <c r="H404" s="2" t="s">
        <v>1606</v>
      </c>
      <c r="I404" s="2" t="s">
        <v>1356</v>
      </c>
      <c r="J404" s="2" t="s">
        <v>1607</v>
      </c>
      <c r="K404" s="2" t="s">
        <v>53</v>
      </c>
      <c r="L404" s="2" t="s">
        <v>70</v>
      </c>
      <c r="M404" s="2" t="s">
        <v>71</v>
      </c>
      <c r="N404" s="2" t="s">
        <v>54</v>
      </c>
      <c r="O404" s="2" t="s">
        <v>34</v>
      </c>
      <c r="P404" s="2" t="s">
        <v>56</v>
      </c>
      <c r="Q404" s="3">
        <v>10.0</v>
      </c>
      <c r="R404" s="2" t="s">
        <v>1831</v>
      </c>
      <c r="S404" s="2" t="s">
        <v>1832</v>
      </c>
      <c r="T404" s="2" t="s">
        <v>1833</v>
      </c>
    </row>
    <row r="405" ht="15.75" hidden="1" customHeight="1">
      <c r="A405" s="2" t="s">
        <v>1834</v>
      </c>
      <c r="B405" s="2" t="s">
        <v>1759</v>
      </c>
      <c r="C405" s="2" t="s">
        <v>1760</v>
      </c>
      <c r="D405" s="2" t="s">
        <v>112</v>
      </c>
      <c r="E405" s="2" t="s">
        <v>97</v>
      </c>
      <c r="F405" s="2" t="s">
        <v>1604</v>
      </c>
      <c r="G405" s="2" t="s">
        <v>1605</v>
      </c>
      <c r="H405" s="2" t="s">
        <v>1606</v>
      </c>
      <c r="I405" s="2" t="s">
        <v>1356</v>
      </c>
      <c r="J405" s="2" t="s">
        <v>1607</v>
      </c>
      <c r="K405" s="2" t="s">
        <v>53</v>
      </c>
      <c r="L405" s="2" t="s">
        <v>70</v>
      </c>
      <c r="M405" s="2" t="s">
        <v>71</v>
      </c>
      <c r="N405" s="2" t="s">
        <v>54</v>
      </c>
      <c r="O405" s="2" t="s">
        <v>55</v>
      </c>
      <c r="P405" s="2" t="s">
        <v>56</v>
      </c>
      <c r="Q405" s="3">
        <v>10.0</v>
      </c>
      <c r="R405" s="2" t="s">
        <v>1835</v>
      </c>
      <c r="S405" s="2" t="s">
        <v>1836</v>
      </c>
      <c r="T405" s="2" t="s">
        <v>1837</v>
      </c>
    </row>
    <row r="406" ht="15.75" hidden="1" customHeight="1">
      <c r="A406" s="2" t="s">
        <v>1838</v>
      </c>
      <c r="B406" s="2" t="s">
        <v>1839</v>
      </c>
      <c r="C406" s="2" t="s">
        <v>1840</v>
      </c>
      <c r="D406" s="2" t="s">
        <v>1022</v>
      </c>
      <c r="E406" s="2" t="s">
        <v>622</v>
      </c>
      <c r="F406" s="2" t="s">
        <v>1604</v>
      </c>
      <c r="G406" s="2" t="s">
        <v>1605</v>
      </c>
      <c r="H406" s="2" t="s">
        <v>1606</v>
      </c>
      <c r="I406" s="2" t="s">
        <v>1356</v>
      </c>
      <c r="J406" s="2" t="s">
        <v>1607</v>
      </c>
      <c r="K406" s="2" t="s">
        <v>53</v>
      </c>
      <c r="L406" s="2" t="s">
        <v>70</v>
      </c>
      <c r="M406" s="2" t="s">
        <v>71</v>
      </c>
      <c r="N406" s="2" t="s">
        <v>54</v>
      </c>
      <c r="O406" s="2" t="s">
        <v>55</v>
      </c>
      <c r="P406" s="2" t="s">
        <v>56</v>
      </c>
      <c r="Q406" s="3">
        <v>10.0</v>
      </c>
      <c r="R406" s="2" t="s">
        <v>1841</v>
      </c>
      <c r="S406" s="2" t="s">
        <v>1842</v>
      </c>
      <c r="T406" s="2" t="s">
        <v>1843</v>
      </c>
    </row>
    <row r="407" ht="15.75" hidden="1" customHeight="1">
      <c r="A407" s="2" t="s">
        <v>1844</v>
      </c>
      <c r="B407" s="2" t="s">
        <v>1845</v>
      </c>
      <c r="C407" s="2" t="s">
        <v>1846</v>
      </c>
      <c r="D407" s="2" t="s">
        <v>630</v>
      </c>
      <c r="E407" s="2" t="s">
        <v>622</v>
      </c>
      <c r="F407" s="2" t="s">
        <v>1604</v>
      </c>
      <c r="G407" s="2" t="s">
        <v>1605</v>
      </c>
      <c r="H407" s="2" t="s">
        <v>1606</v>
      </c>
      <c r="I407" s="2" t="s">
        <v>1356</v>
      </c>
      <c r="J407" s="2" t="s">
        <v>1607</v>
      </c>
      <c r="K407" s="2" t="s">
        <v>53</v>
      </c>
      <c r="L407" s="2" t="s">
        <v>70</v>
      </c>
      <c r="M407" s="2" t="s">
        <v>71</v>
      </c>
      <c r="N407" s="2" t="s">
        <v>54</v>
      </c>
      <c r="O407" s="2" t="s">
        <v>55</v>
      </c>
      <c r="P407" s="2" t="s">
        <v>56</v>
      </c>
      <c r="Q407" s="3">
        <v>10.0</v>
      </c>
      <c r="R407" s="2" t="s">
        <v>1847</v>
      </c>
      <c r="S407" s="2" t="s">
        <v>1848</v>
      </c>
      <c r="T407" s="2" t="s">
        <v>1849</v>
      </c>
    </row>
    <row r="408" ht="15.75" hidden="1" customHeight="1">
      <c r="A408" s="2" t="s">
        <v>1850</v>
      </c>
      <c r="B408" s="2" t="s">
        <v>1851</v>
      </c>
      <c r="C408" s="2" t="s">
        <v>1852</v>
      </c>
      <c r="D408" s="2" t="s">
        <v>126</v>
      </c>
      <c r="E408" s="2" t="s">
        <v>127</v>
      </c>
      <c r="F408" s="2" t="s">
        <v>1604</v>
      </c>
      <c r="G408" s="2" t="s">
        <v>1605</v>
      </c>
      <c r="H408" s="2" t="s">
        <v>1606</v>
      </c>
      <c r="I408" s="2" t="s">
        <v>1356</v>
      </c>
      <c r="J408" s="2" t="s">
        <v>1607</v>
      </c>
      <c r="K408" s="2" t="s">
        <v>53</v>
      </c>
      <c r="L408" s="2" t="s">
        <v>70</v>
      </c>
      <c r="M408" s="2" t="s">
        <v>71</v>
      </c>
      <c r="N408" s="2" t="s">
        <v>54</v>
      </c>
      <c r="O408" s="2" t="s">
        <v>55</v>
      </c>
      <c r="P408" s="2" t="s">
        <v>56</v>
      </c>
      <c r="Q408" s="3">
        <v>10.0</v>
      </c>
      <c r="R408" s="2" t="s">
        <v>1853</v>
      </c>
      <c r="S408" s="2" t="s">
        <v>1854</v>
      </c>
      <c r="T408" s="2" t="s">
        <v>1855</v>
      </c>
    </row>
    <row r="409" ht="15.75" hidden="1" customHeight="1">
      <c r="A409" s="2" t="s">
        <v>1856</v>
      </c>
      <c r="B409" s="2" t="s">
        <v>1857</v>
      </c>
      <c r="C409" s="2" t="s">
        <v>1858</v>
      </c>
      <c r="D409" s="2" t="s">
        <v>231</v>
      </c>
      <c r="E409" s="2" t="s">
        <v>24</v>
      </c>
      <c r="F409" s="2" t="s">
        <v>1859</v>
      </c>
      <c r="G409" s="2" t="s">
        <v>1860</v>
      </c>
      <c r="H409" s="2" t="s">
        <v>1861</v>
      </c>
      <c r="I409" s="2" t="s">
        <v>1082</v>
      </c>
      <c r="J409" s="2" t="s">
        <v>1266</v>
      </c>
      <c r="K409" s="2" t="s">
        <v>53</v>
      </c>
      <c r="L409" s="2" t="s">
        <v>332</v>
      </c>
      <c r="M409" s="2" t="s">
        <v>71</v>
      </c>
      <c r="N409" s="2" t="s">
        <v>133</v>
      </c>
      <c r="O409" s="2" t="s">
        <v>55</v>
      </c>
      <c r="P409" s="2" t="s">
        <v>56</v>
      </c>
      <c r="Q409" s="3">
        <v>4.0</v>
      </c>
      <c r="R409" s="2" t="s">
        <v>1862</v>
      </c>
      <c r="S409" s="2" t="s">
        <v>1863</v>
      </c>
      <c r="T409" s="2" t="s">
        <v>1864</v>
      </c>
    </row>
    <row r="410" ht="15.75" hidden="1" customHeight="1">
      <c r="A410" s="2" t="s">
        <v>1865</v>
      </c>
      <c r="B410" s="2" t="s">
        <v>1765</v>
      </c>
      <c r="C410" s="2" t="s">
        <v>1766</v>
      </c>
      <c r="D410" s="2" t="s">
        <v>126</v>
      </c>
      <c r="E410" s="2" t="s">
        <v>127</v>
      </c>
      <c r="F410" s="2" t="s">
        <v>1866</v>
      </c>
      <c r="G410" s="2" t="s">
        <v>1867</v>
      </c>
      <c r="H410" s="2" t="s">
        <v>1868</v>
      </c>
      <c r="I410" s="2" t="s">
        <v>1535</v>
      </c>
      <c r="J410" s="2" t="s">
        <v>507</v>
      </c>
      <c r="K410" s="2" t="s">
        <v>53</v>
      </c>
      <c r="L410" s="2" t="s">
        <v>31</v>
      </c>
      <c r="M410" s="2" t="s">
        <v>71</v>
      </c>
      <c r="N410" s="2" t="s">
        <v>133</v>
      </c>
      <c r="O410" s="2" t="s">
        <v>55</v>
      </c>
      <c r="P410" s="2" t="s">
        <v>56</v>
      </c>
      <c r="Q410" s="3">
        <v>6.0</v>
      </c>
      <c r="R410" s="2" t="s">
        <v>1869</v>
      </c>
      <c r="S410" s="2" t="s">
        <v>1870</v>
      </c>
      <c r="T410" s="2" t="s">
        <v>1871</v>
      </c>
    </row>
    <row r="411" ht="15.75" customHeight="1">
      <c r="A411" s="2" t="s">
        <v>1872</v>
      </c>
      <c r="B411" s="2" t="s">
        <v>1873</v>
      </c>
      <c r="C411" s="2" t="s">
        <v>1874</v>
      </c>
      <c r="D411" s="2" t="s">
        <v>231</v>
      </c>
      <c r="E411" s="2" t="s">
        <v>24</v>
      </c>
      <c r="F411" s="2" t="s">
        <v>1875</v>
      </c>
      <c r="G411" s="2" t="s">
        <v>1876</v>
      </c>
      <c r="H411" s="2" t="s">
        <v>1877</v>
      </c>
      <c r="I411" s="2" t="s">
        <v>575</v>
      </c>
      <c r="J411" s="2" t="s">
        <v>712</v>
      </c>
      <c r="K411" s="2" t="s">
        <v>53</v>
      </c>
      <c r="L411" s="2" t="s">
        <v>31</v>
      </c>
      <c r="M411" s="2" t="s">
        <v>32</v>
      </c>
      <c r="N411" s="2" t="s">
        <v>72</v>
      </c>
      <c r="O411" s="2" t="s">
        <v>34</v>
      </c>
      <c r="P411" s="2" t="s">
        <v>152</v>
      </c>
      <c r="Q411" s="3">
        <v>20.0</v>
      </c>
      <c r="R411" s="2" t="s">
        <v>1878</v>
      </c>
      <c r="S411" s="2" t="s">
        <v>1879</v>
      </c>
      <c r="T411" s="2" t="s">
        <v>1880</v>
      </c>
    </row>
    <row r="412" ht="15.75" customHeight="1">
      <c r="A412" s="2" t="s">
        <v>1872</v>
      </c>
      <c r="B412" s="2" t="s">
        <v>1881</v>
      </c>
      <c r="C412" s="2" t="s">
        <v>1882</v>
      </c>
      <c r="D412" s="2" t="s">
        <v>231</v>
      </c>
      <c r="E412" s="2" t="s">
        <v>24</v>
      </c>
      <c r="F412" s="2" t="s">
        <v>1875</v>
      </c>
      <c r="G412" s="2" t="s">
        <v>1876</v>
      </c>
      <c r="H412" s="2" t="s">
        <v>1877</v>
      </c>
      <c r="I412" s="2" t="s">
        <v>575</v>
      </c>
      <c r="J412" s="2" t="s">
        <v>712</v>
      </c>
      <c r="K412" s="2" t="s">
        <v>53</v>
      </c>
      <c r="L412" s="2" t="s">
        <v>31</v>
      </c>
      <c r="M412" s="2" t="s">
        <v>32</v>
      </c>
      <c r="N412" s="2" t="s">
        <v>72</v>
      </c>
      <c r="O412" s="2" t="s">
        <v>34</v>
      </c>
      <c r="P412" s="2" t="s">
        <v>152</v>
      </c>
      <c r="Q412" s="3">
        <v>20.0</v>
      </c>
      <c r="R412" s="2" t="s">
        <v>1878</v>
      </c>
      <c r="S412" s="2" t="s">
        <v>1879</v>
      </c>
      <c r="T412" s="2" t="s">
        <v>1880</v>
      </c>
    </row>
    <row r="413" ht="15.75" customHeight="1">
      <c r="A413" s="2" t="s">
        <v>1872</v>
      </c>
      <c r="B413" s="2" t="s">
        <v>890</v>
      </c>
      <c r="C413" s="2" t="s">
        <v>891</v>
      </c>
      <c r="D413" s="2" t="s">
        <v>231</v>
      </c>
      <c r="E413" s="2" t="s">
        <v>24</v>
      </c>
      <c r="F413" s="2" t="s">
        <v>1875</v>
      </c>
      <c r="G413" s="2" t="s">
        <v>1876</v>
      </c>
      <c r="H413" s="2" t="s">
        <v>1877</v>
      </c>
      <c r="I413" s="2" t="s">
        <v>575</v>
      </c>
      <c r="J413" s="2" t="s">
        <v>712</v>
      </c>
      <c r="K413" s="2" t="s">
        <v>53</v>
      </c>
      <c r="L413" s="2" t="s">
        <v>31</v>
      </c>
      <c r="M413" s="2" t="s">
        <v>32</v>
      </c>
      <c r="N413" s="2" t="s">
        <v>72</v>
      </c>
      <c r="O413" s="2" t="s">
        <v>34</v>
      </c>
      <c r="P413" s="2" t="s">
        <v>152</v>
      </c>
      <c r="Q413" s="3">
        <v>20.0</v>
      </c>
      <c r="R413" s="2" t="s">
        <v>1878</v>
      </c>
      <c r="S413" s="2" t="s">
        <v>1879</v>
      </c>
      <c r="T413" s="2" t="s">
        <v>1880</v>
      </c>
    </row>
    <row r="414" ht="15.75" customHeight="1">
      <c r="A414" s="2" t="s">
        <v>1872</v>
      </c>
      <c r="B414" s="2" t="s">
        <v>1883</v>
      </c>
      <c r="C414" s="2" t="s">
        <v>1884</v>
      </c>
      <c r="D414" s="2" t="s">
        <v>231</v>
      </c>
      <c r="E414" s="2" t="s">
        <v>24</v>
      </c>
      <c r="F414" s="2" t="s">
        <v>1875</v>
      </c>
      <c r="G414" s="2" t="s">
        <v>1876</v>
      </c>
      <c r="H414" s="2" t="s">
        <v>1877</v>
      </c>
      <c r="I414" s="2" t="s">
        <v>575</v>
      </c>
      <c r="J414" s="2" t="s">
        <v>712</v>
      </c>
      <c r="K414" s="2" t="s">
        <v>53</v>
      </c>
      <c r="L414" s="2" t="s">
        <v>31</v>
      </c>
      <c r="M414" s="2" t="s">
        <v>32</v>
      </c>
      <c r="N414" s="2" t="s">
        <v>72</v>
      </c>
      <c r="O414" s="2" t="s">
        <v>34</v>
      </c>
      <c r="P414" s="2" t="s">
        <v>152</v>
      </c>
      <c r="Q414" s="3">
        <v>20.0</v>
      </c>
      <c r="R414" s="2" t="s">
        <v>1878</v>
      </c>
      <c r="S414" s="2" t="s">
        <v>1879</v>
      </c>
      <c r="T414" s="2" t="s">
        <v>1880</v>
      </c>
    </row>
    <row r="415" ht="15.75" customHeight="1">
      <c r="A415" s="2" t="s">
        <v>1872</v>
      </c>
      <c r="B415" s="2" t="s">
        <v>1885</v>
      </c>
      <c r="C415" s="2" t="s">
        <v>1886</v>
      </c>
      <c r="D415" s="2" t="s">
        <v>231</v>
      </c>
      <c r="E415" s="2" t="s">
        <v>24</v>
      </c>
      <c r="F415" s="2" t="s">
        <v>1875</v>
      </c>
      <c r="G415" s="2" t="s">
        <v>1876</v>
      </c>
      <c r="H415" s="2" t="s">
        <v>1877</v>
      </c>
      <c r="I415" s="2" t="s">
        <v>575</v>
      </c>
      <c r="J415" s="2" t="s">
        <v>712</v>
      </c>
      <c r="K415" s="2" t="s">
        <v>53</v>
      </c>
      <c r="L415" s="2" t="s">
        <v>31</v>
      </c>
      <c r="M415" s="2" t="s">
        <v>32</v>
      </c>
      <c r="N415" s="2" t="s">
        <v>72</v>
      </c>
      <c r="O415" s="2" t="s">
        <v>34</v>
      </c>
      <c r="P415" s="2" t="s">
        <v>152</v>
      </c>
      <c r="Q415" s="3">
        <v>20.0</v>
      </c>
      <c r="R415" s="2" t="s">
        <v>1878</v>
      </c>
      <c r="S415" s="2" t="s">
        <v>1879</v>
      </c>
      <c r="T415" s="2" t="s">
        <v>1880</v>
      </c>
    </row>
    <row r="416" ht="15.75" hidden="1" customHeight="1">
      <c r="A416" s="2" t="s">
        <v>1887</v>
      </c>
      <c r="B416" s="2" t="s">
        <v>1888</v>
      </c>
      <c r="C416" s="2" t="s">
        <v>1889</v>
      </c>
      <c r="D416" s="2" t="s">
        <v>223</v>
      </c>
      <c r="E416" s="2" t="s">
        <v>224</v>
      </c>
      <c r="F416" s="2" t="s">
        <v>1604</v>
      </c>
      <c r="G416" s="2" t="s">
        <v>1605</v>
      </c>
      <c r="H416" s="2" t="s">
        <v>1606</v>
      </c>
      <c r="I416" s="2" t="s">
        <v>1356</v>
      </c>
      <c r="J416" s="2" t="s">
        <v>1607</v>
      </c>
      <c r="K416" s="2" t="s">
        <v>53</v>
      </c>
      <c r="L416" s="2" t="s">
        <v>70</v>
      </c>
      <c r="M416" s="2" t="s">
        <v>71</v>
      </c>
      <c r="N416" s="2" t="s">
        <v>54</v>
      </c>
      <c r="O416" s="2" t="s">
        <v>55</v>
      </c>
      <c r="P416" s="2" t="s">
        <v>56</v>
      </c>
      <c r="Q416" s="3">
        <v>10.0</v>
      </c>
      <c r="R416" s="2" t="s">
        <v>1890</v>
      </c>
      <c r="S416" s="2" t="s">
        <v>1891</v>
      </c>
      <c r="T416" s="2" t="s">
        <v>1892</v>
      </c>
    </row>
    <row r="417" ht="15.75" hidden="1" customHeight="1">
      <c r="A417" s="2" t="s">
        <v>1893</v>
      </c>
      <c r="B417" s="2" t="s">
        <v>1894</v>
      </c>
      <c r="C417" s="2" t="s">
        <v>1895</v>
      </c>
      <c r="D417" s="2" t="s">
        <v>126</v>
      </c>
      <c r="E417" s="2" t="s">
        <v>127</v>
      </c>
      <c r="F417" s="2" t="s">
        <v>1582</v>
      </c>
      <c r="G417" s="2" t="s">
        <v>1583</v>
      </c>
      <c r="H417" s="2" t="s">
        <v>1584</v>
      </c>
      <c r="I417" s="2" t="s">
        <v>1535</v>
      </c>
      <c r="J417" s="2" t="s">
        <v>1535</v>
      </c>
      <c r="K417" s="2" t="s">
        <v>53</v>
      </c>
      <c r="L417" s="2" t="s">
        <v>332</v>
      </c>
      <c r="M417" s="2" t="s">
        <v>71</v>
      </c>
      <c r="N417" s="2" t="s">
        <v>133</v>
      </c>
      <c r="O417" s="2" t="s">
        <v>55</v>
      </c>
      <c r="P417" s="2" t="s">
        <v>56</v>
      </c>
      <c r="Q417" s="3">
        <v>4.0</v>
      </c>
      <c r="R417" s="2" t="s">
        <v>1896</v>
      </c>
      <c r="S417" s="2" t="s">
        <v>1897</v>
      </c>
      <c r="T417" s="2" t="s">
        <v>1898</v>
      </c>
    </row>
    <row r="418" ht="15.75" customHeight="1">
      <c r="A418" s="2" t="s">
        <v>1899</v>
      </c>
      <c r="B418" s="2" t="s">
        <v>1900</v>
      </c>
      <c r="C418" s="2" t="s">
        <v>1901</v>
      </c>
      <c r="D418" s="2" t="s">
        <v>223</v>
      </c>
      <c r="E418" s="2" t="s">
        <v>224</v>
      </c>
      <c r="F418" s="2" t="s">
        <v>1902</v>
      </c>
      <c r="G418" s="2" t="s">
        <v>573</v>
      </c>
      <c r="H418" s="2" t="s">
        <v>1903</v>
      </c>
      <c r="I418" s="2" t="s">
        <v>1904</v>
      </c>
      <c r="J418" s="2" t="s">
        <v>1905</v>
      </c>
      <c r="K418" s="2" t="s">
        <v>53</v>
      </c>
      <c r="L418" s="2" t="s">
        <v>31</v>
      </c>
      <c r="M418" s="2" t="s">
        <v>71</v>
      </c>
      <c r="N418" s="2" t="s">
        <v>133</v>
      </c>
      <c r="O418" s="2" t="s">
        <v>34</v>
      </c>
      <c r="P418" s="2" t="s">
        <v>152</v>
      </c>
      <c r="Q418" s="3">
        <v>20.0</v>
      </c>
      <c r="R418" s="2" t="s">
        <v>1906</v>
      </c>
      <c r="S418" s="2" t="s">
        <v>1907</v>
      </c>
      <c r="T418" s="2" t="s">
        <v>1908</v>
      </c>
    </row>
    <row r="419" ht="15.75" hidden="1" customHeight="1">
      <c r="A419" s="2" t="s">
        <v>1909</v>
      </c>
      <c r="B419" s="2" t="s">
        <v>1910</v>
      </c>
      <c r="C419" s="2" t="s">
        <v>1911</v>
      </c>
      <c r="D419" s="2" t="s">
        <v>126</v>
      </c>
      <c r="E419" s="2" t="s">
        <v>127</v>
      </c>
      <c r="F419" s="2" t="s">
        <v>1655</v>
      </c>
      <c r="G419" s="2" t="s">
        <v>1656</v>
      </c>
      <c r="H419" s="2" t="s">
        <v>1657</v>
      </c>
      <c r="I419" s="2" t="s">
        <v>1658</v>
      </c>
      <c r="J419" s="2" t="s">
        <v>853</v>
      </c>
      <c r="K419" s="2" t="s">
        <v>30</v>
      </c>
      <c r="L419" s="2" t="s">
        <v>70</v>
      </c>
      <c r="M419" s="2" t="s">
        <v>71</v>
      </c>
      <c r="N419" s="2" t="s">
        <v>33</v>
      </c>
      <c r="O419" s="2" t="s">
        <v>55</v>
      </c>
      <c r="P419" s="2" t="s">
        <v>56</v>
      </c>
      <c r="Q419" s="3">
        <v>14.0</v>
      </c>
      <c r="R419" s="2" t="s">
        <v>1912</v>
      </c>
      <c r="S419" s="2" t="s">
        <v>1913</v>
      </c>
      <c r="T419" s="2" t="s">
        <v>1914</v>
      </c>
    </row>
    <row r="420" ht="15.75" hidden="1" customHeight="1">
      <c r="A420" s="2" t="s">
        <v>1915</v>
      </c>
      <c r="B420" s="2" t="s">
        <v>1916</v>
      </c>
      <c r="C420" s="2" t="s">
        <v>1917</v>
      </c>
      <c r="D420" s="2" t="s">
        <v>516</v>
      </c>
      <c r="E420" s="2" t="s">
        <v>97</v>
      </c>
      <c r="F420" s="2" t="s">
        <v>1918</v>
      </c>
      <c r="G420" s="2" t="s">
        <v>1919</v>
      </c>
      <c r="H420" s="2" t="s">
        <v>1920</v>
      </c>
      <c r="I420" s="2" t="s">
        <v>1921</v>
      </c>
      <c r="J420" s="2" t="s">
        <v>1922</v>
      </c>
      <c r="K420" s="2" t="s">
        <v>53</v>
      </c>
      <c r="L420" s="2" t="s">
        <v>332</v>
      </c>
      <c r="M420" s="2" t="s">
        <v>71</v>
      </c>
      <c r="N420" s="2" t="s">
        <v>133</v>
      </c>
      <c r="O420" s="2" t="s">
        <v>34</v>
      </c>
      <c r="P420" s="2" t="s">
        <v>56</v>
      </c>
      <c r="Q420" s="3">
        <v>4.0</v>
      </c>
      <c r="R420" s="2" t="s">
        <v>1923</v>
      </c>
      <c r="S420" s="2" t="s">
        <v>1924</v>
      </c>
      <c r="T420" s="2" t="s">
        <v>1925</v>
      </c>
    </row>
    <row r="421" ht="15.75" hidden="1" customHeight="1">
      <c r="A421" s="2" t="s">
        <v>1926</v>
      </c>
      <c r="B421" s="2" t="s">
        <v>1927</v>
      </c>
      <c r="C421" s="2" t="s">
        <v>1928</v>
      </c>
      <c r="D421" s="2" t="s">
        <v>23</v>
      </c>
      <c r="E421" s="2" t="s">
        <v>24</v>
      </c>
      <c r="F421" s="2" t="s">
        <v>1655</v>
      </c>
      <c r="G421" s="2" t="s">
        <v>1656</v>
      </c>
      <c r="H421" s="2" t="s">
        <v>1657</v>
      </c>
      <c r="I421" s="2" t="s">
        <v>1658</v>
      </c>
      <c r="J421" s="2" t="s">
        <v>853</v>
      </c>
      <c r="K421" s="2" t="s">
        <v>30</v>
      </c>
      <c r="L421" s="2" t="s">
        <v>70</v>
      </c>
      <c r="M421" s="2" t="s">
        <v>71</v>
      </c>
      <c r="N421" s="2" t="s">
        <v>33</v>
      </c>
      <c r="O421" s="2" t="s">
        <v>55</v>
      </c>
      <c r="P421" s="2" t="s">
        <v>56</v>
      </c>
      <c r="Q421" s="3">
        <v>10.0</v>
      </c>
      <c r="R421" s="2" t="s">
        <v>1929</v>
      </c>
      <c r="S421" s="2" t="s">
        <v>1930</v>
      </c>
      <c r="T421" s="2" t="s">
        <v>1931</v>
      </c>
    </row>
    <row r="422" ht="15.75" hidden="1" customHeight="1">
      <c r="A422" s="2" t="s">
        <v>1932</v>
      </c>
      <c r="B422" s="2" t="s">
        <v>1933</v>
      </c>
      <c r="C422" s="2" t="s">
        <v>1934</v>
      </c>
      <c r="D422" s="2" t="s">
        <v>126</v>
      </c>
      <c r="E422" s="2" t="s">
        <v>127</v>
      </c>
      <c r="F422" s="2" t="s">
        <v>1935</v>
      </c>
      <c r="G422" s="2" t="s">
        <v>1936</v>
      </c>
      <c r="H422" s="2" t="s">
        <v>1937</v>
      </c>
      <c r="I422" s="2" t="s">
        <v>1647</v>
      </c>
      <c r="J422" s="2" t="s">
        <v>1938</v>
      </c>
      <c r="K422" s="2" t="s">
        <v>53</v>
      </c>
      <c r="L422" s="2" t="s">
        <v>31</v>
      </c>
      <c r="M422" s="2" t="s">
        <v>71</v>
      </c>
      <c r="N422" s="2" t="s">
        <v>133</v>
      </c>
      <c r="O422" s="2" t="s">
        <v>55</v>
      </c>
      <c r="P422" s="2" t="s">
        <v>56</v>
      </c>
      <c r="Q422" s="3">
        <v>10.0</v>
      </c>
      <c r="R422" s="2" t="s">
        <v>1939</v>
      </c>
      <c r="S422" s="2" t="s">
        <v>1940</v>
      </c>
      <c r="T422" s="2" t="s">
        <v>1941</v>
      </c>
    </row>
    <row r="423" ht="15.75" hidden="1" customHeight="1">
      <c r="A423" s="2" t="s">
        <v>1942</v>
      </c>
      <c r="B423" s="2" t="s">
        <v>1943</v>
      </c>
      <c r="C423" s="2" t="s">
        <v>1944</v>
      </c>
      <c r="D423" s="2" t="s">
        <v>46</v>
      </c>
      <c r="E423" s="2" t="s">
        <v>47</v>
      </c>
      <c r="F423" s="2" t="s">
        <v>1945</v>
      </c>
      <c r="G423" s="2" t="s">
        <v>1605</v>
      </c>
      <c r="H423" s="2" t="s">
        <v>1946</v>
      </c>
      <c r="I423" s="2" t="s">
        <v>1356</v>
      </c>
      <c r="J423" s="2" t="s">
        <v>1607</v>
      </c>
      <c r="K423" s="2" t="s">
        <v>53</v>
      </c>
      <c r="L423" s="2" t="s">
        <v>70</v>
      </c>
      <c r="M423" s="2" t="s">
        <v>71</v>
      </c>
      <c r="N423" s="2" t="s">
        <v>54</v>
      </c>
      <c r="O423" s="2" t="s">
        <v>55</v>
      </c>
      <c r="P423" s="2" t="s">
        <v>56</v>
      </c>
      <c r="Q423" s="3">
        <v>10.0</v>
      </c>
      <c r="R423" s="2" t="s">
        <v>1947</v>
      </c>
      <c r="S423" s="2" t="s">
        <v>1948</v>
      </c>
      <c r="T423" s="2" t="s">
        <v>1949</v>
      </c>
    </row>
    <row r="424" ht="15.75" hidden="1" customHeight="1">
      <c r="A424" s="2" t="s">
        <v>1950</v>
      </c>
      <c r="B424" s="2" t="s">
        <v>1951</v>
      </c>
      <c r="C424" s="2" t="s">
        <v>1952</v>
      </c>
      <c r="D424" s="2" t="s">
        <v>231</v>
      </c>
      <c r="E424" s="2" t="s">
        <v>24</v>
      </c>
      <c r="F424" s="2" t="s">
        <v>1953</v>
      </c>
      <c r="G424" s="2" t="s">
        <v>1954</v>
      </c>
      <c r="H424" s="2" t="s">
        <v>1955</v>
      </c>
      <c r="I424" s="2" t="s">
        <v>1730</v>
      </c>
      <c r="J424" s="2" t="s">
        <v>1956</v>
      </c>
      <c r="K424" s="2" t="s">
        <v>53</v>
      </c>
      <c r="L424" s="2" t="s">
        <v>31</v>
      </c>
      <c r="M424" s="2" t="s">
        <v>32</v>
      </c>
      <c r="N424" s="2" t="s">
        <v>133</v>
      </c>
      <c r="O424" s="2" t="s">
        <v>34</v>
      </c>
      <c r="P424" s="2" t="s">
        <v>35</v>
      </c>
      <c r="Q424" s="3">
        <v>18.0</v>
      </c>
      <c r="R424" s="2" t="s">
        <v>1957</v>
      </c>
      <c r="S424" s="2" t="s">
        <v>1958</v>
      </c>
      <c r="T424" s="2" t="s">
        <v>1959</v>
      </c>
    </row>
    <row r="425" ht="15.75" hidden="1" customHeight="1">
      <c r="A425" s="2" t="s">
        <v>1950</v>
      </c>
      <c r="B425" s="2" t="s">
        <v>1960</v>
      </c>
      <c r="C425" s="2" t="s">
        <v>1961</v>
      </c>
      <c r="D425" s="2" t="s">
        <v>231</v>
      </c>
      <c r="E425" s="2" t="s">
        <v>24</v>
      </c>
      <c r="F425" s="2" t="s">
        <v>1953</v>
      </c>
      <c r="G425" s="2" t="s">
        <v>1954</v>
      </c>
      <c r="H425" s="2" t="s">
        <v>1955</v>
      </c>
      <c r="I425" s="2" t="s">
        <v>1730</v>
      </c>
      <c r="J425" s="2" t="s">
        <v>1956</v>
      </c>
      <c r="K425" s="2" t="s">
        <v>53</v>
      </c>
      <c r="L425" s="2" t="s">
        <v>31</v>
      </c>
      <c r="M425" s="2" t="s">
        <v>32</v>
      </c>
      <c r="N425" s="2" t="s">
        <v>133</v>
      </c>
      <c r="O425" s="2" t="s">
        <v>34</v>
      </c>
      <c r="P425" s="2" t="s">
        <v>35</v>
      </c>
      <c r="Q425" s="3">
        <v>18.0</v>
      </c>
      <c r="R425" s="2" t="s">
        <v>1957</v>
      </c>
      <c r="S425" s="2" t="s">
        <v>1958</v>
      </c>
      <c r="T425" s="2" t="s">
        <v>1959</v>
      </c>
    </row>
    <row r="426" ht="15.75" hidden="1" customHeight="1">
      <c r="A426" s="2" t="s">
        <v>1950</v>
      </c>
      <c r="B426" s="2" t="s">
        <v>888</v>
      </c>
      <c r="C426" s="2" t="s">
        <v>889</v>
      </c>
      <c r="D426" s="2" t="s">
        <v>231</v>
      </c>
      <c r="E426" s="2" t="s">
        <v>24</v>
      </c>
      <c r="F426" s="2" t="s">
        <v>1953</v>
      </c>
      <c r="G426" s="2" t="s">
        <v>1954</v>
      </c>
      <c r="H426" s="2" t="s">
        <v>1955</v>
      </c>
      <c r="I426" s="2" t="s">
        <v>1730</v>
      </c>
      <c r="J426" s="2" t="s">
        <v>1956</v>
      </c>
      <c r="K426" s="2" t="s">
        <v>53</v>
      </c>
      <c r="L426" s="2" t="s">
        <v>31</v>
      </c>
      <c r="M426" s="2" t="s">
        <v>32</v>
      </c>
      <c r="N426" s="2" t="s">
        <v>133</v>
      </c>
      <c r="O426" s="2" t="s">
        <v>34</v>
      </c>
      <c r="P426" s="2" t="s">
        <v>35</v>
      </c>
      <c r="Q426" s="3">
        <v>18.0</v>
      </c>
      <c r="R426" s="2" t="s">
        <v>1957</v>
      </c>
      <c r="S426" s="2" t="s">
        <v>1958</v>
      </c>
      <c r="T426" s="2" t="s">
        <v>1959</v>
      </c>
    </row>
    <row r="427" ht="15.75" hidden="1" customHeight="1">
      <c r="A427" s="2" t="s">
        <v>1962</v>
      </c>
      <c r="B427" s="2" t="s">
        <v>1963</v>
      </c>
      <c r="C427" s="2" t="s">
        <v>1964</v>
      </c>
      <c r="D427" s="2" t="s">
        <v>169</v>
      </c>
      <c r="E427" s="2" t="s">
        <v>127</v>
      </c>
      <c r="F427" s="2" t="s">
        <v>1965</v>
      </c>
      <c r="G427" s="2" t="s">
        <v>1966</v>
      </c>
      <c r="H427" s="2" t="s">
        <v>1967</v>
      </c>
      <c r="I427" s="2" t="s">
        <v>1266</v>
      </c>
      <c r="J427" s="2" t="s">
        <v>1266</v>
      </c>
      <c r="K427" s="2" t="s">
        <v>53</v>
      </c>
      <c r="L427" s="2" t="s">
        <v>31</v>
      </c>
      <c r="M427" s="2" t="s">
        <v>71</v>
      </c>
      <c r="N427" s="2" t="s">
        <v>133</v>
      </c>
      <c r="O427" s="2" t="s">
        <v>55</v>
      </c>
      <c r="P427" s="2" t="s">
        <v>56</v>
      </c>
      <c r="Q427" s="3">
        <v>6.0</v>
      </c>
      <c r="R427" s="2" t="s">
        <v>1968</v>
      </c>
      <c r="S427" s="2" t="s">
        <v>1969</v>
      </c>
      <c r="T427" s="2" t="s">
        <v>1970</v>
      </c>
    </row>
    <row r="428" ht="15.75" hidden="1" customHeight="1">
      <c r="A428" s="2" t="s">
        <v>1971</v>
      </c>
      <c r="B428" s="2" t="s">
        <v>1963</v>
      </c>
      <c r="C428" s="2" t="s">
        <v>1964</v>
      </c>
      <c r="D428" s="2" t="s">
        <v>169</v>
      </c>
      <c r="E428" s="2" t="s">
        <v>127</v>
      </c>
      <c r="F428" s="2" t="s">
        <v>1391</v>
      </c>
      <c r="G428" s="2" t="s">
        <v>1392</v>
      </c>
      <c r="H428" s="2" t="s">
        <v>1393</v>
      </c>
      <c r="I428" s="2" t="s">
        <v>836</v>
      </c>
      <c r="J428" s="2" t="s">
        <v>507</v>
      </c>
      <c r="K428" s="2" t="s">
        <v>53</v>
      </c>
      <c r="L428" s="2" t="s">
        <v>31</v>
      </c>
      <c r="M428" s="2" t="s">
        <v>71</v>
      </c>
      <c r="N428" s="2" t="s">
        <v>133</v>
      </c>
      <c r="O428" s="2" t="s">
        <v>55</v>
      </c>
      <c r="P428" s="2" t="s">
        <v>56</v>
      </c>
      <c r="Q428" s="3">
        <v>6.0</v>
      </c>
      <c r="R428" s="2" t="s">
        <v>1972</v>
      </c>
      <c r="S428" s="2" t="s">
        <v>1973</v>
      </c>
      <c r="T428" s="2" t="s">
        <v>1974</v>
      </c>
    </row>
    <row r="429" ht="15.75" hidden="1" customHeight="1">
      <c r="A429" s="2" t="s">
        <v>1975</v>
      </c>
      <c r="B429" s="2" t="s">
        <v>1976</v>
      </c>
      <c r="C429" s="2" t="s">
        <v>1977</v>
      </c>
      <c r="D429" s="2" t="s">
        <v>169</v>
      </c>
      <c r="E429" s="2" t="s">
        <v>127</v>
      </c>
      <c r="F429" s="2" t="s">
        <v>1655</v>
      </c>
      <c r="G429" s="2" t="s">
        <v>1656</v>
      </c>
      <c r="H429" s="2" t="s">
        <v>1657</v>
      </c>
      <c r="I429" s="2" t="s">
        <v>1658</v>
      </c>
      <c r="J429" s="2" t="s">
        <v>853</v>
      </c>
      <c r="K429" s="2" t="s">
        <v>30</v>
      </c>
      <c r="L429" s="2" t="s">
        <v>70</v>
      </c>
      <c r="M429" s="2" t="s">
        <v>71</v>
      </c>
      <c r="N429" s="2" t="s">
        <v>33</v>
      </c>
      <c r="O429" s="2" t="s">
        <v>55</v>
      </c>
      <c r="P429" s="2" t="s">
        <v>56</v>
      </c>
      <c r="Q429" s="3">
        <v>14.0</v>
      </c>
      <c r="R429" s="2" t="s">
        <v>1978</v>
      </c>
      <c r="S429" s="2" t="s">
        <v>1979</v>
      </c>
      <c r="T429" s="2" t="s">
        <v>1980</v>
      </c>
    </row>
    <row r="430" ht="15.75" hidden="1" customHeight="1">
      <c r="A430" s="2" t="s">
        <v>1981</v>
      </c>
      <c r="B430" s="2" t="s">
        <v>1982</v>
      </c>
      <c r="C430" s="2" t="s">
        <v>1983</v>
      </c>
      <c r="D430" s="2" t="s">
        <v>1022</v>
      </c>
      <c r="E430" s="2" t="s">
        <v>622</v>
      </c>
      <c r="F430" s="2" t="s">
        <v>1945</v>
      </c>
      <c r="G430" s="2" t="s">
        <v>1605</v>
      </c>
      <c r="H430" s="2" t="s">
        <v>1946</v>
      </c>
      <c r="I430" s="2" t="s">
        <v>1356</v>
      </c>
      <c r="J430" s="2" t="s">
        <v>1607</v>
      </c>
      <c r="K430" s="2" t="s">
        <v>53</v>
      </c>
      <c r="L430" s="2" t="s">
        <v>70</v>
      </c>
      <c r="M430" s="2" t="s">
        <v>71</v>
      </c>
      <c r="N430" s="2" t="s">
        <v>54</v>
      </c>
      <c r="O430" s="2" t="s">
        <v>55</v>
      </c>
      <c r="P430" s="2" t="s">
        <v>56</v>
      </c>
      <c r="Q430" s="3">
        <v>10.0</v>
      </c>
      <c r="R430" s="2" t="s">
        <v>1984</v>
      </c>
      <c r="S430" s="2" t="s">
        <v>1985</v>
      </c>
      <c r="T430" s="2" t="s">
        <v>1986</v>
      </c>
    </row>
    <row r="431" ht="15.75" hidden="1" customHeight="1">
      <c r="A431" s="2" t="s">
        <v>1987</v>
      </c>
      <c r="B431" s="2" t="s">
        <v>1988</v>
      </c>
      <c r="C431" s="2" t="s">
        <v>1989</v>
      </c>
      <c r="D431" s="2" t="s">
        <v>46</v>
      </c>
      <c r="E431" s="2" t="s">
        <v>47</v>
      </c>
      <c r="F431" s="2" t="s">
        <v>1990</v>
      </c>
      <c r="G431" s="2" t="s">
        <v>1991</v>
      </c>
      <c r="H431" s="2" t="s">
        <v>1992</v>
      </c>
      <c r="I431" s="2" t="s">
        <v>800</v>
      </c>
      <c r="J431" s="2" t="s">
        <v>1265</v>
      </c>
      <c r="K431" s="2" t="s">
        <v>30</v>
      </c>
      <c r="L431" s="2" t="s">
        <v>31</v>
      </c>
      <c r="M431" s="2" t="s">
        <v>71</v>
      </c>
      <c r="N431" s="2" t="s">
        <v>133</v>
      </c>
      <c r="O431" s="2" t="s">
        <v>55</v>
      </c>
      <c r="P431" s="2" t="s">
        <v>56</v>
      </c>
      <c r="Q431" s="3">
        <v>6.0</v>
      </c>
      <c r="R431" s="2" t="s">
        <v>1993</v>
      </c>
      <c r="S431" s="2" t="s">
        <v>1994</v>
      </c>
      <c r="T431" s="2" t="s">
        <v>1995</v>
      </c>
    </row>
    <row r="432" ht="15.75" hidden="1" customHeight="1">
      <c r="A432" s="2" t="s">
        <v>1996</v>
      </c>
      <c r="B432" s="2" t="s">
        <v>1916</v>
      </c>
      <c r="C432" s="2" t="s">
        <v>1917</v>
      </c>
      <c r="D432" s="2" t="s">
        <v>516</v>
      </c>
      <c r="E432" s="2" t="s">
        <v>97</v>
      </c>
      <c r="F432" s="2" t="s">
        <v>1645</v>
      </c>
      <c r="G432" s="2" t="s">
        <v>834</v>
      </c>
      <c r="H432" s="2" t="s">
        <v>1646</v>
      </c>
      <c r="I432" s="2" t="s">
        <v>1647</v>
      </c>
      <c r="J432" s="2" t="s">
        <v>1648</v>
      </c>
      <c r="K432" s="2" t="s">
        <v>53</v>
      </c>
      <c r="L432" s="2" t="s">
        <v>70</v>
      </c>
      <c r="M432" s="2" t="s">
        <v>71</v>
      </c>
      <c r="N432" s="2" t="s">
        <v>133</v>
      </c>
      <c r="O432" s="2" t="s">
        <v>55</v>
      </c>
      <c r="P432" s="2" t="s">
        <v>56</v>
      </c>
      <c r="Q432" s="3">
        <v>10.0</v>
      </c>
      <c r="R432" s="2" t="s">
        <v>1997</v>
      </c>
      <c r="S432" s="2" t="s">
        <v>1998</v>
      </c>
      <c r="T432" s="2" t="s">
        <v>1999</v>
      </c>
    </row>
    <row r="433" ht="15.75" hidden="1" customHeight="1">
      <c r="A433" s="2" t="s">
        <v>2000</v>
      </c>
      <c r="B433" s="2" t="s">
        <v>938</v>
      </c>
      <c r="C433" s="2" t="s">
        <v>939</v>
      </c>
      <c r="D433" s="2" t="s">
        <v>928</v>
      </c>
      <c r="E433" s="2" t="s">
        <v>929</v>
      </c>
      <c r="F433" s="2" t="s">
        <v>1604</v>
      </c>
      <c r="G433" s="2" t="s">
        <v>1605</v>
      </c>
      <c r="H433" s="2" t="s">
        <v>1606</v>
      </c>
      <c r="I433" s="2" t="s">
        <v>1356</v>
      </c>
      <c r="J433" s="2" t="s">
        <v>1607</v>
      </c>
      <c r="K433" s="2" t="s">
        <v>53</v>
      </c>
      <c r="L433" s="2" t="s">
        <v>70</v>
      </c>
      <c r="M433" s="2" t="s">
        <v>71</v>
      </c>
      <c r="N433" s="2" t="s">
        <v>54</v>
      </c>
      <c r="O433" s="2" t="s">
        <v>55</v>
      </c>
      <c r="P433" s="2" t="s">
        <v>56</v>
      </c>
      <c r="Q433" s="3">
        <v>10.0</v>
      </c>
      <c r="R433" s="2" t="s">
        <v>2001</v>
      </c>
      <c r="S433" s="2" t="s">
        <v>2002</v>
      </c>
      <c r="T433" s="2" t="s">
        <v>2003</v>
      </c>
    </row>
    <row r="434" ht="15.75" hidden="1" customHeight="1">
      <c r="A434" s="2" t="s">
        <v>2004</v>
      </c>
      <c r="B434" s="2" t="s">
        <v>1765</v>
      </c>
      <c r="C434" s="2" t="s">
        <v>1766</v>
      </c>
      <c r="D434" s="2" t="s">
        <v>126</v>
      </c>
      <c r="E434" s="2" t="s">
        <v>127</v>
      </c>
      <c r="F434" s="2" t="s">
        <v>2005</v>
      </c>
      <c r="G434" s="2" t="s">
        <v>2006</v>
      </c>
      <c r="H434" s="2" t="s">
        <v>2007</v>
      </c>
      <c r="I434" s="2" t="s">
        <v>712</v>
      </c>
      <c r="J434" s="2" t="s">
        <v>1730</v>
      </c>
      <c r="K434" s="2" t="s">
        <v>53</v>
      </c>
      <c r="L434" s="2" t="s">
        <v>31</v>
      </c>
      <c r="M434" s="2" t="s">
        <v>71</v>
      </c>
      <c r="N434" s="2" t="s">
        <v>133</v>
      </c>
      <c r="O434" s="2" t="s">
        <v>55</v>
      </c>
      <c r="P434" s="2" t="s">
        <v>56</v>
      </c>
      <c r="Q434" s="3">
        <v>6.0</v>
      </c>
      <c r="R434" s="2" t="s">
        <v>2008</v>
      </c>
      <c r="S434" s="2" t="s">
        <v>2009</v>
      </c>
      <c r="T434" s="2" t="s">
        <v>2010</v>
      </c>
    </row>
    <row r="435" ht="15.75" hidden="1" customHeight="1">
      <c r="A435" s="2" t="s">
        <v>2011</v>
      </c>
      <c r="B435" s="2" t="s">
        <v>2012</v>
      </c>
      <c r="C435" s="2" t="s">
        <v>2013</v>
      </c>
      <c r="D435" s="2" t="s">
        <v>126</v>
      </c>
      <c r="E435" s="2" t="s">
        <v>127</v>
      </c>
      <c r="F435" s="2" t="s">
        <v>1582</v>
      </c>
      <c r="G435" s="2" t="s">
        <v>1583</v>
      </c>
      <c r="H435" s="2" t="s">
        <v>1584</v>
      </c>
      <c r="I435" s="2" t="s">
        <v>1535</v>
      </c>
      <c r="J435" s="2" t="s">
        <v>1535</v>
      </c>
      <c r="K435" s="2" t="s">
        <v>53</v>
      </c>
      <c r="L435" s="2" t="s">
        <v>332</v>
      </c>
      <c r="M435" s="2" t="s">
        <v>71</v>
      </c>
      <c r="N435" s="2" t="s">
        <v>133</v>
      </c>
      <c r="O435" s="2" t="s">
        <v>55</v>
      </c>
      <c r="P435" s="2" t="s">
        <v>56</v>
      </c>
      <c r="Q435" s="3">
        <v>4.0</v>
      </c>
      <c r="R435" s="2" t="s">
        <v>2014</v>
      </c>
      <c r="S435" s="2" t="s">
        <v>2015</v>
      </c>
      <c r="T435" s="2" t="s">
        <v>2016</v>
      </c>
    </row>
    <row r="436" ht="15.75" hidden="1" customHeight="1">
      <c r="A436" s="2" t="s">
        <v>2017</v>
      </c>
      <c r="B436" s="2" t="s">
        <v>2018</v>
      </c>
      <c r="C436" s="2" t="s">
        <v>2019</v>
      </c>
      <c r="D436" s="2" t="s">
        <v>1022</v>
      </c>
      <c r="E436" s="2" t="s">
        <v>622</v>
      </c>
      <c r="F436" s="2" t="s">
        <v>1318</v>
      </c>
      <c r="G436" s="2" t="s">
        <v>1319</v>
      </c>
      <c r="H436" s="2" t="s">
        <v>1320</v>
      </c>
      <c r="I436" s="2" t="s">
        <v>117</v>
      </c>
      <c r="J436" s="2" t="s">
        <v>117</v>
      </c>
      <c r="K436" s="2" t="s">
        <v>53</v>
      </c>
      <c r="L436" s="2" t="s">
        <v>332</v>
      </c>
      <c r="M436" s="2" t="s">
        <v>71</v>
      </c>
      <c r="N436" s="2" t="s">
        <v>33</v>
      </c>
      <c r="O436" s="2" t="s">
        <v>55</v>
      </c>
      <c r="P436" s="2" t="s">
        <v>56</v>
      </c>
      <c r="Q436" s="3">
        <v>4.0</v>
      </c>
      <c r="R436" s="2" t="s">
        <v>2020</v>
      </c>
      <c r="S436" s="2" t="s">
        <v>2021</v>
      </c>
      <c r="T436" s="2" t="s">
        <v>2022</v>
      </c>
    </row>
    <row r="437" ht="15.75" customHeight="1">
      <c r="A437" s="2" t="s">
        <v>2023</v>
      </c>
      <c r="B437" s="2" t="s">
        <v>2024</v>
      </c>
      <c r="C437" s="2" t="s">
        <v>2025</v>
      </c>
      <c r="D437" s="2" t="s">
        <v>126</v>
      </c>
      <c r="E437" s="2" t="s">
        <v>127</v>
      </c>
      <c r="F437" s="2" t="s">
        <v>2026</v>
      </c>
      <c r="G437" s="2" t="s">
        <v>2027</v>
      </c>
      <c r="H437" s="2" t="s">
        <v>2028</v>
      </c>
      <c r="I437" s="2" t="s">
        <v>964</v>
      </c>
      <c r="J437" s="2" t="s">
        <v>1266</v>
      </c>
      <c r="K437" s="2" t="s">
        <v>53</v>
      </c>
      <c r="L437" s="2" t="s">
        <v>31</v>
      </c>
      <c r="M437" s="2" t="s">
        <v>71</v>
      </c>
      <c r="N437" s="2" t="s">
        <v>33</v>
      </c>
      <c r="O437" s="2" t="s">
        <v>55</v>
      </c>
      <c r="P437" s="2" t="s">
        <v>152</v>
      </c>
      <c r="Q437" s="3">
        <v>25.0</v>
      </c>
      <c r="R437" s="2" t="s">
        <v>2029</v>
      </c>
      <c r="S437" s="2" t="s">
        <v>2030</v>
      </c>
      <c r="T437" s="2" t="s">
        <v>2031</v>
      </c>
    </row>
    <row r="438" ht="15.75" hidden="1" customHeight="1">
      <c r="A438" s="2" t="s">
        <v>2032</v>
      </c>
      <c r="B438" s="2" t="s">
        <v>2033</v>
      </c>
      <c r="C438" s="2" t="s">
        <v>2034</v>
      </c>
      <c r="D438" s="2" t="s">
        <v>46</v>
      </c>
      <c r="E438" s="2" t="s">
        <v>47</v>
      </c>
      <c r="F438" s="2" t="s">
        <v>1318</v>
      </c>
      <c r="G438" s="2" t="s">
        <v>1319</v>
      </c>
      <c r="H438" s="2" t="s">
        <v>1320</v>
      </c>
      <c r="I438" s="2" t="s">
        <v>117</v>
      </c>
      <c r="J438" s="2" t="s">
        <v>117</v>
      </c>
      <c r="K438" s="2" t="s">
        <v>53</v>
      </c>
      <c r="L438" s="2" t="s">
        <v>31</v>
      </c>
      <c r="M438" s="2" t="s">
        <v>71</v>
      </c>
      <c r="N438" s="2" t="s">
        <v>33</v>
      </c>
      <c r="O438" s="2" t="s">
        <v>55</v>
      </c>
      <c r="P438" s="2" t="s">
        <v>56</v>
      </c>
      <c r="Q438" s="3">
        <v>10.0</v>
      </c>
      <c r="R438" s="2" t="s">
        <v>2035</v>
      </c>
      <c r="S438" s="2" t="s">
        <v>2036</v>
      </c>
      <c r="T438" s="2" t="s">
        <v>2037</v>
      </c>
    </row>
    <row r="439" ht="15.75" hidden="1" customHeight="1">
      <c r="A439" s="2" t="s">
        <v>2038</v>
      </c>
      <c r="B439" s="2" t="s">
        <v>2039</v>
      </c>
      <c r="C439" s="2" t="s">
        <v>2040</v>
      </c>
      <c r="D439" s="2" t="s">
        <v>365</v>
      </c>
      <c r="E439" s="2" t="s">
        <v>366</v>
      </c>
      <c r="F439" s="2" t="s">
        <v>1318</v>
      </c>
      <c r="G439" s="2" t="s">
        <v>1319</v>
      </c>
      <c r="H439" s="2" t="s">
        <v>1320</v>
      </c>
      <c r="I439" s="2" t="s">
        <v>117</v>
      </c>
      <c r="J439" s="2" t="s">
        <v>117</v>
      </c>
      <c r="K439" s="2" t="s">
        <v>53</v>
      </c>
      <c r="L439" s="2" t="s">
        <v>31</v>
      </c>
      <c r="M439" s="2" t="s">
        <v>71</v>
      </c>
      <c r="N439" s="2" t="s">
        <v>33</v>
      </c>
      <c r="O439" s="2" t="s">
        <v>55</v>
      </c>
      <c r="P439" s="2" t="s">
        <v>56</v>
      </c>
      <c r="Q439" s="3">
        <v>6.0</v>
      </c>
      <c r="R439" s="2" t="s">
        <v>2041</v>
      </c>
      <c r="S439" s="2" t="s">
        <v>2042</v>
      </c>
      <c r="T439" s="2" t="s">
        <v>2043</v>
      </c>
    </row>
    <row r="440" ht="15.75" hidden="1" customHeight="1">
      <c r="A440" s="2" t="s">
        <v>2044</v>
      </c>
      <c r="B440" s="2" t="s">
        <v>2045</v>
      </c>
      <c r="C440" s="2" t="s">
        <v>2046</v>
      </c>
      <c r="D440" s="2" t="s">
        <v>126</v>
      </c>
      <c r="E440" s="2" t="s">
        <v>127</v>
      </c>
      <c r="F440" s="2" t="s">
        <v>1945</v>
      </c>
      <c r="G440" s="2" t="s">
        <v>1605</v>
      </c>
      <c r="H440" s="2" t="s">
        <v>1946</v>
      </c>
      <c r="I440" s="2" t="s">
        <v>1356</v>
      </c>
      <c r="J440" s="2" t="s">
        <v>1607</v>
      </c>
      <c r="K440" s="2" t="s">
        <v>53</v>
      </c>
      <c r="L440" s="2" t="s">
        <v>70</v>
      </c>
      <c r="M440" s="2" t="s">
        <v>71</v>
      </c>
      <c r="N440" s="2" t="s">
        <v>54</v>
      </c>
      <c r="O440" s="2" t="s">
        <v>55</v>
      </c>
      <c r="P440" s="2" t="s">
        <v>56</v>
      </c>
      <c r="Q440" s="3">
        <v>10.0</v>
      </c>
      <c r="R440" s="2" t="s">
        <v>2047</v>
      </c>
      <c r="S440" s="2" t="s">
        <v>2048</v>
      </c>
      <c r="T440" s="2" t="s">
        <v>2049</v>
      </c>
    </row>
    <row r="441" ht="15.75" hidden="1" customHeight="1">
      <c r="A441" s="2" t="s">
        <v>2050</v>
      </c>
      <c r="B441" s="2" t="s">
        <v>2045</v>
      </c>
      <c r="C441" s="2" t="s">
        <v>2046</v>
      </c>
      <c r="D441" s="2" t="s">
        <v>126</v>
      </c>
      <c r="E441" s="2" t="s">
        <v>127</v>
      </c>
      <c r="F441" s="2" t="s">
        <v>1582</v>
      </c>
      <c r="G441" s="2" t="s">
        <v>1583</v>
      </c>
      <c r="H441" s="2" t="s">
        <v>1584</v>
      </c>
      <c r="I441" s="2" t="s">
        <v>1535</v>
      </c>
      <c r="J441" s="2" t="s">
        <v>1535</v>
      </c>
      <c r="K441" s="2" t="s">
        <v>53</v>
      </c>
      <c r="L441" s="2" t="s">
        <v>332</v>
      </c>
      <c r="M441" s="2" t="s">
        <v>71</v>
      </c>
      <c r="N441" s="2" t="s">
        <v>133</v>
      </c>
      <c r="O441" s="2" t="s">
        <v>55</v>
      </c>
      <c r="P441" s="2" t="s">
        <v>56</v>
      </c>
      <c r="Q441" s="3">
        <v>4.0</v>
      </c>
      <c r="R441" s="2" t="s">
        <v>2051</v>
      </c>
      <c r="S441" s="2" t="s">
        <v>2052</v>
      </c>
      <c r="T441" s="2" t="s">
        <v>2053</v>
      </c>
    </row>
    <row r="442" ht="15.75" hidden="1" customHeight="1">
      <c r="A442" s="2" t="s">
        <v>2054</v>
      </c>
      <c r="B442" s="2" t="s">
        <v>2055</v>
      </c>
      <c r="C442" s="2" t="s">
        <v>2056</v>
      </c>
      <c r="D442" s="2" t="s">
        <v>516</v>
      </c>
      <c r="E442" s="2" t="s">
        <v>97</v>
      </c>
      <c r="F442" s="2" t="s">
        <v>1945</v>
      </c>
      <c r="G442" s="2" t="s">
        <v>1605</v>
      </c>
      <c r="H442" s="2" t="s">
        <v>1946</v>
      </c>
      <c r="I442" s="2" t="s">
        <v>1356</v>
      </c>
      <c r="J442" s="2" t="s">
        <v>1607</v>
      </c>
      <c r="K442" s="2" t="s">
        <v>53</v>
      </c>
      <c r="L442" s="2" t="s">
        <v>70</v>
      </c>
      <c r="M442" s="2" t="s">
        <v>71</v>
      </c>
      <c r="N442" s="2" t="s">
        <v>54</v>
      </c>
      <c r="O442" s="2" t="s">
        <v>55</v>
      </c>
      <c r="P442" s="2" t="s">
        <v>56</v>
      </c>
      <c r="Q442" s="3">
        <v>10.0</v>
      </c>
      <c r="R442" s="2" t="s">
        <v>2057</v>
      </c>
      <c r="S442" s="2" t="s">
        <v>2058</v>
      </c>
      <c r="T442" s="2" t="s">
        <v>2059</v>
      </c>
    </row>
    <row r="443" ht="15.75" hidden="1" customHeight="1">
      <c r="A443" s="2" t="s">
        <v>2060</v>
      </c>
      <c r="B443" s="2" t="s">
        <v>2061</v>
      </c>
      <c r="C443" s="2" t="s">
        <v>2062</v>
      </c>
      <c r="D443" s="2" t="s">
        <v>96</v>
      </c>
      <c r="E443" s="2" t="s">
        <v>97</v>
      </c>
      <c r="F443" s="2" t="s">
        <v>1582</v>
      </c>
      <c r="G443" s="2" t="s">
        <v>1583</v>
      </c>
      <c r="H443" s="2" t="s">
        <v>1584</v>
      </c>
      <c r="I443" s="2" t="s">
        <v>1535</v>
      </c>
      <c r="J443" s="2" t="s">
        <v>1535</v>
      </c>
      <c r="K443" s="2" t="s">
        <v>53</v>
      </c>
      <c r="L443" s="2" t="s">
        <v>332</v>
      </c>
      <c r="M443" s="2" t="s">
        <v>71</v>
      </c>
      <c r="N443" s="2" t="s">
        <v>133</v>
      </c>
      <c r="O443" s="2" t="s">
        <v>55</v>
      </c>
      <c r="P443" s="2" t="s">
        <v>56</v>
      </c>
      <c r="Q443" s="3">
        <v>4.0</v>
      </c>
      <c r="R443" s="2" t="s">
        <v>2063</v>
      </c>
      <c r="S443" s="2" t="s">
        <v>2064</v>
      </c>
      <c r="T443" s="2" t="s">
        <v>2065</v>
      </c>
    </row>
    <row r="444" ht="15.75" hidden="1" customHeight="1">
      <c r="A444" s="2" t="s">
        <v>2066</v>
      </c>
      <c r="B444" s="2" t="s">
        <v>2067</v>
      </c>
      <c r="C444" s="2" t="s">
        <v>2068</v>
      </c>
      <c r="D444" s="2" t="s">
        <v>46</v>
      </c>
      <c r="E444" s="2" t="s">
        <v>47</v>
      </c>
      <c r="F444" s="2" t="s">
        <v>1604</v>
      </c>
      <c r="G444" s="2" t="s">
        <v>1605</v>
      </c>
      <c r="H444" s="2" t="s">
        <v>1606</v>
      </c>
      <c r="I444" s="2" t="s">
        <v>1356</v>
      </c>
      <c r="J444" s="2" t="s">
        <v>1607</v>
      </c>
      <c r="K444" s="2" t="s">
        <v>53</v>
      </c>
      <c r="L444" s="2" t="s">
        <v>70</v>
      </c>
      <c r="M444" s="2" t="s">
        <v>71</v>
      </c>
      <c r="N444" s="2" t="s">
        <v>54</v>
      </c>
      <c r="O444" s="2" t="s">
        <v>34</v>
      </c>
      <c r="P444" s="2" t="s">
        <v>56</v>
      </c>
      <c r="Q444" s="3">
        <v>10.0</v>
      </c>
      <c r="R444" s="2" t="s">
        <v>2069</v>
      </c>
      <c r="S444" s="2" t="s">
        <v>2070</v>
      </c>
      <c r="T444" s="2" t="s">
        <v>2071</v>
      </c>
    </row>
    <row r="445" ht="15.75" hidden="1" customHeight="1">
      <c r="A445" s="2" t="s">
        <v>2072</v>
      </c>
      <c r="B445" s="2" t="s">
        <v>1765</v>
      </c>
      <c r="C445" s="2" t="s">
        <v>1766</v>
      </c>
      <c r="D445" s="2" t="s">
        <v>126</v>
      </c>
      <c r="E445" s="2" t="s">
        <v>127</v>
      </c>
      <c r="F445" s="2" t="s">
        <v>2073</v>
      </c>
      <c r="G445" s="2" t="s">
        <v>2074</v>
      </c>
      <c r="H445" s="2" t="s">
        <v>2075</v>
      </c>
      <c r="I445" s="2" t="s">
        <v>1266</v>
      </c>
      <c r="J445" s="2" t="s">
        <v>1921</v>
      </c>
      <c r="K445" s="2" t="s">
        <v>53</v>
      </c>
      <c r="L445" s="2" t="s">
        <v>31</v>
      </c>
      <c r="M445" s="2" t="s">
        <v>71</v>
      </c>
      <c r="N445" s="2" t="s">
        <v>133</v>
      </c>
      <c r="O445" s="2" t="s">
        <v>55</v>
      </c>
      <c r="P445" s="2" t="s">
        <v>56</v>
      </c>
      <c r="Q445" s="3">
        <v>6.0</v>
      </c>
      <c r="R445" s="2" t="s">
        <v>2076</v>
      </c>
      <c r="S445" s="2" t="s">
        <v>2077</v>
      </c>
      <c r="T445" s="2" t="s">
        <v>2078</v>
      </c>
    </row>
    <row r="446" ht="15.75" hidden="1" customHeight="1">
      <c r="A446" s="2" t="s">
        <v>2079</v>
      </c>
      <c r="B446" s="2" t="s">
        <v>1765</v>
      </c>
      <c r="C446" s="2" t="s">
        <v>1766</v>
      </c>
      <c r="D446" s="2" t="s">
        <v>126</v>
      </c>
      <c r="E446" s="2" t="s">
        <v>127</v>
      </c>
      <c r="F446" s="2" t="s">
        <v>2080</v>
      </c>
      <c r="G446" s="2" t="s">
        <v>2081</v>
      </c>
      <c r="H446" s="2" t="s">
        <v>2082</v>
      </c>
      <c r="I446" s="2" t="s">
        <v>1770</v>
      </c>
      <c r="J446" s="2" t="s">
        <v>2083</v>
      </c>
      <c r="K446" s="2" t="s">
        <v>53</v>
      </c>
      <c r="L446" s="2" t="s">
        <v>31</v>
      </c>
      <c r="M446" s="2" t="s">
        <v>71</v>
      </c>
      <c r="N446" s="2" t="s">
        <v>133</v>
      </c>
      <c r="O446" s="2" t="s">
        <v>55</v>
      </c>
      <c r="P446" s="2" t="s">
        <v>56</v>
      </c>
      <c r="Q446" s="3">
        <v>6.0</v>
      </c>
      <c r="R446" s="2" t="s">
        <v>2084</v>
      </c>
      <c r="S446" s="2" t="s">
        <v>2085</v>
      </c>
      <c r="T446" s="2" t="s">
        <v>2086</v>
      </c>
    </row>
    <row r="447" ht="15.75" hidden="1" customHeight="1">
      <c r="A447" s="2" t="s">
        <v>2087</v>
      </c>
      <c r="B447" s="2" t="s">
        <v>1765</v>
      </c>
      <c r="C447" s="2" t="s">
        <v>1766</v>
      </c>
      <c r="D447" s="2" t="s">
        <v>126</v>
      </c>
      <c r="E447" s="2" t="s">
        <v>127</v>
      </c>
      <c r="F447" s="2" t="s">
        <v>1866</v>
      </c>
      <c r="G447" s="2" t="s">
        <v>2088</v>
      </c>
      <c r="H447" s="2" t="s">
        <v>2089</v>
      </c>
      <c r="I447" s="2" t="s">
        <v>1770</v>
      </c>
      <c r="J447" s="2" t="s">
        <v>192</v>
      </c>
      <c r="K447" s="2" t="s">
        <v>53</v>
      </c>
      <c r="L447" s="2" t="s">
        <v>31</v>
      </c>
      <c r="M447" s="2" t="s">
        <v>71</v>
      </c>
      <c r="N447" s="2" t="s">
        <v>133</v>
      </c>
      <c r="O447" s="2" t="s">
        <v>55</v>
      </c>
      <c r="P447" s="2" t="s">
        <v>56</v>
      </c>
      <c r="Q447" s="3">
        <v>6.0</v>
      </c>
      <c r="R447" s="2" t="s">
        <v>2090</v>
      </c>
      <c r="S447" s="2" t="s">
        <v>2091</v>
      </c>
      <c r="T447" s="2" t="s">
        <v>2092</v>
      </c>
    </row>
    <row r="448" ht="15.75" hidden="1" customHeight="1">
      <c r="A448" s="2" t="s">
        <v>2093</v>
      </c>
      <c r="B448" s="2" t="s">
        <v>1765</v>
      </c>
      <c r="C448" s="2" t="s">
        <v>1766</v>
      </c>
      <c r="D448" s="2" t="s">
        <v>126</v>
      </c>
      <c r="E448" s="2" t="s">
        <v>127</v>
      </c>
      <c r="F448" s="2" t="s">
        <v>2094</v>
      </c>
      <c r="G448" s="2" t="s">
        <v>2095</v>
      </c>
      <c r="H448" s="2" t="s">
        <v>2096</v>
      </c>
      <c r="I448" s="2" t="s">
        <v>1265</v>
      </c>
      <c r="J448" s="2" t="s">
        <v>1575</v>
      </c>
      <c r="K448" s="2" t="s">
        <v>53</v>
      </c>
      <c r="L448" s="2" t="s">
        <v>31</v>
      </c>
      <c r="M448" s="2" t="s">
        <v>71</v>
      </c>
      <c r="N448" s="2" t="s">
        <v>133</v>
      </c>
      <c r="O448" s="2" t="s">
        <v>55</v>
      </c>
      <c r="P448" s="2" t="s">
        <v>56</v>
      </c>
      <c r="Q448" s="3">
        <v>6.0</v>
      </c>
      <c r="R448" s="2" t="s">
        <v>2097</v>
      </c>
      <c r="S448" s="2" t="s">
        <v>2098</v>
      </c>
      <c r="T448" s="2" t="s">
        <v>2099</v>
      </c>
    </row>
    <row r="449" ht="15.75" hidden="1" customHeight="1">
      <c r="A449" s="2" t="s">
        <v>2100</v>
      </c>
      <c r="B449" s="2" t="s">
        <v>1765</v>
      </c>
      <c r="C449" s="2" t="s">
        <v>1766</v>
      </c>
      <c r="D449" s="2" t="s">
        <v>126</v>
      </c>
      <c r="E449" s="2" t="s">
        <v>127</v>
      </c>
      <c r="F449" s="2" t="s">
        <v>2094</v>
      </c>
      <c r="G449" s="2" t="s">
        <v>2101</v>
      </c>
      <c r="H449" s="2" t="s">
        <v>2102</v>
      </c>
      <c r="I449" s="2" t="s">
        <v>1607</v>
      </c>
      <c r="J449" s="2" t="s">
        <v>1780</v>
      </c>
      <c r="K449" s="2" t="s">
        <v>53</v>
      </c>
      <c r="L449" s="2" t="s">
        <v>31</v>
      </c>
      <c r="M449" s="2" t="s">
        <v>71</v>
      </c>
      <c r="N449" s="2" t="s">
        <v>133</v>
      </c>
      <c r="O449" s="2" t="s">
        <v>55</v>
      </c>
      <c r="P449" s="2" t="s">
        <v>56</v>
      </c>
      <c r="Q449" s="3">
        <v>6.0</v>
      </c>
      <c r="R449" s="2" t="s">
        <v>2103</v>
      </c>
      <c r="S449" s="2" t="s">
        <v>2104</v>
      </c>
      <c r="T449" s="2" t="s">
        <v>2105</v>
      </c>
    </row>
    <row r="450" ht="15.75" customHeight="1">
      <c r="A450" s="2" t="s">
        <v>2106</v>
      </c>
      <c r="B450" s="2" t="s">
        <v>2107</v>
      </c>
      <c r="C450" s="2" t="s">
        <v>2108</v>
      </c>
      <c r="D450" s="2" t="s">
        <v>516</v>
      </c>
      <c r="E450" s="2" t="s">
        <v>97</v>
      </c>
      <c r="F450" s="2" t="s">
        <v>2109</v>
      </c>
      <c r="G450" s="2" t="s">
        <v>2110</v>
      </c>
      <c r="H450" s="2" t="s">
        <v>2111</v>
      </c>
      <c r="I450" s="2" t="s">
        <v>2112</v>
      </c>
      <c r="J450" s="2" t="s">
        <v>2112</v>
      </c>
      <c r="K450" s="2" t="s">
        <v>53</v>
      </c>
      <c r="L450" s="2" t="s">
        <v>31</v>
      </c>
      <c r="M450" s="2" t="s">
        <v>71</v>
      </c>
      <c r="N450" s="2" t="s">
        <v>133</v>
      </c>
      <c r="O450" s="2" t="s">
        <v>55</v>
      </c>
      <c r="P450" s="2" t="s">
        <v>270</v>
      </c>
      <c r="Q450" s="3">
        <v>15.0</v>
      </c>
      <c r="R450" s="2" t="s">
        <v>2113</v>
      </c>
      <c r="S450" s="2" t="s">
        <v>2114</v>
      </c>
      <c r="T450" s="2" t="s">
        <v>2115</v>
      </c>
    </row>
    <row r="451" ht="15.75" hidden="1" customHeight="1">
      <c r="A451" s="2" t="s">
        <v>2116</v>
      </c>
      <c r="B451" s="2" t="s">
        <v>2117</v>
      </c>
      <c r="C451" s="2" t="s">
        <v>2118</v>
      </c>
      <c r="D451" s="2" t="s">
        <v>126</v>
      </c>
      <c r="E451" s="2" t="s">
        <v>127</v>
      </c>
      <c r="F451" s="2" t="s">
        <v>1489</v>
      </c>
      <c r="G451" s="2" t="s">
        <v>1490</v>
      </c>
      <c r="H451" s="2" t="s">
        <v>1491</v>
      </c>
      <c r="I451" s="2" t="s">
        <v>1492</v>
      </c>
      <c r="J451" s="2" t="s">
        <v>1493</v>
      </c>
      <c r="K451" s="2" t="s">
        <v>53</v>
      </c>
      <c r="L451" s="2" t="s">
        <v>31</v>
      </c>
      <c r="M451" s="2" t="s">
        <v>71</v>
      </c>
      <c r="N451" s="2" t="s">
        <v>33</v>
      </c>
      <c r="O451" s="2" t="s">
        <v>55</v>
      </c>
      <c r="P451" s="2" t="s">
        <v>56</v>
      </c>
      <c r="Q451" s="3">
        <v>6.0</v>
      </c>
      <c r="R451" s="2" t="s">
        <v>2119</v>
      </c>
      <c r="S451" s="2" t="s">
        <v>2120</v>
      </c>
      <c r="T451" s="2" t="s">
        <v>2121</v>
      </c>
    </row>
    <row r="452" ht="15.75" hidden="1" customHeight="1">
      <c r="A452" s="2" t="s">
        <v>2122</v>
      </c>
      <c r="B452" s="2" t="s">
        <v>1367</v>
      </c>
      <c r="C452" s="2" t="s">
        <v>1368</v>
      </c>
      <c r="D452" s="2" t="s">
        <v>365</v>
      </c>
      <c r="E452" s="2" t="s">
        <v>366</v>
      </c>
      <c r="F452" s="2" t="s">
        <v>1489</v>
      </c>
      <c r="G452" s="2" t="s">
        <v>1490</v>
      </c>
      <c r="H452" s="2" t="s">
        <v>1491</v>
      </c>
      <c r="I452" s="2" t="s">
        <v>1492</v>
      </c>
      <c r="J452" s="2" t="s">
        <v>1493</v>
      </c>
      <c r="K452" s="2" t="s">
        <v>53</v>
      </c>
      <c r="L452" s="2" t="s">
        <v>31</v>
      </c>
      <c r="M452" s="2" t="s">
        <v>71</v>
      </c>
      <c r="N452" s="2" t="s">
        <v>33</v>
      </c>
      <c r="O452" s="2" t="s">
        <v>55</v>
      </c>
      <c r="P452" s="2" t="s">
        <v>56</v>
      </c>
      <c r="Q452" s="3">
        <v>6.0</v>
      </c>
      <c r="R452" s="2" t="s">
        <v>2123</v>
      </c>
      <c r="S452" s="2" t="s">
        <v>2124</v>
      </c>
      <c r="T452" s="2" t="s">
        <v>2125</v>
      </c>
    </row>
    <row r="453" ht="15.75" hidden="1" customHeight="1">
      <c r="A453" s="2" t="s">
        <v>2126</v>
      </c>
      <c r="B453" s="2" t="s">
        <v>2127</v>
      </c>
      <c r="C453" s="2" t="s">
        <v>2128</v>
      </c>
      <c r="D453" s="2" t="s">
        <v>96</v>
      </c>
      <c r="E453" s="2" t="s">
        <v>97</v>
      </c>
      <c r="F453" s="2" t="s">
        <v>833</v>
      </c>
      <c r="G453" s="2" t="s">
        <v>834</v>
      </c>
      <c r="H453" s="2" t="s">
        <v>835</v>
      </c>
      <c r="I453" s="2" t="s">
        <v>836</v>
      </c>
      <c r="J453" s="2" t="s">
        <v>837</v>
      </c>
      <c r="K453" s="2" t="s">
        <v>53</v>
      </c>
      <c r="L453" s="2" t="s">
        <v>332</v>
      </c>
      <c r="M453" s="2" t="s">
        <v>71</v>
      </c>
      <c r="N453" s="2" t="s">
        <v>133</v>
      </c>
      <c r="O453" s="2" t="s">
        <v>55</v>
      </c>
      <c r="P453" s="2" t="s">
        <v>56</v>
      </c>
      <c r="Q453" s="3">
        <v>4.0</v>
      </c>
      <c r="R453" s="2" t="s">
        <v>2129</v>
      </c>
      <c r="S453" s="2" t="s">
        <v>2130</v>
      </c>
      <c r="T453" s="2" t="s">
        <v>2131</v>
      </c>
    </row>
    <row r="454" ht="15.75" hidden="1" customHeight="1">
      <c r="A454" s="2" t="s">
        <v>2132</v>
      </c>
      <c r="B454" s="2" t="s">
        <v>2133</v>
      </c>
      <c r="C454" s="2" t="s">
        <v>2134</v>
      </c>
      <c r="D454" s="2" t="s">
        <v>951</v>
      </c>
      <c r="E454" s="2" t="s">
        <v>127</v>
      </c>
      <c r="F454" s="2" t="s">
        <v>1655</v>
      </c>
      <c r="G454" s="2" t="s">
        <v>1656</v>
      </c>
      <c r="H454" s="2" t="s">
        <v>1657</v>
      </c>
      <c r="I454" s="2" t="s">
        <v>1658</v>
      </c>
      <c r="J454" s="2" t="s">
        <v>853</v>
      </c>
      <c r="K454" s="2" t="s">
        <v>30</v>
      </c>
      <c r="L454" s="2" t="s">
        <v>70</v>
      </c>
      <c r="M454" s="2" t="s">
        <v>71</v>
      </c>
      <c r="N454" s="2" t="s">
        <v>33</v>
      </c>
      <c r="O454" s="2" t="s">
        <v>55</v>
      </c>
      <c r="P454" s="2" t="s">
        <v>56</v>
      </c>
      <c r="Q454" s="3">
        <v>10.0</v>
      </c>
      <c r="R454" s="2" t="s">
        <v>2135</v>
      </c>
      <c r="S454" s="2" t="s">
        <v>2136</v>
      </c>
      <c r="T454" s="2" t="s">
        <v>2137</v>
      </c>
    </row>
    <row r="455" ht="15.75" hidden="1" customHeight="1">
      <c r="A455" s="2" t="s">
        <v>2138</v>
      </c>
      <c r="B455" s="2" t="s">
        <v>2139</v>
      </c>
      <c r="C455" s="2" t="s">
        <v>2140</v>
      </c>
      <c r="D455" s="2" t="s">
        <v>365</v>
      </c>
      <c r="E455" s="2" t="s">
        <v>366</v>
      </c>
      <c r="F455" s="2" t="s">
        <v>1655</v>
      </c>
      <c r="G455" s="2" t="s">
        <v>1656</v>
      </c>
      <c r="H455" s="2" t="s">
        <v>1657</v>
      </c>
      <c r="I455" s="2" t="s">
        <v>1658</v>
      </c>
      <c r="J455" s="2" t="s">
        <v>853</v>
      </c>
      <c r="K455" s="2" t="s">
        <v>30</v>
      </c>
      <c r="L455" s="2" t="s">
        <v>70</v>
      </c>
      <c r="M455" s="2" t="s">
        <v>71</v>
      </c>
      <c r="N455" s="2" t="s">
        <v>33</v>
      </c>
      <c r="O455" s="2" t="s">
        <v>55</v>
      </c>
      <c r="P455" s="2" t="s">
        <v>56</v>
      </c>
      <c r="Q455" s="3">
        <v>10.0</v>
      </c>
      <c r="R455" s="2" t="s">
        <v>2141</v>
      </c>
      <c r="S455" s="2" t="s">
        <v>2142</v>
      </c>
      <c r="T455" s="2" t="s">
        <v>2143</v>
      </c>
    </row>
    <row r="456" ht="15.75" hidden="1" customHeight="1">
      <c r="A456" s="2" t="s">
        <v>2144</v>
      </c>
      <c r="B456" s="2" t="s">
        <v>2145</v>
      </c>
      <c r="C456" s="2" t="s">
        <v>2146</v>
      </c>
      <c r="D456" s="2" t="s">
        <v>1022</v>
      </c>
      <c r="E456" s="2" t="s">
        <v>622</v>
      </c>
      <c r="F456" s="2" t="s">
        <v>1945</v>
      </c>
      <c r="G456" s="2" t="s">
        <v>1605</v>
      </c>
      <c r="H456" s="2" t="s">
        <v>1946</v>
      </c>
      <c r="I456" s="2" t="s">
        <v>1356</v>
      </c>
      <c r="J456" s="2" t="s">
        <v>1607</v>
      </c>
      <c r="K456" s="2" t="s">
        <v>53</v>
      </c>
      <c r="L456" s="2" t="s">
        <v>70</v>
      </c>
      <c r="M456" s="2" t="s">
        <v>71</v>
      </c>
      <c r="N456" s="2" t="s">
        <v>54</v>
      </c>
      <c r="O456" s="2" t="s">
        <v>55</v>
      </c>
      <c r="P456" s="2" t="s">
        <v>56</v>
      </c>
      <c r="Q456" s="3">
        <v>14.0</v>
      </c>
      <c r="R456" s="2" t="s">
        <v>2147</v>
      </c>
      <c r="S456" s="2" t="s">
        <v>2148</v>
      </c>
      <c r="T456" s="2" t="s">
        <v>2149</v>
      </c>
    </row>
    <row r="457" ht="15.75" hidden="1" customHeight="1">
      <c r="A457" s="2" t="s">
        <v>2150</v>
      </c>
      <c r="B457" s="2" t="s">
        <v>2151</v>
      </c>
      <c r="C457" s="2" t="s">
        <v>2152</v>
      </c>
      <c r="D457" s="2" t="s">
        <v>126</v>
      </c>
      <c r="E457" s="2" t="s">
        <v>127</v>
      </c>
      <c r="F457" s="2" t="s">
        <v>1391</v>
      </c>
      <c r="G457" s="2" t="s">
        <v>1392</v>
      </c>
      <c r="H457" s="2" t="s">
        <v>1393</v>
      </c>
      <c r="I457" s="2" t="s">
        <v>836</v>
      </c>
      <c r="J457" s="2" t="s">
        <v>507</v>
      </c>
      <c r="K457" s="2" t="s">
        <v>53</v>
      </c>
      <c r="L457" s="2" t="s">
        <v>31</v>
      </c>
      <c r="M457" s="2" t="s">
        <v>71</v>
      </c>
      <c r="N457" s="2" t="s">
        <v>133</v>
      </c>
      <c r="O457" s="2" t="s">
        <v>55</v>
      </c>
      <c r="P457" s="2" t="s">
        <v>56</v>
      </c>
      <c r="Q457" s="3">
        <v>10.0</v>
      </c>
      <c r="R457" s="2" t="s">
        <v>2153</v>
      </c>
      <c r="S457" s="2" t="s">
        <v>2154</v>
      </c>
      <c r="T457" s="2" t="s">
        <v>2155</v>
      </c>
    </row>
    <row r="458" ht="15.75" hidden="1" customHeight="1">
      <c r="A458" s="2" t="s">
        <v>2156</v>
      </c>
      <c r="B458" s="2" t="s">
        <v>2157</v>
      </c>
      <c r="C458" s="2" t="s">
        <v>2158</v>
      </c>
      <c r="D458" s="2" t="s">
        <v>112</v>
      </c>
      <c r="E458" s="2" t="s">
        <v>97</v>
      </c>
      <c r="F458" s="2" t="s">
        <v>1604</v>
      </c>
      <c r="G458" s="2" t="s">
        <v>1605</v>
      </c>
      <c r="H458" s="2" t="s">
        <v>1606</v>
      </c>
      <c r="I458" s="2" t="s">
        <v>1356</v>
      </c>
      <c r="J458" s="2" t="s">
        <v>1607</v>
      </c>
      <c r="K458" s="2" t="s">
        <v>53</v>
      </c>
      <c r="L458" s="2" t="s">
        <v>70</v>
      </c>
      <c r="M458" s="2" t="s">
        <v>71</v>
      </c>
      <c r="N458" s="2" t="s">
        <v>54</v>
      </c>
      <c r="O458" s="2" t="s">
        <v>34</v>
      </c>
      <c r="P458" s="2" t="s">
        <v>56</v>
      </c>
      <c r="Q458" s="3">
        <v>10.0</v>
      </c>
      <c r="R458" s="2" t="s">
        <v>2159</v>
      </c>
      <c r="S458" s="2" t="s">
        <v>2160</v>
      </c>
      <c r="T458" s="2" t="s">
        <v>2161</v>
      </c>
    </row>
    <row r="459" ht="15.75" hidden="1" customHeight="1">
      <c r="A459" s="2" t="s">
        <v>2162</v>
      </c>
      <c r="B459" s="2" t="s">
        <v>2163</v>
      </c>
      <c r="C459" s="2" t="s">
        <v>2164</v>
      </c>
      <c r="D459" s="2" t="s">
        <v>1022</v>
      </c>
      <c r="E459" s="2" t="s">
        <v>622</v>
      </c>
      <c r="F459" s="2" t="s">
        <v>1604</v>
      </c>
      <c r="G459" s="2" t="s">
        <v>1605</v>
      </c>
      <c r="H459" s="2" t="s">
        <v>1606</v>
      </c>
      <c r="I459" s="2" t="s">
        <v>1356</v>
      </c>
      <c r="J459" s="2" t="s">
        <v>1607</v>
      </c>
      <c r="K459" s="2" t="s">
        <v>53</v>
      </c>
      <c r="L459" s="2" t="s">
        <v>70</v>
      </c>
      <c r="M459" s="2" t="s">
        <v>71</v>
      </c>
      <c r="N459" s="2" t="s">
        <v>54</v>
      </c>
      <c r="O459" s="2" t="s">
        <v>55</v>
      </c>
      <c r="P459" s="2" t="s">
        <v>56</v>
      </c>
      <c r="Q459" s="3">
        <v>10.0</v>
      </c>
      <c r="R459" s="2" t="s">
        <v>2165</v>
      </c>
      <c r="S459" s="2" t="s">
        <v>2166</v>
      </c>
      <c r="T459" s="2" t="s">
        <v>2167</v>
      </c>
    </row>
    <row r="460" ht="15.75" hidden="1" customHeight="1">
      <c r="A460" s="2" t="s">
        <v>2168</v>
      </c>
      <c r="B460" s="2" t="s">
        <v>2169</v>
      </c>
      <c r="C460" s="2" t="s">
        <v>2170</v>
      </c>
      <c r="D460" s="2" t="s">
        <v>112</v>
      </c>
      <c r="E460" s="2" t="s">
        <v>97</v>
      </c>
      <c r="F460" s="2" t="s">
        <v>2171</v>
      </c>
      <c r="G460" s="2" t="s">
        <v>2172</v>
      </c>
      <c r="H460" s="2" t="s">
        <v>2173</v>
      </c>
      <c r="I460" s="2" t="s">
        <v>2174</v>
      </c>
      <c r="J460" s="2" t="s">
        <v>2175</v>
      </c>
      <c r="K460" s="2" t="s">
        <v>30</v>
      </c>
      <c r="L460" s="2" t="s">
        <v>31</v>
      </c>
      <c r="M460" s="2" t="s">
        <v>32</v>
      </c>
      <c r="N460" s="2" t="s">
        <v>72</v>
      </c>
      <c r="O460" s="2" t="s">
        <v>34</v>
      </c>
      <c r="P460" s="2" t="s">
        <v>56</v>
      </c>
      <c r="Q460" s="3">
        <v>10.0</v>
      </c>
      <c r="R460" s="2" t="s">
        <v>2176</v>
      </c>
      <c r="S460" s="2" t="s">
        <v>2177</v>
      </c>
      <c r="T460" s="2" t="s">
        <v>2178</v>
      </c>
    </row>
    <row r="461" ht="15.75" hidden="1" customHeight="1">
      <c r="A461" s="2" t="s">
        <v>2168</v>
      </c>
      <c r="B461" s="2" t="s">
        <v>2179</v>
      </c>
      <c r="C461" s="2" t="s">
        <v>2180</v>
      </c>
      <c r="D461" s="2" t="s">
        <v>112</v>
      </c>
      <c r="E461" s="2" t="s">
        <v>97</v>
      </c>
      <c r="F461" s="2" t="s">
        <v>2171</v>
      </c>
      <c r="G461" s="2" t="s">
        <v>2172</v>
      </c>
      <c r="H461" s="2" t="s">
        <v>2173</v>
      </c>
      <c r="I461" s="2" t="s">
        <v>2174</v>
      </c>
      <c r="J461" s="2" t="s">
        <v>2175</v>
      </c>
      <c r="K461" s="2" t="s">
        <v>30</v>
      </c>
      <c r="L461" s="2" t="s">
        <v>31</v>
      </c>
      <c r="M461" s="2" t="s">
        <v>32</v>
      </c>
      <c r="N461" s="2" t="s">
        <v>72</v>
      </c>
      <c r="O461" s="2" t="s">
        <v>34</v>
      </c>
      <c r="P461" s="2" t="s">
        <v>56</v>
      </c>
      <c r="Q461" s="3">
        <v>10.0</v>
      </c>
      <c r="R461" s="2" t="s">
        <v>2176</v>
      </c>
      <c r="S461" s="2" t="s">
        <v>2177</v>
      </c>
      <c r="T461" s="2" t="s">
        <v>2178</v>
      </c>
    </row>
    <row r="462" ht="15.75" hidden="1" customHeight="1">
      <c r="A462" s="2" t="s">
        <v>2168</v>
      </c>
      <c r="B462" s="2" t="s">
        <v>2181</v>
      </c>
      <c r="C462" s="2" t="s">
        <v>2182</v>
      </c>
      <c r="D462" s="2" t="s">
        <v>112</v>
      </c>
      <c r="E462" s="2" t="s">
        <v>97</v>
      </c>
      <c r="F462" s="2" t="s">
        <v>2171</v>
      </c>
      <c r="G462" s="2" t="s">
        <v>2172</v>
      </c>
      <c r="H462" s="2" t="s">
        <v>2173</v>
      </c>
      <c r="I462" s="2" t="s">
        <v>2174</v>
      </c>
      <c r="J462" s="2" t="s">
        <v>2175</v>
      </c>
      <c r="K462" s="2" t="s">
        <v>30</v>
      </c>
      <c r="L462" s="2" t="s">
        <v>31</v>
      </c>
      <c r="M462" s="2" t="s">
        <v>32</v>
      </c>
      <c r="N462" s="2" t="s">
        <v>72</v>
      </c>
      <c r="O462" s="2" t="s">
        <v>34</v>
      </c>
      <c r="P462" s="2" t="s">
        <v>56</v>
      </c>
      <c r="Q462" s="3">
        <v>10.0</v>
      </c>
      <c r="R462" s="2" t="s">
        <v>2176</v>
      </c>
      <c r="S462" s="2" t="s">
        <v>2177</v>
      </c>
      <c r="T462" s="2" t="s">
        <v>2178</v>
      </c>
    </row>
    <row r="463" ht="15.75" customHeight="1">
      <c r="A463" s="2" t="s">
        <v>2183</v>
      </c>
      <c r="B463" s="2" t="s">
        <v>2184</v>
      </c>
      <c r="C463" s="2" t="s">
        <v>2185</v>
      </c>
      <c r="D463" s="2" t="s">
        <v>223</v>
      </c>
      <c r="E463" s="2" t="s">
        <v>224</v>
      </c>
      <c r="F463" s="2" t="s">
        <v>2186</v>
      </c>
      <c r="G463" s="2" t="s">
        <v>2187</v>
      </c>
      <c r="H463" s="2" t="s">
        <v>2188</v>
      </c>
      <c r="I463" s="2" t="s">
        <v>1780</v>
      </c>
      <c r="J463" s="2" t="s">
        <v>1780</v>
      </c>
      <c r="K463" s="2" t="s">
        <v>53</v>
      </c>
      <c r="L463" s="2" t="s">
        <v>31</v>
      </c>
      <c r="M463" s="2" t="s">
        <v>32</v>
      </c>
      <c r="N463" s="2" t="s">
        <v>33</v>
      </c>
      <c r="O463" s="2" t="s">
        <v>34</v>
      </c>
      <c r="P463" s="2" t="s">
        <v>90</v>
      </c>
      <c r="Q463" s="3">
        <v>25.0</v>
      </c>
      <c r="R463" s="2" t="s">
        <v>2189</v>
      </c>
      <c r="S463" s="2" t="s">
        <v>2190</v>
      </c>
      <c r="T463" s="2" t="s">
        <v>2191</v>
      </c>
    </row>
    <row r="464" ht="15.75" customHeight="1">
      <c r="A464" s="2" t="s">
        <v>2183</v>
      </c>
      <c r="B464" s="2" t="s">
        <v>2192</v>
      </c>
      <c r="C464" s="2" t="s">
        <v>2193</v>
      </c>
      <c r="D464" s="2" t="s">
        <v>223</v>
      </c>
      <c r="E464" s="2" t="s">
        <v>224</v>
      </c>
      <c r="F464" s="2" t="s">
        <v>2186</v>
      </c>
      <c r="G464" s="2" t="s">
        <v>2187</v>
      </c>
      <c r="H464" s="2" t="s">
        <v>2188</v>
      </c>
      <c r="I464" s="2" t="s">
        <v>1780</v>
      </c>
      <c r="J464" s="2" t="s">
        <v>1780</v>
      </c>
      <c r="K464" s="2" t="s">
        <v>53</v>
      </c>
      <c r="L464" s="2" t="s">
        <v>31</v>
      </c>
      <c r="M464" s="2" t="s">
        <v>32</v>
      </c>
      <c r="N464" s="2" t="s">
        <v>33</v>
      </c>
      <c r="O464" s="2" t="s">
        <v>34</v>
      </c>
      <c r="P464" s="2" t="s">
        <v>90</v>
      </c>
      <c r="Q464" s="3">
        <v>25.0</v>
      </c>
      <c r="R464" s="2" t="s">
        <v>2189</v>
      </c>
      <c r="S464" s="2" t="s">
        <v>2190</v>
      </c>
      <c r="T464" s="2" t="s">
        <v>2191</v>
      </c>
    </row>
    <row r="465" ht="15.75" customHeight="1">
      <c r="A465" s="2" t="s">
        <v>2183</v>
      </c>
      <c r="B465" s="2" t="s">
        <v>383</v>
      </c>
      <c r="C465" s="2" t="s">
        <v>384</v>
      </c>
      <c r="D465" s="2" t="s">
        <v>223</v>
      </c>
      <c r="E465" s="2" t="s">
        <v>224</v>
      </c>
      <c r="F465" s="2" t="s">
        <v>2186</v>
      </c>
      <c r="G465" s="2" t="s">
        <v>2187</v>
      </c>
      <c r="H465" s="2" t="s">
        <v>2188</v>
      </c>
      <c r="I465" s="2" t="s">
        <v>1780</v>
      </c>
      <c r="J465" s="2" t="s">
        <v>1780</v>
      </c>
      <c r="K465" s="2" t="s">
        <v>53</v>
      </c>
      <c r="L465" s="2" t="s">
        <v>31</v>
      </c>
      <c r="M465" s="2" t="s">
        <v>32</v>
      </c>
      <c r="N465" s="2" t="s">
        <v>33</v>
      </c>
      <c r="O465" s="2" t="s">
        <v>34</v>
      </c>
      <c r="P465" s="2" t="s">
        <v>90</v>
      </c>
      <c r="Q465" s="3">
        <v>25.0</v>
      </c>
      <c r="R465" s="2" t="s">
        <v>2189</v>
      </c>
      <c r="S465" s="2" t="s">
        <v>2190</v>
      </c>
      <c r="T465" s="2" t="s">
        <v>2191</v>
      </c>
    </row>
    <row r="466" ht="15.75" hidden="1" customHeight="1">
      <c r="A466" s="2" t="s">
        <v>2194</v>
      </c>
      <c r="B466" s="2" t="s">
        <v>2195</v>
      </c>
      <c r="C466" s="2" t="s">
        <v>2196</v>
      </c>
      <c r="D466" s="2" t="s">
        <v>231</v>
      </c>
      <c r="E466" s="2" t="s">
        <v>24</v>
      </c>
      <c r="F466" s="2" t="s">
        <v>2197</v>
      </c>
      <c r="G466" s="2" t="s">
        <v>2198</v>
      </c>
      <c r="H466" s="2" t="s">
        <v>2199</v>
      </c>
      <c r="I466" s="2" t="s">
        <v>575</v>
      </c>
      <c r="J466" s="2" t="s">
        <v>1402</v>
      </c>
      <c r="K466" s="2" t="s">
        <v>53</v>
      </c>
      <c r="L466" s="2" t="s">
        <v>31</v>
      </c>
      <c r="M466" s="2" t="s">
        <v>71</v>
      </c>
      <c r="N466" s="2" t="s">
        <v>54</v>
      </c>
      <c r="O466" s="2" t="s">
        <v>55</v>
      </c>
      <c r="P466" s="2" t="s">
        <v>56</v>
      </c>
      <c r="Q466" s="3">
        <v>6.0</v>
      </c>
      <c r="R466" s="2" t="s">
        <v>2200</v>
      </c>
      <c r="S466" s="2" t="s">
        <v>2201</v>
      </c>
      <c r="T466" s="2" t="s">
        <v>2202</v>
      </c>
    </row>
    <row r="467" ht="15.75" hidden="1" customHeight="1">
      <c r="A467" s="2" t="s">
        <v>2203</v>
      </c>
      <c r="B467" s="2" t="s">
        <v>2204</v>
      </c>
      <c r="C467" s="2" t="s">
        <v>2205</v>
      </c>
      <c r="D467" s="2" t="s">
        <v>951</v>
      </c>
      <c r="E467" s="2" t="s">
        <v>127</v>
      </c>
      <c r="F467" s="2" t="s">
        <v>2206</v>
      </c>
      <c r="G467" s="2" t="s">
        <v>2207</v>
      </c>
      <c r="H467" s="2" t="s">
        <v>2208</v>
      </c>
      <c r="I467" s="2" t="s">
        <v>331</v>
      </c>
      <c r="J467" s="2" t="s">
        <v>89</v>
      </c>
      <c r="K467" s="2" t="s">
        <v>30</v>
      </c>
      <c r="L467" s="2" t="s">
        <v>31</v>
      </c>
      <c r="M467" s="2" t="s">
        <v>71</v>
      </c>
      <c r="N467" s="2" t="s">
        <v>133</v>
      </c>
      <c r="O467" s="2" t="s">
        <v>55</v>
      </c>
      <c r="P467" s="2" t="s">
        <v>56</v>
      </c>
      <c r="Q467" s="3">
        <v>6.0</v>
      </c>
      <c r="R467" s="2" t="s">
        <v>2209</v>
      </c>
      <c r="S467" s="2" t="s">
        <v>2210</v>
      </c>
      <c r="T467" s="2" t="s">
        <v>2211</v>
      </c>
    </row>
    <row r="468" ht="15.75" hidden="1" customHeight="1">
      <c r="A468" s="2" t="s">
        <v>2212</v>
      </c>
      <c r="B468" s="2" t="s">
        <v>2213</v>
      </c>
      <c r="C468" s="2" t="s">
        <v>2214</v>
      </c>
      <c r="D468" s="2" t="s">
        <v>96</v>
      </c>
      <c r="E468" s="2" t="s">
        <v>97</v>
      </c>
      <c r="F468" s="2" t="s">
        <v>1318</v>
      </c>
      <c r="G468" s="2" t="s">
        <v>1319</v>
      </c>
      <c r="H468" s="2" t="s">
        <v>1320</v>
      </c>
      <c r="I468" s="2" t="s">
        <v>117</v>
      </c>
      <c r="J468" s="2" t="s">
        <v>117</v>
      </c>
      <c r="K468" s="2" t="s">
        <v>53</v>
      </c>
      <c r="L468" s="2" t="s">
        <v>31</v>
      </c>
      <c r="M468" s="2" t="s">
        <v>71</v>
      </c>
      <c r="N468" s="2" t="s">
        <v>33</v>
      </c>
      <c r="O468" s="2" t="s">
        <v>55</v>
      </c>
      <c r="P468" s="2" t="s">
        <v>56</v>
      </c>
      <c r="Q468" s="3">
        <v>6.0</v>
      </c>
      <c r="R468" s="2" t="s">
        <v>2215</v>
      </c>
      <c r="S468" s="2" t="s">
        <v>2216</v>
      </c>
      <c r="T468" s="2" t="s">
        <v>2217</v>
      </c>
    </row>
    <row r="469" ht="15.75" hidden="1" customHeight="1">
      <c r="A469" s="2" t="s">
        <v>2218</v>
      </c>
      <c r="B469" s="2" t="s">
        <v>2219</v>
      </c>
      <c r="C469" s="2" t="s">
        <v>2220</v>
      </c>
      <c r="D469" s="2" t="s">
        <v>126</v>
      </c>
      <c r="E469" s="2" t="s">
        <v>127</v>
      </c>
      <c r="F469" s="2" t="s">
        <v>2197</v>
      </c>
      <c r="G469" s="2" t="s">
        <v>2198</v>
      </c>
      <c r="H469" s="2" t="s">
        <v>2199</v>
      </c>
      <c r="I469" s="2" t="s">
        <v>575</v>
      </c>
      <c r="J469" s="2" t="s">
        <v>1402</v>
      </c>
      <c r="K469" s="2" t="s">
        <v>53</v>
      </c>
      <c r="L469" s="2" t="s">
        <v>31</v>
      </c>
      <c r="M469" s="2" t="s">
        <v>71</v>
      </c>
      <c r="N469" s="2" t="s">
        <v>54</v>
      </c>
      <c r="O469" s="2" t="s">
        <v>55</v>
      </c>
      <c r="P469" s="2" t="s">
        <v>56</v>
      </c>
      <c r="Q469" s="3">
        <v>6.0</v>
      </c>
      <c r="R469" s="2" t="s">
        <v>2221</v>
      </c>
      <c r="S469" s="2" t="s">
        <v>2222</v>
      </c>
      <c r="T469" s="2" t="s">
        <v>2223</v>
      </c>
    </row>
    <row r="470" ht="15.75" hidden="1" customHeight="1">
      <c r="A470" s="2" t="s">
        <v>2224</v>
      </c>
      <c r="B470" s="2" t="s">
        <v>2157</v>
      </c>
      <c r="C470" s="2" t="s">
        <v>2158</v>
      </c>
      <c r="D470" s="2" t="s">
        <v>112</v>
      </c>
      <c r="E470" s="2" t="s">
        <v>97</v>
      </c>
      <c r="F470" s="2" t="s">
        <v>1682</v>
      </c>
      <c r="G470" s="2" t="s">
        <v>1656</v>
      </c>
      <c r="H470" s="2" t="s">
        <v>1657</v>
      </c>
      <c r="I470" s="2" t="s">
        <v>1658</v>
      </c>
      <c r="J470" s="2" t="s">
        <v>853</v>
      </c>
      <c r="K470" s="2" t="s">
        <v>30</v>
      </c>
      <c r="L470" s="2" t="s">
        <v>70</v>
      </c>
      <c r="M470" s="2" t="s">
        <v>71</v>
      </c>
      <c r="N470" s="2" t="s">
        <v>33</v>
      </c>
      <c r="O470" s="2" t="s">
        <v>55</v>
      </c>
      <c r="P470" s="2" t="s">
        <v>56</v>
      </c>
      <c r="Q470" s="3">
        <v>10.0</v>
      </c>
      <c r="R470" s="2" t="s">
        <v>2225</v>
      </c>
      <c r="S470" s="2" t="s">
        <v>2226</v>
      </c>
      <c r="T470" s="2" t="s">
        <v>2227</v>
      </c>
    </row>
    <row r="471" ht="15.75" hidden="1" customHeight="1">
      <c r="A471" s="2" t="s">
        <v>2228</v>
      </c>
      <c r="B471" s="2" t="s">
        <v>2229</v>
      </c>
      <c r="C471" s="2" t="s">
        <v>2230</v>
      </c>
      <c r="D471" s="2" t="s">
        <v>1022</v>
      </c>
      <c r="E471" s="2" t="s">
        <v>622</v>
      </c>
      <c r="F471" s="2" t="s">
        <v>1318</v>
      </c>
      <c r="G471" s="2" t="s">
        <v>1319</v>
      </c>
      <c r="H471" s="2" t="s">
        <v>1320</v>
      </c>
      <c r="I471" s="2" t="s">
        <v>117</v>
      </c>
      <c r="J471" s="2" t="s">
        <v>117</v>
      </c>
      <c r="K471" s="2" t="s">
        <v>53</v>
      </c>
      <c r="L471" s="2" t="s">
        <v>31</v>
      </c>
      <c r="M471" s="2" t="s">
        <v>71</v>
      </c>
      <c r="N471" s="2" t="s">
        <v>33</v>
      </c>
      <c r="O471" s="2" t="s">
        <v>55</v>
      </c>
      <c r="P471" s="2" t="s">
        <v>56</v>
      </c>
      <c r="Q471" s="3">
        <v>6.0</v>
      </c>
      <c r="R471" s="2" t="s">
        <v>2231</v>
      </c>
      <c r="S471" s="2" t="s">
        <v>2232</v>
      </c>
      <c r="T471" s="2" t="s">
        <v>2233</v>
      </c>
    </row>
    <row r="472" ht="15.75" hidden="1" customHeight="1">
      <c r="A472" s="2" t="s">
        <v>2234</v>
      </c>
      <c r="B472" s="2" t="s">
        <v>2235</v>
      </c>
      <c r="C472" s="2" t="s">
        <v>2236</v>
      </c>
      <c r="D472" s="2" t="s">
        <v>126</v>
      </c>
      <c r="E472" s="2" t="s">
        <v>127</v>
      </c>
      <c r="F472" s="2" t="s">
        <v>2237</v>
      </c>
      <c r="G472" s="2" t="s">
        <v>2238</v>
      </c>
      <c r="H472" s="2" t="s">
        <v>2239</v>
      </c>
      <c r="I472" s="2" t="s">
        <v>2240</v>
      </c>
      <c r="J472" s="2" t="s">
        <v>2240</v>
      </c>
      <c r="K472" s="2" t="s">
        <v>53</v>
      </c>
      <c r="L472" s="2" t="s">
        <v>31</v>
      </c>
      <c r="M472" s="2" t="s">
        <v>32</v>
      </c>
      <c r="N472" s="2" t="s">
        <v>133</v>
      </c>
      <c r="O472" s="2" t="s">
        <v>55</v>
      </c>
      <c r="P472" s="2" t="s">
        <v>56</v>
      </c>
      <c r="Q472" s="3">
        <v>10.0</v>
      </c>
      <c r="R472" s="2" t="s">
        <v>2241</v>
      </c>
      <c r="S472" s="2" t="s">
        <v>2242</v>
      </c>
      <c r="T472" s="2" t="s">
        <v>2243</v>
      </c>
    </row>
    <row r="473" ht="15.75" hidden="1" customHeight="1">
      <c r="A473" s="2" t="s">
        <v>2234</v>
      </c>
      <c r="B473" s="2" t="s">
        <v>2244</v>
      </c>
      <c r="C473" s="2" t="s">
        <v>2245</v>
      </c>
      <c r="D473" s="2" t="s">
        <v>46</v>
      </c>
      <c r="E473" s="2" t="s">
        <v>47</v>
      </c>
      <c r="F473" s="2" t="s">
        <v>2237</v>
      </c>
      <c r="G473" s="2" t="s">
        <v>2238</v>
      </c>
      <c r="H473" s="2" t="s">
        <v>2239</v>
      </c>
      <c r="I473" s="2" t="s">
        <v>2240</v>
      </c>
      <c r="J473" s="2" t="s">
        <v>2240</v>
      </c>
      <c r="K473" s="2" t="s">
        <v>53</v>
      </c>
      <c r="L473" s="2" t="s">
        <v>31</v>
      </c>
      <c r="M473" s="2" t="s">
        <v>32</v>
      </c>
      <c r="N473" s="2" t="s">
        <v>133</v>
      </c>
      <c r="O473" s="2" t="s">
        <v>55</v>
      </c>
      <c r="P473" s="2" t="s">
        <v>56</v>
      </c>
      <c r="Q473" s="3">
        <v>10.0</v>
      </c>
      <c r="R473" s="2" t="s">
        <v>2241</v>
      </c>
      <c r="S473" s="2" t="s">
        <v>2242</v>
      </c>
      <c r="T473" s="2" t="s">
        <v>2243</v>
      </c>
    </row>
    <row r="474" ht="15.75" hidden="1" customHeight="1">
      <c r="A474" s="2" t="s">
        <v>2246</v>
      </c>
      <c r="B474" s="2" t="s">
        <v>2235</v>
      </c>
      <c r="C474" s="2" t="s">
        <v>2236</v>
      </c>
      <c r="D474" s="2" t="s">
        <v>126</v>
      </c>
      <c r="E474" s="2" t="s">
        <v>127</v>
      </c>
      <c r="F474" s="2" t="s">
        <v>2247</v>
      </c>
      <c r="G474" s="2" t="s">
        <v>2238</v>
      </c>
      <c r="H474" s="2" t="s">
        <v>2248</v>
      </c>
      <c r="I474" s="2" t="s">
        <v>2240</v>
      </c>
      <c r="J474" s="2" t="s">
        <v>2240</v>
      </c>
      <c r="K474" s="2" t="s">
        <v>53</v>
      </c>
      <c r="L474" s="2" t="s">
        <v>31</v>
      </c>
      <c r="M474" s="2" t="s">
        <v>32</v>
      </c>
      <c r="N474" s="2" t="s">
        <v>133</v>
      </c>
      <c r="O474" s="2" t="s">
        <v>55</v>
      </c>
      <c r="P474" s="2" t="s">
        <v>56</v>
      </c>
      <c r="Q474" s="3">
        <v>10.0</v>
      </c>
      <c r="R474" s="2" t="s">
        <v>2249</v>
      </c>
      <c r="S474" s="2" t="s">
        <v>2250</v>
      </c>
      <c r="T474" s="2" t="s">
        <v>2251</v>
      </c>
    </row>
    <row r="475" ht="15.75" hidden="1" customHeight="1">
      <c r="A475" s="2" t="s">
        <v>2252</v>
      </c>
      <c r="B475" s="2" t="s">
        <v>1020</v>
      </c>
      <c r="C475" s="2" t="s">
        <v>1021</v>
      </c>
      <c r="D475" s="2" t="s">
        <v>1022</v>
      </c>
      <c r="E475" s="2" t="s">
        <v>622</v>
      </c>
      <c r="F475" s="2" t="s">
        <v>2253</v>
      </c>
      <c r="G475" s="2" t="s">
        <v>2254</v>
      </c>
      <c r="H475" s="2" t="s">
        <v>2255</v>
      </c>
      <c r="I475" s="2" t="s">
        <v>2256</v>
      </c>
      <c r="J475" s="2" t="s">
        <v>2257</v>
      </c>
      <c r="K475" s="2" t="s">
        <v>53</v>
      </c>
      <c r="L475" s="2" t="s">
        <v>31</v>
      </c>
      <c r="M475" s="2" t="s">
        <v>32</v>
      </c>
      <c r="N475" s="2" t="s">
        <v>33</v>
      </c>
      <c r="O475" s="2" t="s">
        <v>55</v>
      </c>
      <c r="P475" s="2" t="s">
        <v>56</v>
      </c>
      <c r="Q475" s="3">
        <v>10.0</v>
      </c>
      <c r="R475" s="2" t="s">
        <v>2258</v>
      </c>
      <c r="S475" s="2" t="s">
        <v>2259</v>
      </c>
      <c r="T475" s="2" t="s">
        <v>2260</v>
      </c>
    </row>
    <row r="476" ht="15.75" hidden="1" customHeight="1">
      <c r="A476" s="2" t="s">
        <v>2252</v>
      </c>
      <c r="B476" s="2" t="s">
        <v>2261</v>
      </c>
      <c r="C476" s="2" t="s">
        <v>2262</v>
      </c>
      <c r="D476" s="2" t="s">
        <v>96</v>
      </c>
      <c r="E476" s="2" t="s">
        <v>97</v>
      </c>
      <c r="F476" s="2" t="s">
        <v>2253</v>
      </c>
      <c r="G476" s="2" t="s">
        <v>2254</v>
      </c>
      <c r="H476" s="2" t="s">
        <v>2255</v>
      </c>
      <c r="I476" s="2" t="s">
        <v>2256</v>
      </c>
      <c r="J476" s="2" t="s">
        <v>2257</v>
      </c>
      <c r="K476" s="2" t="s">
        <v>53</v>
      </c>
      <c r="L476" s="2" t="s">
        <v>31</v>
      </c>
      <c r="M476" s="2" t="s">
        <v>32</v>
      </c>
      <c r="N476" s="2" t="s">
        <v>33</v>
      </c>
      <c r="O476" s="2" t="s">
        <v>55</v>
      </c>
      <c r="P476" s="2" t="s">
        <v>56</v>
      </c>
      <c r="Q476" s="3">
        <v>10.0</v>
      </c>
      <c r="R476" s="2" t="s">
        <v>2258</v>
      </c>
      <c r="S476" s="2" t="s">
        <v>2259</v>
      </c>
      <c r="T476" s="2" t="s">
        <v>2260</v>
      </c>
    </row>
    <row r="477" ht="15.75" hidden="1" customHeight="1">
      <c r="A477" s="2" t="s">
        <v>2252</v>
      </c>
      <c r="B477" s="2" t="s">
        <v>2263</v>
      </c>
      <c r="C477" s="2" t="s">
        <v>2264</v>
      </c>
      <c r="D477" s="2" t="s">
        <v>223</v>
      </c>
      <c r="E477" s="2" t="s">
        <v>224</v>
      </c>
      <c r="F477" s="2" t="s">
        <v>2253</v>
      </c>
      <c r="G477" s="2" t="s">
        <v>2254</v>
      </c>
      <c r="H477" s="2" t="s">
        <v>2255</v>
      </c>
      <c r="I477" s="2" t="s">
        <v>2256</v>
      </c>
      <c r="J477" s="2" t="s">
        <v>2257</v>
      </c>
      <c r="K477" s="2" t="s">
        <v>53</v>
      </c>
      <c r="L477" s="2" t="s">
        <v>31</v>
      </c>
      <c r="M477" s="2" t="s">
        <v>32</v>
      </c>
      <c r="N477" s="2" t="s">
        <v>33</v>
      </c>
      <c r="O477" s="2" t="s">
        <v>55</v>
      </c>
      <c r="P477" s="2" t="s">
        <v>56</v>
      </c>
      <c r="Q477" s="3">
        <v>10.0</v>
      </c>
      <c r="R477" s="2" t="s">
        <v>2258</v>
      </c>
      <c r="S477" s="2" t="s">
        <v>2259</v>
      </c>
      <c r="T477" s="2" t="s">
        <v>2260</v>
      </c>
    </row>
    <row r="478" ht="15.75" hidden="1" customHeight="1">
      <c r="A478" s="2" t="s">
        <v>2252</v>
      </c>
      <c r="B478" s="2" t="s">
        <v>2265</v>
      </c>
      <c r="C478" s="2" t="s">
        <v>2266</v>
      </c>
      <c r="D478" s="2" t="s">
        <v>223</v>
      </c>
      <c r="E478" s="2" t="s">
        <v>224</v>
      </c>
      <c r="F478" s="2" t="s">
        <v>2253</v>
      </c>
      <c r="G478" s="2" t="s">
        <v>2254</v>
      </c>
      <c r="H478" s="2" t="s">
        <v>2255</v>
      </c>
      <c r="I478" s="2" t="s">
        <v>2256</v>
      </c>
      <c r="J478" s="2" t="s">
        <v>2257</v>
      </c>
      <c r="K478" s="2" t="s">
        <v>53</v>
      </c>
      <c r="L478" s="2" t="s">
        <v>31</v>
      </c>
      <c r="M478" s="2" t="s">
        <v>32</v>
      </c>
      <c r="N478" s="2" t="s">
        <v>33</v>
      </c>
      <c r="O478" s="2" t="s">
        <v>55</v>
      </c>
      <c r="P478" s="2" t="s">
        <v>56</v>
      </c>
      <c r="Q478" s="3">
        <v>10.0</v>
      </c>
      <c r="R478" s="2" t="s">
        <v>2258</v>
      </c>
      <c r="S478" s="2" t="s">
        <v>2259</v>
      </c>
      <c r="T478" s="2" t="s">
        <v>2260</v>
      </c>
    </row>
    <row r="479" ht="15.75" hidden="1" customHeight="1">
      <c r="A479" s="2" t="s">
        <v>2267</v>
      </c>
      <c r="B479" s="2" t="s">
        <v>2067</v>
      </c>
      <c r="C479" s="2" t="s">
        <v>2068</v>
      </c>
      <c r="D479" s="2" t="s">
        <v>46</v>
      </c>
      <c r="E479" s="2" t="s">
        <v>47</v>
      </c>
      <c r="F479" s="2" t="s">
        <v>1198</v>
      </c>
      <c r="G479" s="2" t="s">
        <v>1199</v>
      </c>
      <c r="H479" s="2" t="s">
        <v>1200</v>
      </c>
      <c r="I479" s="2" t="s">
        <v>954</v>
      </c>
      <c r="J479" s="2" t="s">
        <v>1201</v>
      </c>
      <c r="K479" s="2" t="s">
        <v>53</v>
      </c>
      <c r="L479" s="2" t="s">
        <v>31</v>
      </c>
      <c r="M479" s="2" t="s">
        <v>71</v>
      </c>
      <c r="N479" s="2" t="s">
        <v>133</v>
      </c>
      <c r="O479" s="2" t="s">
        <v>34</v>
      </c>
      <c r="P479" s="2" t="s">
        <v>56</v>
      </c>
      <c r="Q479" s="3">
        <v>10.0</v>
      </c>
      <c r="R479" s="2" t="s">
        <v>2268</v>
      </c>
      <c r="S479" s="2" t="s">
        <v>2269</v>
      </c>
      <c r="T479" s="2" t="s">
        <v>2270</v>
      </c>
    </row>
    <row r="480" ht="15.75" hidden="1" customHeight="1">
      <c r="A480" s="2" t="s">
        <v>2271</v>
      </c>
      <c r="B480" s="2" t="s">
        <v>2272</v>
      </c>
      <c r="C480" s="2" t="s">
        <v>2273</v>
      </c>
      <c r="D480" s="2" t="s">
        <v>112</v>
      </c>
      <c r="E480" s="2" t="s">
        <v>97</v>
      </c>
      <c r="F480" s="2" t="s">
        <v>1655</v>
      </c>
      <c r="G480" s="2" t="s">
        <v>1656</v>
      </c>
      <c r="H480" s="2" t="s">
        <v>1657</v>
      </c>
      <c r="I480" s="2" t="s">
        <v>1658</v>
      </c>
      <c r="J480" s="2" t="s">
        <v>853</v>
      </c>
      <c r="K480" s="2" t="s">
        <v>30</v>
      </c>
      <c r="L480" s="2" t="s">
        <v>70</v>
      </c>
      <c r="M480" s="2" t="s">
        <v>71</v>
      </c>
      <c r="N480" s="2" t="s">
        <v>33</v>
      </c>
      <c r="O480" s="2" t="s">
        <v>55</v>
      </c>
      <c r="P480" s="2" t="s">
        <v>56</v>
      </c>
      <c r="Q480" s="3">
        <v>10.0</v>
      </c>
      <c r="R480" s="2" t="s">
        <v>2274</v>
      </c>
      <c r="S480" s="2" t="s">
        <v>2275</v>
      </c>
      <c r="T480" s="2" t="s">
        <v>2276</v>
      </c>
    </row>
    <row r="481" ht="15.75" hidden="1" customHeight="1">
      <c r="A481" s="2" t="s">
        <v>2277</v>
      </c>
      <c r="B481" s="2" t="s">
        <v>2278</v>
      </c>
      <c r="C481" s="2" t="s">
        <v>2279</v>
      </c>
      <c r="D481" s="2" t="s">
        <v>23</v>
      </c>
      <c r="E481" s="2" t="s">
        <v>24</v>
      </c>
      <c r="F481" s="2" t="s">
        <v>1318</v>
      </c>
      <c r="G481" s="2" t="s">
        <v>1319</v>
      </c>
      <c r="H481" s="2" t="s">
        <v>1320</v>
      </c>
      <c r="I481" s="2" t="s">
        <v>117</v>
      </c>
      <c r="J481" s="2" t="s">
        <v>117</v>
      </c>
      <c r="K481" s="2" t="s">
        <v>53</v>
      </c>
      <c r="L481" s="2" t="s">
        <v>31</v>
      </c>
      <c r="M481" s="2" t="s">
        <v>71</v>
      </c>
      <c r="N481" s="2" t="s">
        <v>33</v>
      </c>
      <c r="O481" s="2" t="s">
        <v>55</v>
      </c>
      <c r="P481" s="2" t="s">
        <v>35</v>
      </c>
      <c r="Q481" s="3">
        <v>10.0</v>
      </c>
      <c r="R481" s="2" t="s">
        <v>2280</v>
      </c>
      <c r="S481" s="2" t="s">
        <v>2281</v>
      </c>
      <c r="T481" s="2" t="s">
        <v>2282</v>
      </c>
    </row>
    <row r="482" ht="15.75" hidden="1" customHeight="1">
      <c r="A482" s="2" t="s">
        <v>2283</v>
      </c>
      <c r="B482" s="2" t="s">
        <v>2235</v>
      </c>
      <c r="C482" s="2" t="s">
        <v>2236</v>
      </c>
      <c r="D482" s="2" t="s">
        <v>126</v>
      </c>
      <c r="E482" s="2" t="s">
        <v>127</v>
      </c>
      <c r="F482" s="2" t="s">
        <v>2284</v>
      </c>
      <c r="G482" s="2" t="s">
        <v>2285</v>
      </c>
      <c r="H482" s="2" t="s">
        <v>2286</v>
      </c>
      <c r="I482" s="2" t="s">
        <v>2287</v>
      </c>
      <c r="J482" s="2" t="s">
        <v>2287</v>
      </c>
      <c r="K482" s="2" t="s">
        <v>53</v>
      </c>
      <c r="L482" s="2" t="s">
        <v>31</v>
      </c>
      <c r="M482" s="2" t="s">
        <v>71</v>
      </c>
      <c r="N482" s="2" t="s">
        <v>133</v>
      </c>
      <c r="O482" s="2" t="s">
        <v>55</v>
      </c>
      <c r="P482" s="2" t="s">
        <v>56</v>
      </c>
      <c r="Q482" s="3">
        <v>10.0</v>
      </c>
      <c r="R482" s="2" t="s">
        <v>2288</v>
      </c>
      <c r="S482" s="2" t="s">
        <v>2289</v>
      </c>
      <c r="T482" s="2" t="s">
        <v>2290</v>
      </c>
    </row>
    <row r="483" ht="15.75" hidden="1" customHeight="1">
      <c r="A483" s="2" t="s">
        <v>2291</v>
      </c>
      <c r="B483" s="2" t="s">
        <v>2244</v>
      </c>
      <c r="C483" s="2" t="s">
        <v>2245</v>
      </c>
      <c r="D483" s="2" t="s">
        <v>46</v>
      </c>
      <c r="E483" s="2" t="s">
        <v>47</v>
      </c>
      <c r="F483" s="2" t="s">
        <v>2292</v>
      </c>
      <c r="G483" s="2" t="s">
        <v>2238</v>
      </c>
      <c r="H483" s="2" t="s">
        <v>2293</v>
      </c>
      <c r="I483" s="2" t="s">
        <v>2240</v>
      </c>
      <c r="J483" s="2" t="s">
        <v>2240</v>
      </c>
      <c r="K483" s="2" t="s">
        <v>53</v>
      </c>
      <c r="L483" s="2" t="s">
        <v>31</v>
      </c>
      <c r="M483" s="2" t="s">
        <v>32</v>
      </c>
      <c r="N483" s="2" t="s">
        <v>133</v>
      </c>
      <c r="O483" s="2" t="s">
        <v>55</v>
      </c>
      <c r="P483" s="2" t="s">
        <v>56</v>
      </c>
      <c r="Q483" s="3">
        <v>10.0</v>
      </c>
      <c r="R483" s="2" t="s">
        <v>2294</v>
      </c>
      <c r="S483" s="2" t="s">
        <v>2295</v>
      </c>
      <c r="T483" s="2" t="s">
        <v>2296</v>
      </c>
    </row>
    <row r="484" ht="15.75" hidden="1" customHeight="1">
      <c r="A484" s="2" t="s">
        <v>2291</v>
      </c>
      <c r="B484" s="2" t="s">
        <v>2235</v>
      </c>
      <c r="C484" s="2" t="s">
        <v>2236</v>
      </c>
      <c r="D484" s="2" t="s">
        <v>126</v>
      </c>
      <c r="E484" s="2" t="s">
        <v>127</v>
      </c>
      <c r="F484" s="2" t="s">
        <v>2292</v>
      </c>
      <c r="G484" s="2" t="s">
        <v>2238</v>
      </c>
      <c r="H484" s="2" t="s">
        <v>2293</v>
      </c>
      <c r="I484" s="2" t="s">
        <v>2240</v>
      </c>
      <c r="J484" s="2" t="s">
        <v>2240</v>
      </c>
      <c r="K484" s="2" t="s">
        <v>53</v>
      </c>
      <c r="L484" s="2" t="s">
        <v>31</v>
      </c>
      <c r="M484" s="2" t="s">
        <v>32</v>
      </c>
      <c r="N484" s="2" t="s">
        <v>133</v>
      </c>
      <c r="O484" s="2" t="s">
        <v>55</v>
      </c>
      <c r="P484" s="2" t="s">
        <v>56</v>
      </c>
      <c r="Q484" s="3">
        <v>10.0</v>
      </c>
      <c r="R484" s="2" t="s">
        <v>2294</v>
      </c>
      <c r="S484" s="2" t="s">
        <v>2295</v>
      </c>
      <c r="T484" s="2" t="s">
        <v>2296</v>
      </c>
    </row>
    <row r="485" ht="15.75" customHeight="1">
      <c r="A485" s="2" t="s">
        <v>2297</v>
      </c>
      <c r="B485" s="2" t="s">
        <v>2298</v>
      </c>
      <c r="C485" s="2" t="s">
        <v>2299</v>
      </c>
      <c r="D485" s="2" t="s">
        <v>951</v>
      </c>
      <c r="E485" s="2" t="s">
        <v>127</v>
      </c>
      <c r="F485" s="2" t="s">
        <v>2300</v>
      </c>
      <c r="G485" s="2" t="s">
        <v>2301</v>
      </c>
      <c r="H485" s="2" t="s">
        <v>2302</v>
      </c>
      <c r="I485" s="2" t="s">
        <v>2303</v>
      </c>
      <c r="J485" s="2" t="s">
        <v>2304</v>
      </c>
      <c r="K485" s="2" t="s">
        <v>53</v>
      </c>
      <c r="L485" s="2" t="s">
        <v>332</v>
      </c>
      <c r="M485" s="2" t="s">
        <v>71</v>
      </c>
      <c r="N485" s="2" t="s">
        <v>133</v>
      </c>
      <c r="O485" s="2" t="s">
        <v>55</v>
      </c>
      <c r="P485" s="2" t="s">
        <v>90</v>
      </c>
      <c r="Q485" s="3">
        <v>20.0</v>
      </c>
      <c r="R485" s="2" t="s">
        <v>2305</v>
      </c>
      <c r="S485" s="2" t="s">
        <v>2306</v>
      </c>
      <c r="T485" s="2" t="s">
        <v>2307</v>
      </c>
    </row>
    <row r="486" ht="15.75" hidden="1" customHeight="1">
      <c r="A486" s="2" t="s">
        <v>2308</v>
      </c>
      <c r="B486" s="2" t="s">
        <v>2309</v>
      </c>
      <c r="C486" s="2" t="s">
        <v>2310</v>
      </c>
      <c r="D486" s="2" t="s">
        <v>630</v>
      </c>
      <c r="E486" s="2" t="s">
        <v>622</v>
      </c>
      <c r="F486" s="2" t="s">
        <v>1945</v>
      </c>
      <c r="G486" s="2" t="s">
        <v>1605</v>
      </c>
      <c r="H486" s="2" t="s">
        <v>1946</v>
      </c>
      <c r="I486" s="2" t="s">
        <v>1356</v>
      </c>
      <c r="J486" s="2" t="s">
        <v>1607</v>
      </c>
      <c r="K486" s="2" t="s">
        <v>53</v>
      </c>
      <c r="L486" s="2" t="s">
        <v>70</v>
      </c>
      <c r="M486" s="2" t="s">
        <v>71</v>
      </c>
      <c r="N486" s="2" t="s">
        <v>54</v>
      </c>
      <c r="O486" s="2" t="s">
        <v>55</v>
      </c>
      <c r="P486" s="2" t="s">
        <v>56</v>
      </c>
      <c r="Q486" s="3">
        <v>14.0</v>
      </c>
      <c r="R486" s="2" t="s">
        <v>2311</v>
      </c>
      <c r="S486" s="2" t="s">
        <v>2312</v>
      </c>
      <c r="T486" s="2" t="s">
        <v>2313</v>
      </c>
    </row>
    <row r="487" ht="15.75" hidden="1" customHeight="1">
      <c r="A487" s="2" t="s">
        <v>2314</v>
      </c>
      <c r="B487" s="2" t="s">
        <v>2315</v>
      </c>
      <c r="C487" s="2" t="s">
        <v>2316</v>
      </c>
      <c r="D487" s="2" t="s">
        <v>365</v>
      </c>
      <c r="E487" s="2" t="s">
        <v>366</v>
      </c>
      <c r="F487" s="2" t="s">
        <v>1318</v>
      </c>
      <c r="G487" s="2" t="s">
        <v>1319</v>
      </c>
      <c r="H487" s="2" t="s">
        <v>1320</v>
      </c>
      <c r="I487" s="2" t="s">
        <v>117</v>
      </c>
      <c r="J487" s="2" t="s">
        <v>117</v>
      </c>
      <c r="K487" s="2" t="s">
        <v>53</v>
      </c>
      <c r="L487" s="2" t="s">
        <v>31</v>
      </c>
      <c r="M487" s="2" t="s">
        <v>71</v>
      </c>
      <c r="N487" s="2" t="s">
        <v>33</v>
      </c>
      <c r="O487" s="2" t="s">
        <v>55</v>
      </c>
      <c r="P487" s="2" t="s">
        <v>56</v>
      </c>
      <c r="Q487" s="3">
        <v>10.0</v>
      </c>
      <c r="R487" s="2" t="s">
        <v>2317</v>
      </c>
      <c r="S487" s="2" t="s">
        <v>2318</v>
      </c>
      <c r="T487" s="2" t="s">
        <v>2319</v>
      </c>
    </row>
    <row r="488" ht="15.75" hidden="1" customHeight="1">
      <c r="A488" s="2" t="s">
        <v>2320</v>
      </c>
      <c r="B488" s="2" t="s">
        <v>2235</v>
      </c>
      <c r="C488" s="2" t="s">
        <v>2236</v>
      </c>
      <c r="D488" s="2" t="s">
        <v>126</v>
      </c>
      <c r="E488" s="2" t="s">
        <v>127</v>
      </c>
      <c r="F488" s="2" t="s">
        <v>2321</v>
      </c>
      <c r="G488" s="2" t="s">
        <v>2238</v>
      </c>
      <c r="H488" s="2" t="s">
        <v>2322</v>
      </c>
      <c r="I488" s="2" t="s">
        <v>2287</v>
      </c>
      <c r="J488" s="2" t="s">
        <v>2287</v>
      </c>
      <c r="K488" s="2" t="s">
        <v>53</v>
      </c>
      <c r="L488" s="2" t="s">
        <v>31</v>
      </c>
      <c r="M488" s="2" t="s">
        <v>32</v>
      </c>
      <c r="N488" s="2" t="s">
        <v>133</v>
      </c>
      <c r="O488" s="2" t="s">
        <v>55</v>
      </c>
      <c r="P488" s="2" t="s">
        <v>56</v>
      </c>
      <c r="Q488" s="3">
        <v>10.0</v>
      </c>
      <c r="R488" s="2" t="s">
        <v>2323</v>
      </c>
      <c r="S488" s="2" t="s">
        <v>2324</v>
      </c>
      <c r="T488" s="2" t="s">
        <v>2325</v>
      </c>
    </row>
    <row r="489" ht="15.75" hidden="1" customHeight="1">
      <c r="A489" s="2" t="s">
        <v>2320</v>
      </c>
      <c r="B489" s="2" t="s">
        <v>2326</v>
      </c>
      <c r="C489" s="2" t="s">
        <v>2327</v>
      </c>
      <c r="D489" s="2" t="s">
        <v>126</v>
      </c>
      <c r="E489" s="2" t="s">
        <v>127</v>
      </c>
      <c r="F489" s="2" t="s">
        <v>2321</v>
      </c>
      <c r="G489" s="2" t="s">
        <v>2238</v>
      </c>
      <c r="H489" s="2" t="s">
        <v>2322</v>
      </c>
      <c r="I489" s="2" t="s">
        <v>2287</v>
      </c>
      <c r="J489" s="2" t="s">
        <v>2287</v>
      </c>
      <c r="K489" s="2" t="s">
        <v>53</v>
      </c>
      <c r="L489" s="2" t="s">
        <v>31</v>
      </c>
      <c r="M489" s="2" t="s">
        <v>32</v>
      </c>
      <c r="N489" s="2" t="s">
        <v>133</v>
      </c>
      <c r="O489" s="2" t="s">
        <v>55</v>
      </c>
      <c r="P489" s="2" t="s">
        <v>56</v>
      </c>
      <c r="Q489" s="3">
        <v>10.0</v>
      </c>
      <c r="R489" s="2" t="s">
        <v>2323</v>
      </c>
      <c r="S489" s="2" t="s">
        <v>2324</v>
      </c>
      <c r="T489" s="2" t="s">
        <v>2325</v>
      </c>
    </row>
    <row r="490" ht="15.75" hidden="1" customHeight="1">
      <c r="A490" s="2" t="s">
        <v>2328</v>
      </c>
      <c r="B490" s="2" t="s">
        <v>2235</v>
      </c>
      <c r="C490" s="2" t="s">
        <v>2236</v>
      </c>
      <c r="D490" s="2" t="s">
        <v>126</v>
      </c>
      <c r="E490" s="2" t="s">
        <v>127</v>
      </c>
      <c r="F490" s="2" t="s">
        <v>2329</v>
      </c>
      <c r="G490" s="2" t="s">
        <v>2330</v>
      </c>
      <c r="H490" s="2" t="s">
        <v>2331</v>
      </c>
      <c r="I490" s="2" t="s">
        <v>2287</v>
      </c>
      <c r="J490" s="2" t="s">
        <v>2287</v>
      </c>
      <c r="K490" s="2" t="s">
        <v>53</v>
      </c>
      <c r="L490" s="2" t="s">
        <v>31</v>
      </c>
      <c r="M490" s="2" t="s">
        <v>71</v>
      </c>
      <c r="N490" s="2" t="s">
        <v>133</v>
      </c>
      <c r="O490" s="2" t="s">
        <v>55</v>
      </c>
      <c r="P490" s="2" t="s">
        <v>56</v>
      </c>
      <c r="Q490" s="3">
        <v>10.0</v>
      </c>
      <c r="R490" s="2" t="s">
        <v>2332</v>
      </c>
      <c r="S490" s="2" t="s">
        <v>2333</v>
      </c>
      <c r="T490" s="2" t="s">
        <v>2334</v>
      </c>
    </row>
    <row r="491" ht="15.75" hidden="1" customHeight="1">
      <c r="A491" s="2" t="s">
        <v>2335</v>
      </c>
      <c r="B491" s="2" t="s">
        <v>2336</v>
      </c>
      <c r="C491" s="2" t="s">
        <v>2337</v>
      </c>
      <c r="D491" s="2" t="s">
        <v>516</v>
      </c>
      <c r="E491" s="2" t="s">
        <v>97</v>
      </c>
      <c r="F491" s="2" t="s">
        <v>1918</v>
      </c>
      <c r="G491" s="2" t="s">
        <v>1919</v>
      </c>
      <c r="H491" s="2" t="s">
        <v>1920</v>
      </c>
      <c r="I491" s="2" t="s">
        <v>1921</v>
      </c>
      <c r="J491" s="2" t="s">
        <v>1922</v>
      </c>
      <c r="K491" s="2" t="s">
        <v>53</v>
      </c>
      <c r="L491" s="2" t="s">
        <v>332</v>
      </c>
      <c r="M491" s="2" t="s">
        <v>71</v>
      </c>
      <c r="N491" s="2" t="s">
        <v>133</v>
      </c>
      <c r="O491" s="2" t="s">
        <v>34</v>
      </c>
      <c r="P491" s="2" t="s">
        <v>56</v>
      </c>
      <c r="Q491" s="3">
        <v>4.0</v>
      </c>
      <c r="R491" s="2" t="s">
        <v>2338</v>
      </c>
      <c r="S491" s="2" t="s">
        <v>2339</v>
      </c>
      <c r="T491" s="2" t="s">
        <v>2340</v>
      </c>
    </row>
    <row r="492" ht="15.75" hidden="1" customHeight="1">
      <c r="A492" s="2" t="s">
        <v>2341</v>
      </c>
      <c r="B492" s="2" t="s">
        <v>2342</v>
      </c>
      <c r="C492" s="2" t="s">
        <v>2343</v>
      </c>
      <c r="D492" s="2" t="s">
        <v>516</v>
      </c>
      <c r="E492" s="2" t="s">
        <v>97</v>
      </c>
      <c r="F492" s="2" t="s">
        <v>1918</v>
      </c>
      <c r="G492" s="2" t="s">
        <v>1919</v>
      </c>
      <c r="H492" s="2" t="s">
        <v>1920</v>
      </c>
      <c r="I492" s="2" t="s">
        <v>1921</v>
      </c>
      <c r="J492" s="2" t="s">
        <v>1922</v>
      </c>
      <c r="K492" s="2" t="s">
        <v>53</v>
      </c>
      <c r="L492" s="2" t="s">
        <v>332</v>
      </c>
      <c r="M492" s="2" t="s">
        <v>71</v>
      </c>
      <c r="N492" s="2" t="s">
        <v>133</v>
      </c>
      <c r="O492" s="2" t="s">
        <v>34</v>
      </c>
      <c r="P492" s="2" t="s">
        <v>56</v>
      </c>
      <c r="Q492" s="3">
        <v>4.0</v>
      </c>
      <c r="R492" s="2" t="s">
        <v>2344</v>
      </c>
      <c r="S492" s="2" t="s">
        <v>2345</v>
      </c>
      <c r="T492" s="2" t="s">
        <v>2346</v>
      </c>
    </row>
    <row r="493" ht="15.75" hidden="1" customHeight="1">
      <c r="A493" s="2" t="s">
        <v>2347</v>
      </c>
      <c r="B493" s="2" t="s">
        <v>2348</v>
      </c>
      <c r="C493" s="2" t="s">
        <v>2349</v>
      </c>
      <c r="D493" s="2" t="s">
        <v>126</v>
      </c>
      <c r="E493" s="2" t="s">
        <v>127</v>
      </c>
      <c r="F493" s="2" t="s">
        <v>1945</v>
      </c>
      <c r="G493" s="2" t="s">
        <v>1605</v>
      </c>
      <c r="H493" s="2" t="s">
        <v>1946</v>
      </c>
      <c r="I493" s="2" t="s">
        <v>1356</v>
      </c>
      <c r="J493" s="2" t="s">
        <v>1607</v>
      </c>
      <c r="K493" s="2" t="s">
        <v>53</v>
      </c>
      <c r="L493" s="2" t="s">
        <v>70</v>
      </c>
      <c r="M493" s="2" t="s">
        <v>71</v>
      </c>
      <c r="N493" s="2" t="s">
        <v>54</v>
      </c>
      <c r="O493" s="2" t="s">
        <v>55</v>
      </c>
      <c r="P493" s="2" t="s">
        <v>56</v>
      </c>
      <c r="Q493" s="3">
        <v>14.0</v>
      </c>
      <c r="R493" s="2" t="s">
        <v>2350</v>
      </c>
      <c r="S493" s="2" t="s">
        <v>2351</v>
      </c>
      <c r="T493" s="2" t="s">
        <v>2352</v>
      </c>
    </row>
    <row r="494" ht="15.75" hidden="1" customHeight="1">
      <c r="A494" s="2" t="s">
        <v>2353</v>
      </c>
      <c r="B494" s="2" t="s">
        <v>2354</v>
      </c>
      <c r="C494" s="2" t="s">
        <v>2355</v>
      </c>
      <c r="D494" s="2" t="s">
        <v>126</v>
      </c>
      <c r="E494" s="2" t="s">
        <v>127</v>
      </c>
      <c r="F494" s="2" t="s">
        <v>1945</v>
      </c>
      <c r="G494" s="2" t="s">
        <v>1605</v>
      </c>
      <c r="H494" s="2" t="s">
        <v>1946</v>
      </c>
      <c r="I494" s="2" t="s">
        <v>1356</v>
      </c>
      <c r="J494" s="2" t="s">
        <v>1607</v>
      </c>
      <c r="K494" s="2" t="s">
        <v>53</v>
      </c>
      <c r="L494" s="2" t="s">
        <v>70</v>
      </c>
      <c r="M494" s="2" t="s">
        <v>71</v>
      </c>
      <c r="N494" s="2" t="s">
        <v>54</v>
      </c>
      <c r="O494" s="2" t="s">
        <v>55</v>
      </c>
      <c r="P494" s="2" t="s">
        <v>56</v>
      </c>
      <c r="Q494" s="3">
        <v>14.0</v>
      </c>
      <c r="R494" s="2" t="s">
        <v>2356</v>
      </c>
      <c r="S494" s="2" t="s">
        <v>2357</v>
      </c>
      <c r="T494" s="2" t="s">
        <v>2358</v>
      </c>
    </row>
    <row r="495" ht="15.75" customHeight="1">
      <c r="A495" s="2" t="s">
        <v>2359</v>
      </c>
      <c r="B495" s="2" t="s">
        <v>2360</v>
      </c>
      <c r="C495" s="2" t="s">
        <v>2361</v>
      </c>
      <c r="D495" s="2" t="s">
        <v>231</v>
      </c>
      <c r="E495" s="2" t="s">
        <v>24</v>
      </c>
      <c r="F495" s="2" t="s">
        <v>2362</v>
      </c>
      <c r="G495" s="2" t="s">
        <v>2363</v>
      </c>
      <c r="H495" s="2" t="s">
        <v>2364</v>
      </c>
      <c r="I495" s="2" t="s">
        <v>2365</v>
      </c>
      <c r="J495" s="2" t="s">
        <v>1372</v>
      </c>
      <c r="K495" s="2" t="s">
        <v>30</v>
      </c>
      <c r="L495" s="2" t="s">
        <v>31</v>
      </c>
      <c r="M495" s="2" t="s">
        <v>71</v>
      </c>
      <c r="N495" s="2" t="s">
        <v>133</v>
      </c>
      <c r="O495" s="2" t="s">
        <v>55</v>
      </c>
      <c r="P495" s="2" t="s">
        <v>270</v>
      </c>
      <c r="Q495" s="3">
        <v>15.0</v>
      </c>
      <c r="R495" s="2" t="s">
        <v>2366</v>
      </c>
      <c r="S495" s="2" t="s">
        <v>2367</v>
      </c>
      <c r="T495" s="2" t="s">
        <v>2368</v>
      </c>
    </row>
    <row r="496" ht="15.75" customHeight="1">
      <c r="A496" s="2" t="s">
        <v>2369</v>
      </c>
      <c r="B496" s="2" t="s">
        <v>1638</v>
      </c>
      <c r="C496" s="2" t="s">
        <v>1639</v>
      </c>
      <c r="D496" s="2" t="s">
        <v>126</v>
      </c>
      <c r="E496" s="2" t="s">
        <v>127</v>
      </c>
      <c r="F496" s="2" t="s">
        <v>2370</v>
      </c>
      <c r="G496" s="2" t="s">
        <v>2371</v>
      </c>
      <c r="H496" s="2" t="s">
        <v>2372</v>
      </c>
      <c r="I496" s="2" t="s">
        <v>800</v>
      </c>
      <c r="J496" s="2" t="s">
        <v>1443</v>
      </c>
      <c r="K496" s="2" t="s">
        <v>30</v>
      </c>
      <c r="L496" s="2" t="s">
        <v>31</v>
      </c>
      <c r="M496" s="2" t="s">
        <v>32</v>
      </c>
      <c r="N496" s="2" t="s">
        <v>33</v>
      </c>
      <c r="O496" s="2" t="s">
        <v>34</v>
      </c>
      <c r="P496" s="2" t="s">
        <v>90</v>
      </c>
      <c r="Q496" s="3">
        <v>30.0</v>
      </c>
      <c r="R496" s="2" t="s">
        <v>2373</v>
      </c>
      <c r="S496" s="2" t="s">
        <v>2374</v>
      </c>
      <c r="T496" s="2" t="s">
        <v>2375</v>
      </c>
    </row>
    <row r="497" ht="15.75" customHeight="1">
      <c r="A497" s="2" t="s">
        <v>2369</v>
      </c>
      <c r="B497" s="2" t="s">
        <v>1636</v>
      </c>
      <c r="C497" s="2" t="s">
        <v>1637</v>
      </c>
      <c r="D497" s="2" t="s">
        <v>126</v>
      </c>
      <c r="E497" s="2" t="s">
        <v>127</v>
      </c>
      <c r="F497" s="2" t="s">
        <v>2370</v>
      </c>
      <c r="G497" s="2" t="s">
        <v>2371</v>
      </c>
      <c r="H497" s="2" t="s">
        <v>2372</v>
      </c>
      <c r="I497" s="2" t="s">
        <v>800</v>
      </c>
      <c r="J497" s="2" t="s">
        <v>1443</v>
      </c>
      <c r="K497" s="2" t="s">
        <v>30</v>
      </c>
      <c r="L497" s="2" t="s">
        <v>31</v>
      </c>
      <c r="M497" s="2" t="s">
        <v>32</v>
      </c>
      <c r="N497" s="2" t="s">
        <v>33</v>
      </c>
      <c r="O497" s="2" t="s">
        <v>34</v>
      </c>
      <c r="P497" s="2" t="s">
        <v>90</v>
      </c>
      <c r="Q497" s="3">
        <v>30.0</v>
      </c>
      <c r="R497" s="2" t="s">
        <v>2373</v>
      </c>
      <c r="S497" s="2" t="s">
        <v>2374</v>
      </c>
      <c r="T497" s="2" t="s">
        <v>2375</v>
      </c>
    </row>
    <row r="498" ht="15.75" customHeight="1">
      <c r="A498" s="2" t="s">
        <v>2369</v>
      </c>
      <c r="B498" s="2" t="s">
        <v>1640</v>
      </c>
      <c r="C498" s="2" t="s">
        <v>1641</v>
      </c>
      <c r="D498" s="2" t="s">
        <v>126</v>
      </c>
      <c r="E498" s="2" t="s">
        <v>127</v>
      </c>
      <c r="F498" s="2" t="s">
        <v>2370</v>
      </c>
      <c r="G498" s="2" t="s">
        <v>2371</v>
      </c>
      <c r="H498" s="2" t="s">
        <v>2372</v>
      </c>
      <c r="I498" s="2" t="s">
        <v>800</v>
      </c>
      <c r="J498" s="2" t="s">
        <v>1443</v>
      </c>
      <c r="K498" s="2" t="s">
        <v>30</v>
      </c>
      <c r="L498" s="2" t="s">
        <v>31</v>
      </c>
      <c r="M498" s="2" t="s">
        <v>32</v>
      </c>
      <c r="N498" s="2" t="s">
        <v>33</v>
      </c>
      <c r="O498" s="2" t="s">
        <v>34</v>
      </c>
      <c r="P498" s="2" t="s">
        <v>90</v>
      </c>
      <c r="Q498" s="3">
        <v>30.0</v>
      </c>
      <c r="R498" s="2" t="s">
        <v>2373</v>
      </c>
      <c r="S498" s="2" t="s">
        <v>2374</v>
      </c>
      <c r="T498" s="2" t="s">
        <v>2375</v>
      </c>
    </row>
    <row r="499" ht="15.75" customHeight="1">
      <c r="A499" s="2" t="s">
        <v>2369</v>
      </c>
      <c r="B499" s="2" t="s">
        <v>1642</v>
      </c>
      <c r="C499" s="2" t="s">
        <v>1643</v>
      </c>
      <c r="D499" s="2" t="s">
        <v>126</v>
      </c>
      <c r="E499" s="2" t="s">
        <v>127</v>
      </c>
      <c r="F499" s="2" t="s">
        <v>2370</v>
      </c>
      <c r="G499" s="2" t="s">
        <v>2371</v>
      </c>
      <c r="H499" s="2" t="s">
        <v>2372</v>
      </c>
      <c r="I499" s="2" t="s">
        <v>800</v>
      </c>
      <c r="J499" s="2" t="s">
        <v>1443</v>
      </c>
      <c r="K499" s="2" t="s">
        <v>30</v>
      </c>
      <c r="L499" s="2" t="s">
        <v>31</v>
      </c>
      <c r="M499" s="2" t="s">
        <v>32</v>
      </c>
      <c r="N499" s="2" t="s">
        <v>33</v>
      </c>
      <c r="O499" s="2" t="s">
        <v>34</v>
      </c>
      <c r="P499" s="2" t="s">
        <v>90</v>
      </c>
      <c r="Q499" s="3">
        <v>30.0</v>
      </c>
      <c r="R499" s="2" t="s">
        <v>2373</v>
      </c>
      <c r="S499" s="2" t="s">
        <v>2374</v>
      </c>
      <c r="T499" s="2" t="s">
        <v>2375</v>
      </c>
    </row>
    <row r="500" ht="15.75" customHeight="1">
      <c r="A500" s="2" t="s">
        <v>2369</v>
      </c>
      <c r="B500" s="2" t="s">
        <v>1154</v>
      </c>
      <c r="C500" s="2" t="s">
        <v>1155</v>
      </c>
      <c r="D500" s="2" t="s">
        <v>126</v>
      </c>
      <c r="E500" s="2" t="s">
        <v>127</v>
      </c>
      <c r="F500" s="2" t="s">
        <v>2370</v>
      </c>
      <c r="G500" s="2" t="s">
        <v>2371</v>
      </c>
      <c r="H500" s="2" t="s">
        <v>2372</v>
      </c>
      <c r="I500" s="2" t="s">
        <v>800</v>
      </c>
      <c r="J500" s="2" t="s">
        <v>1443</v>
      </c>
      <c r="K500" s="2" t="s">
        <v>30</v>
      </c>
      <c r="L500" s="2" t="s">
        <v>31</v>
      </c>
      <c r="M500" s="2" t="s">
        <v>32</v>
      </c>
      <c r="N500" s="2" t="s">
        <v>33</v>
      </c>
      <c r="O500" s="2" t="s">
        <v>34</v>
      </c>
      <c r="P500" s="2" t="s">
        <v>90</v>
      </c>
      <c r="Q500" s="3">
        <v>30.0</v>
      </c>
      <c r="R500" s="2" t="s">
        <v>2373</v>
      </c>
      <c r="S500" s="2" t="s">
        <v>2374</v>
      </c>
      <c r="T500" s="2" t="s">
        <v>2375</v>
      </c>
    </row>
    <row r="501" ht="15.75" hidden="1" customHeight="1">
      <c r="A501" s="2" t="s">
        <v>2376</v>
      </c>
      <c r="B501" s="2" t="s">
        <v>2377</v>
      </c>
      <c r="C501" s="2" t="s">
        <v>2378</v>
      </c>
      <c r="D501" s="2" t="s">
        <v>96</v>
      </c>
      <c r="E501" s="2" t="s">
        <v>97</v>
      </c>
      <c r="F501" s="2" t="s">
        <v>1645</v>
      </c>
      <c r="G501" s="2" t="s">
        <v>834</v>
      </c>
      <c r="H501" s="2" t="s">
        <v>1646</v>
      </c>
      <c r="I501" s="2" t="s">
        <v>1647</v>
      </c>
      <c r="J501" s="2" t="s">
        <v>1648</v>
      </c>
      <c r="K501" s="2" t="s">
        <v>53</v>
      </c>
      <c r="L501" s="2" t="s">
        <v>70</v>
      </c>
      <c r="M501" s="2" t="s">
        <v>71</v>
      </c>
      <c r="N501" s="2" t="s">
        <v>133</v>
      </c>
      <c r="O501" s="2" t="s">
        <v>34</v>
      </c>
      <c r="P501" s="2" t="s">
        <v>56</v>
      </c>
      <c r="Q501" s="3">
        <v>14.0</v>
      </c>
      <c r="R501" s="2" t="s">
        <v>2379</v>
      </c>
      <c r="S501" s="2" t="s">
        <v>2380</v>
      </c>
      <c r="T501" s="2" t="s">
        <v>2381</v>
      </c>
    </row>
    <row r="502" ht="15.75" hidden="1" customHeight="1">
      <c r="A502" s="2" t="s">
        <v>2382</v>
      </c>
      <c r="B502" s="2" t="s">
        <v>2383</v>
      </c>
      <c r="C502" s="2" t="s">
        <v>2384</v>
      </c>
      <c r="D502" s="2" t="s">
        <v>126</v>
      </c>
      <c r="E502" s="2" t="s">
        <v>127</v>
      </c>
      <c r="F502" s="2" t="s">
        <v>1318</v>
      </c>
      <c r="G502" s="2" t="s">
        <v>1319</v>
      </c>
      <c r="H502" s="2" t="s">
        <v>1320</v>
      </c>
      <c r="I502" s="2" t="s">
        <v>117</v>
      </c>
      <c r="J502" s="2" t="s">
        <v>117</v>
      </c>
      <c r="K502" s="2" t="s">
        <v>53</v>
      </c>
      <c r="L502" s="2" t="s">
        <v>31</v>
      </c>
      <c r="M502" s="2" t="s">
        <v>71</v>
      </c>
      <c r="N502" s="2" t="s">
        <v>33</v>
      </c>
      <c r="O502" s="2" t="s">
        <v>55</v>
      </c>
      <c r="P502" s="2" t="s">
        <v>56</v>
      </c>
      <c r="Q502" s="3">
        <v>6.0</v>
      </c>
      <c r="R502" s="2" t="s">
        <v>2385</v>
      </c>
      <c r="S502" s="2" t="s">
        <v>2386</v>
      </c>
      <c r="T502" s="2" t="s">
        <v>2387</v>
      </c>
    </row>
    <row r="503" ht="15.75" customHeight="1">
      <c r="A503" s="2" t="s">
        <v>2388</v>
      </c>
      <c r="B503" s="2" t="s">
        <v>2389</v>
      </c>
      <c r="C503" s="2" t="s">
        <v>2390</v>
      </c>
      <c r="D503" s="2" t="s">
        <v>169</v>
      </c>
      <c r="E503" s="2" t="s">
        <v>127</v>
      </c>
      <c r="F503" s="2" t="s">
        <v>2391</v>
      </c>
      <c r="G503" s="2" t="s">
        <v>2392</v>
      </c>
      <c r="H503" s="2" t="s">
        <v>2393</v>
      </c>
      <c r="I503" s="2" t="s">
        <v>142</v>
      </c>
      <c r="J503" s="2" t="s">
        <v>1561</v>
      </c>
      <c r="K503" s="2" t="s">
        <v>53</v>
      </c>
      <c r="L503" s="2" t="s">
        <v>31</v>
      </c>
      <c r="M503" s="2" t="s">
        <v>32</v>
      </c>
      <c r="N503" s="2" t="s">
        <v>33</v>
      </c>
      <c r="O503" s="2" t="s">
        <v>34</v>
      </c>
      <c r="P503" s="2" t="s">
        <v>270</v>
      </c>
      <c r="Q503" s="3">
        <v>20.0</v>
      </c>
      <c r="R503" s="2" t="s">
        <v>2394</v>
      </c>
      <c r="S503" s="2" t="s">
        <v>2395</v>
      </c>
      <c r="T503" s="2" t="s">
        <v>2396</v>
      </c>
    </row>
    <row r="504" ht="15.75" customHeight="1">
      <c r="A504" s="2" t="s">
        <v>2388</v>
      </c>
      <c r="B504" s="2" t="s">
        <v>2397</v>
      </c>
      <c r="C504" s="2" t="s">
        <v>2398</v>
      </c>
      <c r="D504" s="2" t="s">
        <v>223</v>
      </c>
      <c r="E504" s="2" t="s">
        <v>224</v>
      </c>
      <c r="F504" s="2" t="s">
        <v>2391</v>
      </c>
      <c r="G504" s="2" t="s">
        <v>2392</v>
      </c>
      <c r="H504" s="2" t="s">
        <v>2393</v>
      </c>
      <c r="I504" s="2" t="s">
        <v>142</v>
      </c>
      <c r="J504" s="2" t="s">
        <v>1561</v>
      </c>
      <c r="K504" s="2" t="s">
        <v>53</v>
      </c>
      <c r="L504" s="2" t="s">
        <v>31</v>
      </c>
      <c r="M504" s="2" t="s">
        <v>32</v>
      </c>
      <c r="N504" s="2" t="s">
        <v>33</v>
      </c>
      <c r="O504" s="2" t="s">
        <v>34</v>
      </c>
      <c r="P504" s="2" t="s">
        <v>270</v>
      </c>
      <c r="Q504" s="3">
        <v>20.0</v>
      </c>
      <c r="R504" s="2" t="s">
        <v>2394</v>
      </c>
      <c r="S504" s="2" t="s">
        <v>2395</v>
      </c>
      <c r="T504" s="2" t="s">
        <v>2396</v>
      </c>
    </row>
    <row r="505" ht="15.75" customHeight="1">
      <c r="A505" s="2" t="s">
        <v>2388</v>
      </c>
      <c r="B505" s="2" t="s">
        <v>2399</v>
      </c>
      <c r="C505" s="2" t="s">
        <v>2400</v>
      </c>
      <c r="D505" s="2" t="s">
        <v>169</v>
      </c>
      <c r="E505" s="2" t="s">
        <v>127</v>
      </c>
      <c r="F505" s="2" t="s">
        <v>2391</v>
      </c>
      <c r="G505" s="2" t="s">
        <v>2392</v>
      </c>
      <c r="H505" s="2" t="s">
        <v>2393</v>
      </c>
      <c r="I505" s="2" t="s">
        <v>142</v>
      </c>
      <c r="J505" s="2" t="s">
        <v>1561</v>
      </c>
      <c r="K505" s="2" t="s">
        <v>53</v>
      </c>
      <c r="L505" s="2" t="s">
        <v>31</v>
      </c>
      <c r="M505" s="2" t="s">
        <v>32</v>
      </c>
      <c r="N505" s="2" t="s">
        <v>33</v>
      </c>
      <c r="O505" s="2" t="s">
        <v>34</v>
      </c>
      <c r="P505" s="2" t="s">
        <v>270</v>
      </c>
      <c r="Q505" s="3">
        <v>20.0</v>
      </c>
      <c r="R505" s="2" t="s">
        <v>2394</v>
      </c>
      <c r="S505" s="2" t="s">
        <v>2395</v>
      </c>
      <c r="T505" s="2" t="s">
        <v>2396</v>
      </c>
    </row>
    <row r="506" ht="15.75" customHeight="1">
      <c r="A506" s="2" t="s">
        <v>2388</v>
      </c>
      <c r="B506" s="2" t="s">
        <v>2401</v>
      </c>
      <c r="C506" s="2" t="s">
        <v>2402</v>
      </c>
      <c r="D506" s="2" t="s">
        <v>223</v>
      </c>
      <c r="E506" s="2" t="s">
        <v>224</v>
      </c>
      <c r="F506" s="2" t="s">
        <v>2391</v>
      </c>
      <c r="G506" s="2" t="s">
        <v>2392</v>
      </c>
      <c r="H506" s="2" t="s">
        <v>2393</v>
      </c>
      <c r="I506" s="2" t="s">
        <v>142</v>
      </c>
      <c r="J506" s="2" t="s">
        <v>1561</v>
      </c>
      <c r="K506" s="2" t="s">
        <v>53</v>
      </c>
      <c r="L506" s="2" t="s">
        <v>31</v>
      </c>
      <c r="M506" s="2" t="s">
        <v>32</v>
      </c>
      <c r="N506" s="2" t="s">
        <v>33</v>
      </c>
      <c r="O506" s="2" t="s">
        <v>34</v>
      </c>
      <c r="P506" s="2" t="s">
        <v>270</v>
      </c>
      <c r="Q506" s="3">
        <v>20.0</v>
      </c>
      <c r="R506" s="2" t="s">
        <v>2394</v>
      </c>
      <c r="S506" s="2" t="s">
        <v>2395</v>
      </c>
      <c r="T506" s="2" t="s">
        <v>2396</v>
      </c>
    </row>
    <row r="507" ht="15.75" customHeight="1">
      <c r="A507" s="2" t="s">
        <v>2388</v>
      </c>
      <c r="B507" s="2" t="s">
        <v>970</v>
      </c>
      <c r="C507" s="2" t="s">
        <v>971</v>
      </c>
      <c r="D507" s="2" t="s">
        <v>126</v>
      </c>
      <c r="E507" s="2" t="s">
        <v>127</v>
      </c>
      <c r="F507" s="2" t="s">
        <v>2391</v>
      </c>
      <c r="G507" s="2" t="s">
        <v>2392</v>
      </c>
      <c r="H507" s="2" t="s">
        <v>2393</v>
      </c>
      <c r="I507" s="2" t="s">
        <v>142</v>
      </c>
      <c r="J507" s="2" t="s">
        <v>1561</v>
      </c>
      <c r="K507" s="2" t="s">
        <v>53</v>
      </c>
      <c r="L507" s="2" t="s">
        <v>31</v>
      </c>
      <c r="M507" s="2" t="s">
        <v>32</v>
      </c>
      <c r="N507" s="2" t="s">
        <v>33</v>
      </c>
      <c r="O507" s="2" t="s">
        <v>34</v>
      </c>
      <c r="P507" s="2" t="s">
        <v>270</v>
      </c>
      <c r="Q507" s="3">
        <v>20.0</v>
      </c>
      <c r="R507" s="2" t="s">
        <v>2394</v>
      </c>
      <c r="S507" s="2" t="s">
        <v>2395</v>
      </c>
      <c r="T507" s="2" t="s">
        <v>2396</v>
      </c>
    </row>
    <row r="508" ht="15.75" hidden="1" customHeight="1">
      <c r="A508" s="2" t="s">
        <v>2403</v>
      </c>
      <c r="B508" s="2" t="s">
        <v>2404</v>
      </c>
      <c r="C508" s="2" t="s">
        <v>2405</v>
      </c>
      <c r="D508" s="2" t="s">
        <v>365</v>
      </c>
      <c r="E508" s="2" t="s">
        <v>366</v>
      </c>
      <c r="F508" s="2" t="s">
        <v>2406</v>
      </c>
      <c r="G508" s="2" t="s">
        <v>266</v>
      </c>
      <c r="H508" s="2" t="s">
        <v>2407</v>
      </c>
      <c r="I508" s="2" t="s">
        <v>2408</v>
      </c>
      <c r="J508" s="2" t="s">
        <v>2409</v>
      </c>
      <c r="K508" s="2" t="s">
        <v>53</v>
      </c>
      <c r="L508" s="2" t="s">
        <v>31</v>
      </c>
      <c r="M508" s="2" t="s">
        <v>32</v>
      </c>
      <c r="N508" s="2" t="s">
        <v>33</v>
      </c>
      <c r="O508" s="2" t="s">
        <v>55</v>
      </c>
      <c r="P508" s="2" t="s">
        <v>56</v>
      </c>
      <c r="Q508" s="3">
        <v>10.0</v>
      </c>
      <c r="R508" s="2" t="s">
        <v>2410</v>
      </c>
      <c r="S508" s="2" t="s">
        <v>2411</v>
      </c>
      <c r="T508" s="2" t="s">
        <v>2412</v>
      </c>
    </row>
    <row r="509" ht="15.75" hidden="1" customHeight="1">
      <c r="A509" s="2" t="s">
        <v>2403</v>
      </c>
      <c r="B509" s="2" t="s">
        <v>2413</v>
      </c>
      <c r="C509" s="2" t="s">
        <v>2414</v>
      </c>
      <c r="D509" s="2" t="s">
        <v>365</v>
      </c>
      <c r="E509" s="2" t="s">
        <v>366</v>
      </c>
      <c r="F509" s="2" t="s">
        <v>2406</v>
      </c>
      <c r="G509" s="2" t="s">
        <v>266</v>
      </c>
      <c r="H509" s="2" t="s">
        <v>2407</v>
      </c>
      <c r="I509" s="2" t="s">
        <v>2408</v>
      </c>
      <c r="J509" s="2" t="s">
        <v>2409</v>
      </c>
      <c r="K509" s="2" t="s">
        <v>53</v>
      </c>
      <c r="L509" s="2" t="s">
        <v>31</v>
      </c>
      <c r="M509" s="2" t="s">
        <v>32</v>
      </c>
      <c r="N509" s="2" t="s">
        <v>33</v>
      </c>
      <c r="O509" s="2" t="s">
        <v>55</v>
      </c>
      <c r="P509" s="2" t="s">
        <v>56</v>
      </c>
      <c r="Q509" s="3">
        <v>10.0</v>
      </c>
      <c r="R509" s="2" t="s">
        <v>2410</v>
      </c>
      <c r="S509" s="2" t="s">
        <v>2411</v>
      </c>
      <c r="T509" s="2" t="s">
        <v>2412</v>
      </c>
    </row>
    <row r="510" ht="15.75" hidden="1" customHeight="1">
      <c r="A510" s="2" t="s">
        <v>2403</v>
      </c>
      <c r="B510" s="2" t="s">
        <v>2415</v>
      </c>
      <c r="C510" s="2" t="s">
        <v>2416</v>
      </c>
      <c r="D510" s="2" t="s">
        <v>365</v>
      </c>
      <c r="E510" s="2" t="s">
        <v>366</v>
      </c>
      <c r="F510" s="2" t="s">
        <v>2406</v>
      </c>
      <c r="G510" s="2" t="s">
        <v>266</v>
      </c>
      <c r="H510" s="2" t="s">
        <v>2407</v>
      </c>
      <c r="I510" s="2" t="s">
        <v>2408</v>
      </c>
      <c r="J510" s="2" t="s">
        <v>2409</v>
      </c>
      <c r="K510" s="2" t="s">
        <v>53</v>
      </c>
      <c r="L510" s="2" t="s">
        <v>31</v>
      </c>
      <c r="M510" s="2" t="s">
        <v>32</v>
      </c>
      <c r="N510" s="2" t="s">
        <v>33</v>
      </c>
      <c r="O510" s="2" t="s">
        <v>55</v>
      </c>
      <c r="P510" s="2" t="s">
        <v>56</v>
      </c>
      <c r="Q510" s="3">
        <v>10.0</v>
      </c>
      <c r="R510" s="2" t="s">
        <v>2410</v>
      </c>
      <c r="S510" s="2" t="s">
        <v>2411</v>
      </c>
      <c r="T510" s="2" t="s">
        <v>2412</v>
      </c>
    </row>
    <row r="511" ht="15.75" customHeight="1">
      <c r="A511" s="2" t="s">
        <v>2417</v>
      </c>
      <c r="B511" s="2" t="s">
        <v>2418</v>
      </c>
      <c r="C511" s="2" t="s">
        <v>2419</v>
      </c>
      <c r="D511" s="2" t="s">
        <v>169</v>
      </c>
      <c r="E511" s="2" t="s">
        <v>127</v>
      </c>
      <c r="F511" s="2" t="s">
        <v>540</v>
      </c>
      <c r="G511" s="2" t="s">
        <v>541</v>
      </c>
      <c r="H511" s="2" t="s">
        <v>542</v>
      </c>
      <c r="I511" s="2" t="s">
        <v>543</v>
      </c>
      <c r="J511" s="2" t="s">
        <v>544</v>
      </c>
      <c r="K511" s="2" t="s">
        <v>53</v>
      </c>
      <c r="L511" s="2" t="s">
        <v>31</v>
      </c>
      <c r="M511" s="2" t="s">
        <v>71</v>
      </c>
      <c r="N511" s="2" t="s">
        <v>33</v>
      </c>
      <c r="O511" s="2" t="s">
        <v>55</v>
      </c>
      <c r="P511" s="2" t="s">
        <v>90</v>
      </c>
      <c r="Q511" s="3">
        <v>30.0</v>
      </c>
      <c r="R511" s="2" t="s">
        <v>2420</v>
      </c>
      <c r="S511" s="2" t="s">
        <v>2421</v>
      </c>
      <c r="T511" s="2" t="s">
        <v>2422</v>
      </c>
    </row>
    <row r="512" ht="15.75" hidden="1" customHeight="1">
      <c r="A512" s="2" t="s">
        <v>2423</v>
      </c>
      <c r="B512" s="2" t="s">
        <v>2424</v>
      </c>
      <c r="C512" s="2" t="s">
        <v>2425</v>
      </c>
      <c r="D512" s="2" t="s">
        <v>1022</v>
      </c>
      <c r="E512" s="2" t="s">
        <v>622</v>
      </c>
      <c r="F512" s="2" t="s">
        <v>1655</v>
      </c>
      <c r="G512" s="2" t="s">
        <v>1656</v>
      </c>
      <c r="H512" s="2" t="s">
        <v>1657</v>
      </c>
      <c r="I512" s="2" t="s">
        <v>1658</v>
      </c>
      <c r="J512" s="2" t="s">
        <v>853</v>
      </c>
      <c r="K512" s="2" t="s">
        <v>30</v>
      </c>
      <c r="L512" s="2" t="s">
        <v>70</v>
      </c>
      <c r="M512" s="2" t="s">
        <v>71</v>
      </c>
      <c r="N512" s="2" t="s">
        <v>33</v>
      </c>
      <c r="O512" s="2" t="s">
        <v>55</v>
      </c>
      <c r="P512" s="2" t="s">
        <v>56</v>
      </c>
      <c r="Q512" s="3">
        <v>14.0</v>
      </c>
      <c r="R512" s="2" t="s">
        <v>2426</v>
      </c>
      <c r="S512" s="2" t="s">
        <v>2427</v>
      </c>
      <c r="T512" s="2" t="s">
        <v>2428</v>
      </c>
    </row>
    <row r="513" ht="15.75" customHeight="1">
      <c r="A513" s="2" t="s">
        <v>2429</v>
      </c>
      <c r="B513" s="2" t="s">
        <v>959</v>
      </c>
      <c r="C513" s="2" t="s">
        <v>960</v>
      </c>
      <c r="D513" s="2" t="s">
        <v>126</v>
      </c>
      <c r="E513" s="2" t="s">
        <v>127</v>
      </c>
      <c r="F513" s="2" t="s">
        <v>2430</v>
      </c>
      <c r="G513" s="2" t="s">
        <v>2431</v>
      </c>
      <c r="H513" s="2" t="s">
        <v>2432</v>
      </c>
      <c r="I513" s="2" t="s">
        <v>2433</v>
      </c>
      <c r="J513" s="2" t="s">
        <v>507</v>
      </c>
      <c r="K513" s="2" t="s">
        <v>53</v>
      </c>
      <c r="L513" s="2" t="s">
        <v>70</v>
      </c>
      <c r="M513" s="2" t="s">
        <v>32</v>
      </c>
      <c r="N513" s="2" t="s">
        <v>133</v>
      </c>
      <c r="O513" s="2" t="s">
        <v>55</v>
      </c>
      <c r="P513" s="2" t="s">
        <v>90</v>
      </c>
      <c r="Q513" s="3">
        <v>35.0</v>
      </c>
      <c r="R513" s="2" t="s">
        <v>2434</v>
      </c>
      <c r="S513" s="2" t="s">
        <v>2435</v>
      </c>
      <c r="T513" s="2" t="s">
        <v>2436</v>
      </c>
    </row>
    <row r="514" ht="15.75" customHeight="1">
      <c r="A514" s="2" t="s">
        <v>2429</v>
      </c>
      <c r="B514" s="2" t="s">
        <v>2437</v>
      </c>
      <c r="C514" s="2" t="s">
        <v>2438</v>
      </c>
      <c r="D514" s="2" t="s">
        <v>126</v>
      </c>
      <c r="E514" s="2" t="s">
        <v>127</v>
      </c>
      <c r="F514" s="2" t="s">
        <v>2430</v>
      </c>
      <c r="G514" s="2" t="s">
        <v>2431</v>
      </c>
      <c r="H514" s="2" t="s">
        <v>2432</v>
      </c>
      <c r="I514" s="2" t="s">
        <v>2433</v>
      </c>
      <c r="J514" s="2" t="s">
        <v>507</v>
      </c>
      <c r="K514" s="2" t="s">
        <v>53</v>
      </c>
      <c r="L514" s="2" t="s">
        <v>70</v>
      </c>
      <c r="M514" s="2" t="s">
        <v>32</v>
      </c>
      <c r="N514" s="2" t="s">
        <v>133</v>
      </c>
      <c r="O514" s="2" t="s">
        <v>55</v>
      </c>
      <c r="P514" s="2" t="s">
        <v>90</v>
      </c>
      <c r="Q514" s="3">
        <v>35.0</v>
      </c>
      <c r="R514" s="2" t="s">
        <v>2434</v>
      </c>
      <c r="S514" s="2" t="s">
        <v>2435</v>
      </c>
      <c r="T514" s="2" t="s">
        <v>2436</v>
      </c>
    </row>
    <row r="515" ht="15.75" customHeight="1">
      <c r="A515" s="2" t="s">
        <v>2429</v>
      </c>
      <c r="B515" s="2" t="s">
        <v>970</v>
      </c>
      <c r="C515" s="2" t="s">
        <v>971</v>
      </c>
      <c r="D515" s="2" t="s">
        <v>126</v>
      </c>
      <c r="E515" s="2" t="s">
        <v>127</v>
      </c>
      <c r="F515" s="2" t="s">
        <v>2430</v>
      </c>
      <c r="G515" s="2" t="s">
        <v>2431</v>
      </c>
      <c r="H515" s="2" t="s">
        <v>2432</v>
      </c>
      <c r="I515" s="2" t="s">
        <v>2433</v>
      </c>
      <c r="J515" s="2" t="s">
        <v>507</v>
      </c>
      <c r="K515" s="2" t="s">
        <v>53</v>
      </c>
      <c r="L515" s="2" t="s">
        <v>70</v>
      </c>
      <c r="M515" s="2" t="s">
        <v>32</v>
      </c>
      <c r="N515" s="2" t="s">
        <v>133</v>
      </c>
      <c r="O515" s="2" t="s">
        <v>55</v>
      </c>
      <c r="P515" s="2" t="s">
        <v>90</v>
      </c>
      <c r="Q515" s="3">
        <v>35.0</v>
      </c>
      <c r="R515" s="2" t="s">
        <v>2434</v>
      </c>
      <c r="S515" s="2" t="s">
        <v>2435</v>
      </c>
      <c r="T515" s="2" t="s">
        <v>2436</v>
      </c>
    </row>
    <row r="516" ht="15.75" hidden="1" customHeight="1">
      <c r="A516" s="2" t="s">
        <v>2439</v>
      </c>
      <c r="B516" s="2" t="s">
        <v>2440</v>
      </c>
      <c r="C516" s="2" t="s">
        <v>2441</v>
      </c>
      <c r="D516" s="2" t="s">
        <v>1022</v>
      </c>
      <c r="E516" s="2" t="s">
        <v>622</v>
      </c>
      <c r="F516" s="2" t="s">
        <v>2442</v>
      </c>
      <c r="G516" s="2" t="s">
        <v>2443</v>
      </c>
      <c r="H516" s="2" t="s">
        <v>2444</v>
      </c>
      <c r="I516" s="2" t="s">
        <v>1921</v>
      </c>
      <c r="J516" s="2" t="s">
        <v>2445</v>
      </c>
      <c r="K516" s="2" t="s">
        <v>53</v>
      </c>
      <c r="L516" s="2" t="s">
        <v>31</v>
      </c>
      <c r="M516" s="2" t="s">
        <v>71</v>
      </c>
      <c r="N516" s="2" t="s">
        <v>133</v>
      </c>
      <c r="O516" s="2" t="s">
        <v>55</v>
      </c>
      <c r="P516" s="2" t="s">
        <v>56</v>
      </c>
      <c r="Q516" s="3">
        <v>10.0</v>
      </c>
      <c r="R516" s="2" t="s">
        <v>2446</v>
      </c>
      <c r="S516" s="2" t="s">
        <v>2447</v>
      </c>
      <c r="T516" s="2" t="s">
        <v>2448</v>
      </c>
    </row>
    <row r="517" ht="15.75" hidden="1" customHeight="1">
      <c r="A517" s="2" t="s">
        <v>2449</v>
      </c>
      <c r="B517" s="2" t="s">
        <v>2450</v>
      </c>
      <c r="C517" s="2" t="s">
        <v>2451</v>
      </c>
      <c r="D517" s="2" t="s">
        <v>1022</v>
      </c>
      <c r="E517" s="2" t="s">
        <v>622</v>
      </c>
      <c r="F517" s="2" t="s">
        <v>2452</v>
      </c>
      <c r="G517" s="2" t="s">
        <v>2453</v>
      </c>
      <c r="H517" s="2" t="s">
        <v>2454</v>
      </c>
      <c r="I517" s="2" t="s">
        <v>1492</v>
      </c>
      <c r="J517" s="2" t="s">
        <v>1266</v>
      </c>
      <c r="K517" s="2" t="s">
        <v>53</v>
      </c>
      <c r="L517" s="2" t="s">
        <v>31</v>
      </c>
      <c r="M517" s="2" t="s">
        <v>32</v>
      </c>
      <c r="N517" s="2" t="s">
        <v>133</v>
      </c>
      <c r="O517" s="2" t="s">
        <v>55</v>
      </c>
      <c r="P517" s="2" t="s">
        <v>56</v>
      </c>
      <c r="Q517" s="3">
        <v>10.0</v>
      </c>
      <c r="R517" s="2" t="s">
        <v>2455</v>
      </c>
      <c r="S517" s="2" t="s">
        <v>2456</v>
      </c>
      <c r="T517" s="2" t="s">
        <v>2457</v>
      </c>
    </row>
    <row r="518" ht="15.75" hidden="1" customHeight="1">
      <c r="A518" s="2" t="s">
        <v>2449</v>
      </c>
      <c r="B518" s="2" t="s">
        <v>2458</v>
      </c>
      <c r="C518" s="2" t="s">
        <v>2459</v>
      </c>
      <c r="D518" s="2" t="s">
        <v>1022</v>
      </c>
      <c r="E518" s="2" t="s">
        <v>622</v>
      </c>
      <c r="F518" s="2" t="s">
        <v>2452</v>
      </c>
      <c r="G518" s="2" t="s">
        <v>2453</v>
      </c>
      <c r="H518" s="2" t="s">
        <v>2454</v>
      </c>
      <c r="I518" s="2" t="s">
        <v>1492</v>
      </c>
      <c r="J518" s="2" t="s">
        <v>1266</v>
      </c>
      <c r="K518" s="2" t="s">
        <v>53</v>
      </c>
      <c r="L518" s="2" t="s">
        <v>31</v>
      </c>
      <c r="M518" s="2" t="s">
        <v>32</v>
      </c>
      <c r="N518" s="2" t="s">
        <v>133</v>
      </c>
      <c r="O518" s="2" t="s">
        <v>55</v>
      </c>
      <c r="P518" s="2" t="s">
        <v>56</v>
      </c>
      <c r="Q518" s="3">
        <v>10.0</v>
      </c>
      <c r="R518" s="2" t="s">
        <v>2455</v>
      </c>
      <c r="S518" s="2" t="s">
        <v>2456</v>
      </c>
      <c r="T518" s="2" t="s">
        <v>2457</v>
      </c>
    </row>
    <row r="519" ht="15.75" hidden="1" customHeight="1">
      <c r="A519" s="2" t="s">
        <v>2460</v>
      </c>
      <c r="B519" s="2" t="s">
        <v>2424</v>
      </c>
      <c r="C519" s="2" t="s">
        <v>2425</v>
      </c>
      <c r="D519" s="2" t="s">
        <v>1022</v>
      </c>
      <c r="E519" s="2" t="s">
        <v>622</v>
      </c>
      <c r="F519" s="2" t="s">
        <v>2461</v>
      </c>
      <c r="G519" s="2" t="s">
        <v>2462</v>
      </c>
      <c r="H519" s="2" t="s">
        <v>2463</v>
      </c>
      <c r="I519" s="2" t="s">
        <v>2464</v>
      </c>
      <c r="J519" s="2" t="s">
        <v>2464</v>
      </c>
      <c r="K519" s="2" t="s">
        <v>53</v>
      </c>
      <c r="L519" s="2" t="s">
        <v>70</v>
      </c>
      <c r="M519" s="2" t="s">
        <v>71</v>
      </c>
      <c r="N519" s="2" t="s">
        <v>72</v>
      </c>
      <c r="O519" s="2" t="s">
        <v>55</v>
      </c>
      <c r="P519" s="2" t="s">
        <v>56</v>
      </c>
      <c r="Q519" s="3">
        <v>14.0</v>
      </c>
      <c r="R519" s="2" t="s">
        <v>2465</v>
      </c>
      <c r="S519" s="2" t="s">
        <v>2466</v>
      </c>
      <c r="T519" s="2" t="s">
        <v>2467</v>
      </c>
    </row>
    <row r="520" ht="15.75" hidden="1" customHeight="1">
      <c r="A520" s="2" t="s">
        <v>2468</v>
      </c>
      <c r="B520" s="2" t="s">
        <v>2469</v>
      </c>
      <c r="C520" s="2" t="s">
        <v>2470</v>
      </c>
      <c r="D520" s="2" t="s">
        <v>126</v>
      </c>
      <c r="E520" s="2" t="s">
        <v>127</v>
      </c>
      <c r="F520" s="2" t="s">
        <v>2471</v>
      </c>
      <c r="G520" s="2" t="s">
        <v>2472</v>
      </c>
      <c r="H520" s="2" t="s">
        <v>2473</v>
      </c>
      <c r="I520" s="2" t="s">
        <v>1265</v>
      </c>
      <c r="J520" s="2" t="s">
        <v>1648</v>
      </c>
      <c r="K520" s="2" t="s">
        <v>53</v>
      </c>
      <c r="L520" s="2" t="s">
        <v>31</v>
      </c>
      <c r="M520" s="2" t="s">
        <v>71</v>
      </c>
      <c r="N520" s="2" t="s">
        <v>133</v>
      </c>
      <c r="O520" s="2" t="s">
        <v>34</v>
      </c>
      <c r="P520" s="2" t="s">
        <v>56</v>
      </c>
      <c r="Q520" s="3">
        <v>10.0</v>
      </c>
      <c r="R520" s="2" t="s">
        <v>2474</v>
      </c>
      <c r="S520" s="2" t="s">
        <v>2475</v>
      </c>
      <c r="T520" s="2" t="s">
        <v>2476</v>
      </c>
    </row>
    <row r="521" ht="15.75" customHeight="1">
      <c r="A521" s="2" t="s">
        <v>2477</v>
      </c>
      <c r="B521" s="2" t="s">
        <v>2478</v>
      </c>
      <c r="C521" s="2" t="s">
        <v>2479</v>
      </c>
      <c r="D521" s="2" t="s">
        <v>223</v>
      </c>
      <c r="E521" s="2" t="s">
        <v>224</v>
      </c>
      <c r="F521" s="2" t="s">
        <v>2480</v>
      </c>
      <c r="G521" s="2" t="s">
        <v>2481</v>
      </c>
      <c r="H521" s="2" t="s">
        <v>2482</v>
      </c>
      <c r="I521" s="2" t="s">
        <v>2304</v>
      </c>
      <c r="J521" s="2" t="s">
        <v>2240</v>
      </c>
      <c r="K521" s="2" t="s">
        <v>53</v>
      </c>
      <c r="L521" s="2" t="s">
        <v>332</v>
      </c>
      <c r="M521" s="2" t="s">
        <v>71</v>
      </c>
      <c r="N521" s="2" t="s">
        <v>133</v>
      </c>
      <c r="O521" s="2" t="s">
        <v>34</v>
      </c>
      <c r="P521" s="2" t="s">
        <v>90</v>
      </c>
      <c r="Q521" s="3">
        <v>20.0</v>
      </c>
      <c r="R521" s="2" t="s">
        <v>2483</v>
      </c>
      <c r="S521" s="2" t="s">
        <v>2484</v>
      </c>
      <c r="T521" s="2" t="s">
        <v>2485</v>
      </c>
    </row>
    <row r="522" ht="15.75" hidden="1" customHeight="1">
      <c r="A522" s="2" t="s">
        <v>2486</v>
      </c>
      <c r="B522" s="2" t="s">
        <v>2487</v>
      </c>
      <c r="C522" s="2" t="s">
        <v>2488</v>
      </c>
      <c r="D522" s="2" t="s">
        <v>169</v>
      </c>
      <c r="E522" s="2" t="s">
        <v>127</v>
      </c>
      <c r="F522" s="2" t="s">
        <v>1965</v>
      </c>
      <c r="G522" s="2" t="s">
        <v>1966</v>
      </c>
      <c r="H522" s="2" t="s">
        <v>1967</v>
      </c>
      <c r="I522" s="2" t="s">
        <v>1266</v>
      </c>
      <c r="J522" s="2" t="s">
        <v>1266</v>
      </c>
      <c r="K522" s="2" t="s">
        <v>53</v>
      </c>
      <c r="L522" s="2" t="s">
        <v>31</v>
      </c>
      <c r="M522" s="2" t="s">
        <v>71</v>
      </c>
      <c r="N522" s="2" t="s">
        <v>133</v>
      </c>
      <c r="O522" s="2" t="s">
        <v>55</v>
      </c>
      <c r="P522" s="2" t="s">
        <v>56</v>
      </c>
      <c r="Q522" s="3">
        <v>10.0</v>
      </c>
      <c r="R522" s="2" t="s">
        <v>2489</v>
      </c>
      <c r="S522" s="2" t="s">
        <v>2490</v>
      </c>
      <c r="T522" s="2" t="s">
        <v>2491</v>
      </c>
    </row>
    <row r="523" ht="15.75" customHeight="1">
      <c r="A523" s="2" t="s">
        <v>2492</v>
      </c>
      <c r="B523" s="2" t="s">
        <v>1680</v>
      </c>
      <c r="C523" s="2" t="s">
        <v>1681</v>
      </c>
      <c r="D523" s="2" t="s">
        <v>126</v>
      </c>
      <c r="E523" s="2" t="s">
        <v>127</v>
      </c>
      <c r="F523" s="2" t="s">
        <v>2493</v>
      </c>
      <c r="G523" s="2" t="s">
        <v>2494</v>
      </c>
      <c r="H523" s="2" t="s">
        <v>2495</v>
      </c>
      <c r="I523" s="2" t="s">
        <v>1410</v>
      </c>
      <c r="J523" s="2" t="s">
        <v>2257</v>
      </c>
      <c r="K523" s="2" t="s">
        <v>53</v>
      </c>
      <c r="L523" s="2" t="s">
        <v>332</v>
      </c>
      <c r="M523" s="2" t="s">
        <v>71</v>
      </c>
      <c r="N523" s="2" t="s">
        <v>133</v>
      </c>
      <c r="O523" s="2" t="s">
        <v>55</v>
      </c>
      <c r="P523" s="2" t="s">
        <v>90</v>
      </c>
      <c r="Q523" s="3">
        <v>20.0</v>
      </c>
      <c r="R523" s="2" t="s">
        <v>2496</v>
      </c>
      <c r="S523" s="2" t="s">
        <v>2497</v>
      </c>
      <c r="T523" s="2" t="s">
        <v>2498</v>
      </c>
    </row>
    <row r="524" ht="15.75" hidden="1" customHeight="1">
      <c r="A524" s="2" t="s">
        <v>2499</v>
      </c>
      <c r="B524" s="2" t="s">
        <v>2500</v>
      </c>
      <c r="C524" s="2" t="s">
        <v>2501</v>
      </c>
      <c r="D524" s="2" t="s">
        <v>1022</v>
      </c>
      <c r="E524" s="2" t="s">
        <v>622</v>
      </c>
      <c r="F524" s="2" t="s">
        <v>2502</v>
      </c>
      <c r="G524" s="2" t="s">
        <v>266</v>
      </c>
      <c r="H524" s="2" t="s">
        <v>2503</v>
      </c>
      <c r="I524" s="2" t="s">
        <v>964</v>
      </c>
      <c r="J524" s="2" t="s">
        <v>1561</v>
      </c>
      <c r="K524" s="2" t="s">
        <v>53</v>
      </c>
      <c r="L524" s="2" t="s">
        <v>31</v>
      </c>
      <c r="M524" s="2" t="s">
        <v>71</v>
      </c>
      <c r="N524" s="2" t="s">
        <v>133</v>
      </c>
      <c r="O524" s="2" t="s">
        <v>55</v>
      </c>
      <c r="P524" s="2" t="s">
        <v>56</v>
      </c>
      <c r="Q524" s="3">
        <v>10.0</v>
      </c>
      <c r="R524" s="2" t="s">
        <v>2504</v>
      </c>
      <c r="S524" s="2" t="s">
        <v>2505</v>
      </c>
      <c r="T524" s="2" t="s">
        <v>2506</v>
      </c>
    </row>
    <row r="525" ht="15.75" hidden="1" customHeight="1">
      <c r="A525" s="2" t="s">
        <v>2507</v>
      </c>
      <c r="B525" s="2" t="s">
        <v>2500</v>
      </c>
      <c r="C525" s="2" t="s">
        <v>2501</v>
      </c>
      <c r="D525" s="2" t="s">
        <v>1022</v>
      </c>
      <c r="E525" s="2" t="s">
        <v>622</v>
      </c>
      <c r="F525" s="2" t="s">
        <v>2508</v>
      </c>
      <c r="G525" s="2" t="s">
        <v>2509</v>
      </c>
      <c r="H525" s="2" t="s">
        <v>2510</v>
      </c>
      <c r="I525" s="2" t="s">
        <v>1443</v>
      </c>
      <c r="J525" s="2" t="s">
        <v>2511</v>
      </c>
      <c r="K525" s="2" t="s">
        <v>53</v>
      </c>
      <c r="L525" s="2" t="s">
        <v>31</v>
      </c>
      <c r="M525" s="2" t="s">
        <v>71</v>
      </c>
      <c r="N525" s="2" t="s">
        <v>133</v>
      </c>
      <c r="O525" s="2" t="s">
        <v>34</v>
      </c>
      <c r="P525" s="2" t="s">
        <v>56</v>
      </c>
      <c r="Q525" s="3">
        <v>10.0</v>
      </c>
      <c r="R525" s="2" t="s">
        <v>2512</v>
      </c>
      <c r="S525" s="2" t="s">
        <v>2513</v>
      </c>
      <c r="T525" s="2" t="s">
        <v>2514</v>
      </c>
    </row>
    <row r="526" ht="15.75" customHeight="1">
      <c r="A526" s="2" t="s">
        <v>2515</v>
      </c>
      <c r="B526" s="2" t="s">
        <v>2516</v>
      </c>
      <c r="C526" s="2" t="s">
        <v>2517</v>
      </c>
      <c r="D526" s="2" t="s">
        <v>223</v>
      </c>
      <c r="E526" s="2" t="s">
        <v>224</v>
      </c>
      <c r="F526" s="2" t="s">
        <v>2518</v>
      </c>
      <c r="G526" s="2" t="s">
        <v>2519</v>
      </c>
      <c r="H526" s="2" t="s">
        <v>2520</v>
      </c>
      <c r="I526" s="2" t="s">
        <v>713</v>
      </c>
      <c r="J526" s="2" t="s">
        <v>1082</v>
      </c>
      <c r="K526" s="2" t="s">
        <v>53</v>
      </c>
      <c r="L526" s="2" t="s">
        <v>31</v>
      </c>
      <c r="M526" s="2" t="s">
        <v>71</v>
      </c>
      <c r="N526" s="2" t="s">
        <v>33</v>
      </c>
      <c r="O526" s="2" t="s">
        <v>34</v>
      </c>
      <c r="P526" s="2" t="s">
        <v>152</v>
      </c>
      <c r="Q526" s="3">
        <v>25.0</v>
      </c>
      <c r="R526" s="2" t="s">
        <v>2521</v>
      </c>
      <c r="S526" s="2" t="s">
        <v>2522</v>
      </c>
      <c r="T526" s="2" t="s">
        <v>2523</v>
      </c>
    </row>
    <row r="527" ht="15.75" customHeight="1">
      <c r="A527" s="2" t="s">
        <v>2524</v>
      </c>
      <c r="B527" s="2" t="s">
        <v>2525</v>
      </c>
      <c r="C527" s="2" t="s">
        <v>2526</v>
      </c>
      <c r="D527" s="2" t="s">
        <v>223</v>
      </c>
      <c r="E527" s="2" t="s">
        <v>224</v>
      </c>
      <c r="F527" s="2" t="s">
        <v>2527</v>
      </c>
      <c r="G527" s="2" t="s">
        <v>2528</v>
      </c>
      <c r="H527" s="2" t="s">
        <v>2432</v>
      </c>
      <c r="I527" s="2" t="s">
        <v>2433</v>
      </c>
      <c r="J527" s="2" t="s">
        <v>2529</v>
      </c>
      <c r="K527" s="2" t="s">
        <v>53</v>
      </c>
      <c r="L527" s="2" t="s">
        <v>70</v>
      </c>
      <c r="M527" s="2" t="s">
        <v>32</v>
      </c>
      <c r="N527" s="2" t="s">
        <v>33</v>
      </c>
      <c r="O527" s="2" t="s">
        <v>34</v>
      </c>
      <c r="P527" s="2" t="s">
        <v>90</v>
      </c>
      <c r="Q527" s="3">
        <v>35.0</v>
      </c>
      <c r="R527" s="2" t="s">
        <v>2530</v>
      </c>
      <c r="S527" s="2" t="s">
        <v>2531</v>
      </c>
      <c r="T527" s="2" t="s">
        <v>2532</v>
      </c>
    </row>
    <row r="528" ht="15.75" customHeight="1">
      <c r="A528" s="2" t="s">
        <v>2524</v>
      </c>
      <c r="B528" s="2" t="s">
        <v>2533</v>
      </c>
      <c r="C528" s="2" t="s">
        <v>2534</v>
      </c>
      <c r="D528" s="2" t="s">
        <v>223</v>
      </c>
      <c r="E528" s="2" t="s">
        <v>224</v>
      </c>
      <c r="F528" s="2" t="s">
        <v>2527</v>
      </c>
      <c r="G528" s="2" t="s">
        <v>2528</v>
      </c>
      <c r="H528" s="2" t="s">
        <v>2432</v>
      </c>
      <c r="I528" s="2" t="s">
        <v>2433</v>
      </c>
      <c r="J528" s="2" t="s">
        <v>2529</v>
      </c>
      <c r="K528" s="2" t="s">
        <v>53</v>
      </c>
      <c r="L528" s="2" t="s">
        <v>70</v>
      </c>
      <c r="M528" s="2" t="s">
        <v>32</v>
      </c>
      <c r="N528" s="2" t="s">
        <v>33</v>
      </c>
      <c r="O528" s="2" t="s">
        <v>34</v>
      </c>
      <c r="P528" s="2" t="s">
        <v>90</v>
      </c>
      <c r="Q528" s="3">
        <v>35.0</v>
      </c>
      <c r="R528" s="2" t="s">
        <v>2530</v>
      </c>
      <c r="S528" s="2" t="s">
        <v>2531</v>
      </c>
      <c r="T528" s="2" t="s">
        <v>2532</v>
      </c>
    </row>
    <row r="529" ht="15.75" customHeight="1">
      <c r="A529" s="2" t="s">
        <v>2524</v>
      </c>
      <c r="B529" s="2" t="s">
        <v>2535</v>
      </c>
      <c r="C529" s="2" t="s">
        <v>2536</v>
      </c>
      <c r="D529" s="2" t="s">
        <v>223</v>
      </c>
      <c r="E529" s="2" t="s">
        <v>224</v>
      </c>
      <c r="F529" s="2" t="s">
        <v>2527</v>
      </c>
      <c r="G529" s="2" t="s">
        <v>2528</v>
      </c>
      <c r="H529" s="2" t="s">
        <v>2432</v>
      </c>
      <c r="I529" s="2" t="s">
        <v>2433</v>
      </c>
      <c r="J529" s="2" t="s">
        <v>2529</v>
      </c>
      <c r="K529" s="2" t="s">
        <v>53</v>
      </c>
      <c r="L529" s="2" t="s">
        <v>70</v>
      </c>
      <c r="M529" s="2" t="s">
        <v>32</v>
      </c>
      <c r="N529" s="2" t="s">
        <v>33</v>
      </c>
      <c r="O529" s="2" t="s">
        <v>34</v>
      </c>
      <c r="P529" s="2" t="s">
        <v>90</v>
      </c>
      <c r="Q529" s="3">
        <v>35.0</v>
      </c>
      <c r="R529" s="2" t="s">
        <v>2530</v>
      </c>
      <c r="S529" s="2" t="s">
        <v>2531</v>
      </c>
      <c r="T529" s="2" t="s">
        <v>2532</v>
      </c>
    </row>
    <row r="530" ht="15.75" customHeight="1">
      <c r="A530" s="2" t="s">
        <v>2524</v>
      </c>
      <c r="B530" s="2" t="s">
        <v>2537</v>
      </c>
      <c r="C530" s="2" t="s">
        <v>2538</v>
      </c>
      <c r="D530" s="2" t="s">
        <v>223</v>
      </c>
      <c r="E530" s="2" t="s">
        <v>224</v>
      </c>
      <c r="F530" s="2" t="s">
        <v>2527</v>
      </c>
      <c r="G530" s="2" t="s">
        <v>2528</v>
      </c>
      <c r="H530" s="2" t="s">
        <v>2432</v>
      </c>
      <c r="I530" s="2" t="s">
        <v>2433</v>
      </c>
      <c r="J530" s="2" t="s">
        <v>2529</v>
      </c>
      <c r="K530" s="2" t="s">
        <v>53</v>
      </c>
      <c r="L530" s="2" t="s">
        <v>70</v>
      </c>
      <c r="M530" s="2" t="s">
        <v>32</v>
      </c>
      <c r="N530" s="2" t="s">
        <v>33</v>
      </c>
      <c r="O530" s="2" t="s">
        <v>34</v>
      </c>
      <c r="P530" s="2" t="s">
        <v>90</v>
      </c>
      <c r="Q530" s="3">
        <v>35.0</v>
      </c>
      <c r="R530" s="2" t="s">
        <v>2530</v>
      </c>
      <c r="S530" s="2" t="s">
        <v>2531</v>
      </c>
      <c r="T530" s="2" t="s">
        <v>2532</v>
      </c>
    </row>
    <row r="531" ht="15.75" hidden="1" customHeight="1">
      <c r="A531" s="2" t="s">
        <v>2539</v>
      </c>
      <c r="B531" s="2" t="s">
        <v>2540</v>
      </c>
      <c r="C531" s="2" t="s">
        <v>2541</v>
      </c>
      <c r="D531" s="2" t="s">
        <v>1022</v>
      </c>
      <c r="E531" s="2" t="s">
        <v>622</v>
      </c>
      <c r="F531" s="2" t="s">
        <v>1945</v>
      </c>
      <c r="G531" s="2" t="s">
        <v>1605</v>
      </c>
      <c r="H531" s="2" t="s">
        <v>1946</v>
      </c>
      <c r="I531" s="2" t="s">
        <v>1356</v>
      </c>
      <c r="J531" s="2" t="s">
        <v>1607</v>
      </c>
      <c r="K531" s="2" t="s">
        <v>53</v>
      </c>
      <c r="L531" s="2" t="s">
        <v>70</v>
      </c>
      <c r="M531" s="2" t="s">
        <v>71</v>
      </c>
      <c r="N531" s="2" t="s">
        <v>54</v>
      </c>
      <c r="O531" s="2" t="s">
        <v>55</v>
      </c>
      <c r="P531" s="2" t="s">
        <v>56</v>
      </c>
      <c r="Q531" s="3">
        <v>14.0</v>
      </c>
      <c r="R531" s="2" t="s">
        <v>2542</v>
      </c>
      <c r="S531" s="2" t="s">
        <v>2543</v>
      </c>
      <c r="T531" s="2" t="s">
        <v>2544</v>
      </c>
    </row>
    <row r="532" ht="15.75" customHeight="1">
      <c r="A532" s="2" t="s">
        <v>2545</v>
      </c>
      <c r="B532" s="2" t="s">
        <v>2546</v>
      </c>
      <c r="C532" s="2" t="s">
        <v>2547</v>
      </c>
      <c r="D532" s="2" t="s">
        <v>223</v>
      </c>
      <c r="E532" s="2" t="s">
        <v>224</v>
      </c>
      <c r="F532" s="2" t="s">
        <v>2548</v>
      </c>
      <c r="G532" s="2" t="s">
        <v>26</v>
      </c>
      <c r="H532" s="2" t="s">
        <v>2549</v>
      </c>
      <c r="I532" s="2" t="s">
        <v>2550</v>
      </c>
      <c r="J532" s="2" t="s">
        <v>116</v>
      </c>
      <c r="K532" s="2" t="s">
        <v>30</v>
      </c>
      <c r="L532" s="2" t="s">
        <v>31</v>
      </c>
      <c r="M532" s="2" t="s">
        <v>32</v>
      </c>
      <c r="N532" s="2" t="s">
        <v>72</v>
      </c>
      <c r="O532" s="2" t="s">
        <v>34</v>
      </c>
      <c r="P532" s="2" t="s">
        <v>90</v>
      </c>
      <c r="Q532" s="3">
        <v>30.0</v>
      </c>
      <c r="R532" s="2" t="s">
        <v>2551</v>
      </c>
      <c r="S532" s="2" t="s">
        <v>2552</v>
      </c>
      <c r="T532" s="2" t="s">
        <v>2553</v>
      </c>
    </row>
    <row r="533" ht="15.75" customHeight="1">
      <c r="A533" s="2" t="s">
        <v>2545</v>
      </c>
      <c r="B533" s="2" t="s">
        <v>2554</v>
      </c>
      <c r="C533" s="2" t="s">
        <v>2555</v>
      </c>
      <c r="D533" s="2" t="s">
        <v>223</v>
      </c>
      <c r="E533" s="2" t="s">
        <v>224</v>
      </c>
      <c r="F533" s="2" t="s">
        <v>2548</v>
      </c>
      <c r="G533" s="2" t="s">
        <v>26</v>
      </c>
      <c r="H533" s="2" t="s">
        <v>2549</v>
      </c>
      <c r="I533" s="2" t="s">
        <v>2550</v>
      </c>
      <c r="J533" s="2" t="s">
        <v>116</v>
      </c>
      <c r="K533" s="2" t="s">
        <v>30</v>
      </c>
      <c r="L533" s="2" t="s">
        <v>31</v>
      </c>
      <c r="M533" s="2" t="s">
        <v>32</v>
      </c>
      <c r="N533" s="2" t="s">
        <v>72</v>
      </c>
      <c r="O533" s="2" t="s">
        <v>34</v>
      </c>
      <c r="P533" s="2" t="s">
        <v>90</v>
      </c>
      <c r="Q533" s="3">
        <v>30.0</v>
      </c>
      <c r="R533" s="2" t="s">
        <v>2551</v>
      </c>
      <c r="S533" s="2" t="s">
        <v>2552</v>
      </c>
      <c r="T533" s="2" t="s">
        <v>2553</v>
      </c>
    </row>
    <row r="534" ht="15.75" customHeight="1">
      <c r="A534" s="2" t="s">
        <v>2545</v>
      </c>
      <c r="B534" s="2" t="s">
        <v>2556</v>
      </c>
      <c r="C534" s="2" t="s">
        <v>2557</v>
      </c>
      <c r="D534" s="2" t="s">
        <v>223</v>
      </c>
      <c r="E534" s="2" t="s">
        <v>224</v>
      </c>
      <c r="F534" s="2" t="s">
        <v>2548</v>
      </c>
      <c r="G534" s="2" t="s">
        <v>26</v>
      </c>
      <c r="H534" s="2" t="s">
        <v>2549</v>
      </c>
      <c r="I534" s="2" t="s">
        <v>2550</v>
      </c>
      <c r="J534" s="2" t="s">
        <v>116</v>
      </c>
      <c r="K534" s="2" t="s">
        <v>30</v>
      </c>
      <c r="L534" s="2" t="s">
        <v>31</v>
      </c>
      <c r="M534" s="2" t="s">
        <v>32</v>
      </c>
      <c r="N534" s="2" t="s">
        <v>72</v>
      </c>
      <c r="O534" s="2" t="s">
        <v>34</v>
      </c>
      <c r="P534" s="2" t="s">
        <v>90</v>
      </c>
      <c r="Q534" s="3">
        <v>30.0</v>
      </c>
      <c r="R534" s="2" t="s">
        <v>2551</v>
      </c>
      <c r="S534" s="2" t="s">
        <v>2552</v>
      </c>
      <c r="T534" s="2" t="s">
        <v>2553</v>
      </c>
    </row>
    <row r="535" ht="15.75" customHeight="1">
      <c r="A535" s="2" t="s">
        <v>2545</v>
      </c>
      <c r="B535" s="2" t="s">
        <v>2558</v>
      </c>
      <c r="C535" s="2" t="s">
        <v>2559</v>
      </c>
      <c r="D535" s="2" t="s">
        <v>126</v>
      </c>
      <c r="E535" s="2" t="s">
        <v>127</v>
      </c>
      <c r="F535" s="2" t="s">
        <v>2548</v>
      </c>
      <c r="G535" s="2" t="s">
        <v>26</v>
      </c>
      <c r="H535" s="2" t="s">
        <v>2549</v>
      </c>
      <c r="I535" s="2" t="s">
        <v>2550</v>
      </c>
      <c r="J535" s="2" t="s">
        <v>116</v>
      </c>
      <c r="K535" s="2" t="s">
        <v>30</v>
      </c>
      <c r="L535" s="2" t="s">
        <v>31</v>
      </c>
      <c r="M535" s="2" t="s">
        <v>32</v>
      </c>
      <c r="N535" s="2" t="s">
        <v>72</v>
      </c>
      <c r="O535" s="2" t="s">
        <v>34</v>
      </c>
      <c r="P535" s="2" t="s">
        <v>90</v>
      </c>
      <c r="Q535" s="3">
        <v>30.0</v>
      </c>
      <c r="R535" s="2" t="s">
        <v>2551</v>
      </c>
      <c r="S535" s="2" t="s">
        <v>2552</v>
      </c>
      <c r="T535" s="2" t="s">
        <v>2553</v>
      </c>
    </row>
    <row r="536" ht="15.75" customHeight="1">
      <c r="A536" s="2" t="s">
        <v>2545</v>
      </c>
      <c r="B536" s="2" t="s">
        <v>2560</v>
      </c>
      <c r="C536" s="2" t="s">
        <v>2561</v>
      </c>
      <c r="D536" s="2" t="s">
        <v>223</v>
      </c>
      <c r="E536" s="2" t="s">
        <v>224</v>
      </c>
      <c r="F536" s="2" t="s">
        <v>2548</v>
      </c>
      <c r="G536" s="2" t="s">
        <v>26</v>
      </c>
      <c r="H536" s="2" t="s">
        <v>2549</v>
      </c>
      <c r="I536" s="2" t="s">
        <v>2550</v>
      </c>
      <c r="J536" s="2" t="s">
        <v>116</v>
      </c>
      <c r="K536" s="2" t="s">
        <v>30</v>
      </c>
      <c r="L536" s="2" t="s">
        <v>31</v>
      </c>
      <c r="M536" s="2" t="s">
        <v>32</v>
      </c>
      <c r="N536" s="2" t="s">
        <v>72</v>
      </c>
      <c r="O536" s="2" t="s">
        <v>34</v>
      </c>
      <c r="P536" s="2" t="s">
        <v>90</v>
      </c>
      <c r="Q536" s="3">
        <v>30.0</v>
      </c>
      <c r="R536" s="2" t="s">
        <v>2551</v>
      </c>
      <c r="S536" s="2" t="s">
        <v>2552</v>
      </c>
      <c r="T536" s="2" t="s">
        <v>2553</v>
      </c>
    </row>
    <row r="537" ht="15.75" customHeight="1">
      <c r="A537" s="2" t="s">
        <v>2545</v>
      </c>
      <c r="B537" s="2" t="s">
        <v>2562</v>
      </c>
      <c r="C537" s="2" t="s">
        <v>2563</v>
      </c>
      <c r="D537" s="2" t="s">
        <v>223</v>
      </c>
      <c r="E537" s="2" t="s">
        <v>224</v>
      </c>
      <c r="F537" s="2" t="s">
        <v>2548</v>
      </c>
      <c r="G537" s="2" t="s">
        <v>26</v>
      </c>
      <c r="H537" s="2" t="s">
        <v>2549</v>
      </c>
      <c r="I537" s="2" t="s">
        <v>2550</v>
      </c>
      <c r="J537" s="2" t="s">
        <v>116</v>
      </c>
      <c r="K537" s="2" t="s">
        <v>30</v>
      </c>
      <c r="L537" s="2" t="s">
        <v>31</v>
      </c>
      <c r="M537" s="2" t="s">
        <v>32</v>
      </c>
      <c r="N537" s="2" t="s">
        <v>72</v>
      </c>
      <c r="O537" s="2" t="s">
        <v>34</v>
      </c>
      <c r="P537" s="2" t="s">
        <v>90</v>
      </c>
      <c r="Q537" s="3">
        <v>30.0</v>
      </c>
      <c r="R537" s="2" t="s">
        <v>2551</v>
      </c>
      <c r="S537" s="2" t="s">
        <v>2552</v>
      </c>
      <c r="T537" s="2" t="s">
        <v>2553</v>
      </c>
    </row>
    <row r="538" ht="15.75" customHeight="1">
      <c r="A538" s="2" t="s">
        <v>2545</v>
      </c>
      <c r="B538" s="2" t="s">
        <v>2564</v>
      </c>
      <c r="C538" s="2" t="s">
        <v>2565</v>
      </c>
      <c r="D538" s="2" t="s">
        <v>223</v>
      </c>
      <c r="E538" s="2" t="s">
        <v>224</v>
      </c>
      <c r="F538" s="2" t="s">
        <v>2548</v>
      </c>
      <c r="G538" s="2" t="s">
        <v>26</v>
      </c>
      <c r="H538" s="2" t="s">
        <v>2549</v>
      </c>
      <c r="I538" s="2" t="s">
        <v>2550</v>
      </c>
      <c r="J538" s="2" t="s">
        <v>116</v>
      </c>
      <c r="K538" s="2" t="s">
        <v>30</v>
      </c>
      <c r="L538" s="2" t="s">
        <v>31</v>
      </c>
      <c r="M538" s="2" t="s">
        <v>32</v>
      </c>
      <c r="N538" s="2" t="s">
        <v>72</v>
      </c>
      <c r="O538" s="2" t="s">
        <v>34</v>
      </c>
      <c r="P538" s="2" t="s">
        <v>90</v>
      </c>
      <c r="Q538" s="3">
        <v>30.0</v>
      </c>
      <c r="R538" s="2" t="s">
        <v>2551</v>
      </c>
      <c r="S538" s="2" t="s">
        <v>2552</v>
      </c>
      <c r="T538" s="2" t="s">
        <v>2553</v>
      </c>
    </row>
    <row r="539" ht="15.75" customHeight="1">
      <c r="A539" s="2" t="s">
        <v>2545</v>
      </c>
      <c r="B539" s="2" t="s">
        <v>2566</v>
      </c>
      <c r="C539" s="2" t="s">
        <v>2567</v>
      </c>
      <c r="D539" s="2" t="s">
        <v>223</v>
      </c>
      <c r="E539" s="2" t="s">
        <v>224</v>
      </c>
      <c r="F539" s="2" t="s">
        <v>2548</v>
      </c>
      <c r="G539" s="2" t="s">
        <v>26</v>
      </c>
      <c r="H539" s="2" t="s">
        <v>2549</v>
      </c>
      <c r="I539" s="2" t="s">
        <v>2550</v>
      </c>
      <c r="J539" s="2" t="s">
        <v>116</v>
      </c>
      <c r="K539" s="2" t="s">
        <v>30</v>
      </c>
      <c r="L539" s="2" t="s">
        <v>31</v>
      </c>
      <c r="M539" s="2" t="s">
        <v>32</v>
      </c>
      <c r="N539" s="2" t="s">
        <v>72</v>
      </c>
      <c r="O539" s="2" t="s">
        <v>34</v>
      </c>
      <c r="P539" s="2" t="s">
        <v>90</v>
      </c>
      <c r="Q539" s="3">
        <v>30.0</v>
      </c>
      <c r="R539" s="2" t="s">
        <v>2551</v>
      </c>
      <c r="S539" s="2" t="s">
        <v>2552</v>
      </c>
      <c r="T539" s="2" t="s">
        <v>2553</v>
      </c>
    </row>
    <row r="540" ht="15.75" customHeight="1">
      <c r="A540" s="2" t="s">
        <v>2545</v>
      </c>
      <c r="B540" s="2" t="s">
        <v>2568</v>
      </c>
      <c r="C540" s="2" t="s">
        <v>2569</v>
      </c>
      <c r="D540" s="2" t="s">
        <v>223</v>
      </c>
      <c r="E540" s="2" t="s">
        <v>224</v>
      </c>
      <c r="F540" s="2" t="s">
        <v>2548</v>
      </c>
      <c r="G540" s="2" t="s">
        <v>26</v>
      </c>
      <c r="H540" s="2" t="s">
        <v>2549</v>
      </c>
      <c r="I540" s="2" t="s">
        <v>2550</v>
      </c>
      <c r="J540" s="2" t="s">
        <v>116</v>
      </c>
      <c r="K540" s="2" t="s">
        <v>30</v>
      </c>
      <c r="L540" s="2" t="s">
        <v>31</v>
      </c>
      <c r="M540" s="2" t="s">
        <v>32</v>
      </c>
      <c r="N540" s="2" t="s">
        <v>72</v>
      </c>
      <c r="O540" s="2" t="s">
        <v>34</v>
      </c>
      <c r="P540" s="2" t="s">
        <v>90</v>
      </c>
      <c r="Q540" s="3">
        <v>30.0</v>
      </c>
      <c r="R540" s="2" t="s">
        <v>2551</v>
      </c>
      <c r="S540" s="2" t="s">
        <v>2552</v>
      </c>
      <c r="T540" s="2" t="s">
        <v>2553</v>
      </c>
    </row>
    <row r="541" ht="15.75" customHeight="1">
      <c r="A541" s="2" t="s">
        <v>2545</v>
      </c>
      <c r="B541" s="2" t="s">
        <v>2570</v>
      </c>
      <c r="C541" s="2" t="s">
        <v>2571</v>
      </c>
      <c r="D541" s="2" t="s">
        <v>223</v>
      </c>
      <c r="E541" s="2" t="s">
        <v>224</v>
      </c>
      <c r="F541" s="2" t="s">
        <v>2548</v>
      </c>
      <c r="G541" s="2" t="s">
        <v>26</v>
      </c>
      <c r="H541" s="2" t="s">
        <v>2549</v>
      </c>
      <c r="I541" s="2" t="s">
        <v>2550</v>
      </c>
      <c r="J541" s="2" t="s">
        <v>116</v>
      </c>
      <c r="K541" s="2" t="s">
        <v>30</v>
      </c>
      <c r="L541" s="2" t="s">
        <v>31</v>
      </c>
      <c r="M541" s="2" t="s">
        <v>32</v>
      </c>
      <c r="N541" s="2" t="s">
        <v>72</v>
      </c>
      <c r="O541" s="2" t="s">
        <v>34</v>
      </c>
      <c r="P541" s="2" t="s">
        <v>90</v>
      </c>
      <c r="Q541" s="3">
        <v>30.0</v>
      </c>
      <c r="R541" s="2" t="s">
        <v>2551</v>
      </c>
      <c r="S541" s="2" t="s">
        <v>2552</v>
      </c>
      <c r="T541" s="2" t="s">
        <v>2553</v>
      </c>
    </row>
    <row r="542" ht="15.75" customHeight="1">
      <c r="A542" s="2" t="s">
        <v>2545</v>
      </c>
      <c r="B542" s="2" t="s">
        <v>2572</v>
      </c>
      <c r="C542" s="2" t="s">
        <v>2573</v>
      </c>
      <c r="D542" s="2" t="s">
        <v>223</v>
      </c>
      <c r="E542" s="2" t="s">
        <v>224</v>
      </c>
      <c r="F542" s="2" t="s">
        <v>2548</v>
      </c>
      <c r="G542" s="2" t="s">
        <v>26</v>
      </c>
      <c r="H542" s="2" t="s">
        <v>2549</v>
      </c>
      <c r="I542" s="2" t="s">
        <v>2550</v>
      </c>
      <c r="J542" s="2" t="s">
        <v>116</v>
      </c>
      <c r="K542" s="2" t="s">
        <v>30</v>
      </c>
      <c r="L542" s="2" t="s">
        <v>31</v>
      </c>
      <c r="M542" s="2" t="s">
        <v>32</v>
      </c>
      <c r="N542" s="2" t="s">
        <v>72</v>
      </c>
      <c r="O542" s="2" t="s">
        <v>34</v>
      </c>
      <c r="P542" s="2" t="s">
        <v>90</v>
      </c>
      <c r="Q542" s="3">
        <v>30.0</v>
      </c>
      <c r="R542" s="2" t="s">
        <v>2551</v>
      </c>
      <c r="S542" s="2" t="s">
        <v>2552</v>
      </c>
      <c r="T542" s="2" t="s">
        <v>2553</v>
      </c>
    </row>
    <row r="543" ht="15.75" customHeight="1">
      <c r="A543" s="2" t="s">
        <v>2545</v>
      </c>
      <c r="B543" s="2" t="s">
        <v>371</v>
      </c>
      <c r="C543" s="2" t="s">
        <v>372</v>
      </c>
      <c r="D543" s="2" t="s">
        <v>223</v>
      </c>
      <c r="E543" s="2" t="s">
        <v>224</v>
      </c>
      <c r="F543" s="2" t="s">
        <v>2548</v>
      </c>
      <c r="G543" s="2" t="s">
        <v>26</v>
      </c>
      <c r="H543" s="2" t="s">
        <v>2549</v>
      </c>
      <c r="I543" s="2" t="s">
        <v>2550</v>
      </c>
      <c r="J543" s="2" t="s">
        <v>116</v>
      </c>
      <c r="K543" s="2" t="s">
        <v>30</v>
      </c>
      <c r="L543" s="2" t="s">
        <v>31</v>
      </c>
      <c r="M543" s="2" t="s">
        <v>32</v>
      </c>
      <c r="N543" s="2" t="s">
        <v>72</v>
      </c>
      <c r="O543" s="2" t="s">
        <v>34</v>
      </c>
      <c r="P543" s="2" t="s">
        <v>90</v>
      </c>
      <c r="Q543" s="3">
        <v>30.0</v>
      </c>
      <c r="R543" s="2" t="s">
        <v>2551</v>
      </c>
      <c r="S543" s="2" t="s">
        <v>2552</v>
      </c>
      <c r="T543" s="2" t="s">
        <v>2553</v>
      </c>
    </row>
    <row r="544" ht="15.75" customHeight="1">
      <c r="A544" s="2" t="s">
        <v>2545</v>
      </c>
      <c r="B544" s="2" t="s">
        <v>2574</v>
      </c>
      <c r="C544" s="2" t="s">
        <v>2575</v>
      </c>
      <c r="D544" s="2" t="s">
        <v>223</v>
      </c>
      <c r="E544" s="2" t="s">
        <v>224</v>
      </c>
      <c r="F544" s="2" t="s">
        <v>2548</v>
      </c>
      <c r="G544" s="2" t="s">
        <v>26</v>
      </c>
      <c r="H544" s="2" t="s">
        <v>2549</v>
      </c>
      <c r="I544" s="2" t="s">
        <v>2550</v>
      </c>
      <c r="J544" s="2" t="s">
        <v>116</v>
      </c>
      <c r="K544" s="2" t="s">
        <v>30</v>
      </c>
      <c r="L544" s="2" t="s">
        <v>31</v>
      </c>
      <c r="M544" s="2" t="s">
        <v>32</v>
      </c>
      <c r="N544" s="2" t="s">
        <v>72</v>
      </c>
      <c r="O544" s="2" t="s">
        <v>34</v>
      </c>
      <c r="P544" s="2" t="s">
        <v>90</v>
      </c>
      <c r="Q544" s="3">
        <v>30.0</v>
      </c>
      <c r="R544" s="2" t="s">
        <v>2551</v>
      </c>
      <c r="S544" s="2" t="s">
        <v>2552</v>
      </c>
      <c r="T544" s="2" t="s">
        <v>2553</v>
      </c>
    </row>
    <row r="545" ht="15.75" customHeight="1">
      <c r="A545" s="2" t="s">
        <v>2545</v>
      </c>
      <c r="B545" s="2" t="s">
        <v>2576</v>
      </c>
      <c r="C545" s="2" t="s">
        <v>2577</v>
      </c>
      <c r="D545" s="2" t="s">
        <v>223</v>
      </c>
      <c r="E545" s="2" t="s">
        <v>224</v>
      </c>
      <c r="F545" s="2" t="s">
        <v>2548</v>
      </c>
      <c r="G545" s="2" t="s">
        <v>26</v>
      </c>
      <c r="H545" s="2" t="s">
        <v>2549</v>
      </c>
      <c r="I545" s="2" t="s">
        <v>2550</v>
      </c>
      <c r="J545" s="2" t="s">
        <v>116</v>
      </c>
      <c r="K545" s="2" t="s">
        <v>30</v>
      </c>
      <c r="L545" s="2" t="s">
        <v>31</v>
      </c>
      <c r="M545" s="2" t="s">
        <v>32</v>
      </c>
      <c r="N545" s="2" t="s">
        <v>72</v>
      </c>
      <c r="O545" s="2" t="s">
        <v>34</v>
      </c>
      <c r="P545" s="2" t="s">
        <v>90</v>
      </c>
      <c r="Q545" s="3">
        <v>30.0</v>
      </c>
      <c r="R545" s="2" t="s">
        <v>2551</v>
      </c>
      <c r="S545" s="2" t="s">
        <v>2552</v>
      </c>
      <c r="T545" s="2" t="s">
        <v>2553</v>
      </c>
    </row>
    <row r="546" ht="15.75" customHeight="1">
      <c r="A546" s="2" t="s">
        <v>2545</v>
      </c>
      <c r="B546" s="2" t="s">
        <v>2578</v>
      </c>
      <c r="C546" s="2" t="s">
        <v>2579</v>
      </c>
      <c r="D546" s="2" t="s">
        <v>223</v>
      </c>
      <c r="E546" s="2" t="s">
        <v>224</v>
      </c>
      <c r="F546" s="2" t="s">
        <v>2548</v>
      </c>
      <c r="G546" s="2" t="s">
        <v>26</v>
      </c>
      <c r="H546" s="2" t="s">
        <v>2549</v>
      </c>
      <c r="I546" s="2" t="s">
        <v>2550</v>
      </c>
      <c r="J546" s="2" t="s">
        <v>116</v>
      </c>
      <c r="K546" s="2" t="s">
        <v>30</v>
      </c>
      <c r="L546" s="2" t="s">
        <v>31</v>
      </c>
      <c r="M546" s="2" t="s">
        <v>32</v>
      </c>
      <c r="N546" s="2" t="s">
        <v>72</v>
      </c>
      <c r="O546" s="2" t="s">
        <v>34</v>
      </c>
      <c r="P546" s="2" t="s">
        <v>90</v>
      </c>
      <c r="Q546" s="3">
        <v>30.0</v>
      </c>
      <c r="R546" s="2" t="s">
        <v>2551</v>
      </c>
      <c r="S546" s="2" t="s">
        <v>2552</v>
      </c>
      <c r="T546" s="2" t="s">
        <v>2553</v>
      </c>
    </row>
    <row r="547" ht="15.75" customHeight="1">
      <c r="A547" s="2" t="s">
        <v>2545</v>
      </c>
      <c r="B547" s="2" t="s">
        <v>2580</v>
      </c>
      <c r="C547" s="2" t="s">
        <v>2581</v>
      </c>
      <c r="D547" s="2" t="s">
        <v>223</v>
      </c>
      <c r="E547" s="2" t="s">
        <v>224</v>
      </c>
      <c r="F547" s="2" t="s">
        <v>2548</v>
      </c>
      <c r="G547" s="2" t="s">
        <v>26</v>
      </c>
      <c r="H547" s="2" t="s">
        <v>2549</v>
      </c>
      <c r="I547" s="2" t="s">
        <v>2550</v>
      </c>
      <c r="J547" s="2" t="s">
        <v>116</v>
      </c>
      <c r="K547" s="2" t="s">
        <v>30</v>
      </c>
      <c r="L547" s="2" t="s">
        <v>31</v>
      </c>
      <c r="M547" s="2" t="s">
        <v>32</v>
      </c>
      <c r="N547" s="2" t="s">
        <v>72</v>
      </c>
      <c r="O547" s="2" t="s">
        <v>34</v>
      </c>
      <c r="P547" s="2" t="s">
        <v>90</v>
      </c>
      <c r="Q547" s="3">
        <v>30.0</v>
      </c>
      <c r="R547" s="2" t="s">
        <v>2551</v>
      </c>
      <c r="S547" s="2" t="s">
        <v>2552</v>
      </c>
      <c r="T547" s="2" t="s">
        <v>2553</v>
      </c>
    </row>
    <row r="548" ht="15.75" customHeight="1">
      <c r="A548" s="2" t="s">
        <v>2545</v>
      </c>
      <c r="B548" s="2" t="s">
        <v>2582</v>
      </c>
      <c r="C548" s="2" t="s">
        <v>2583</v>
      </c>
      <c r="D548" s="2" t="s">
        <v>223</v>
      </c>
      <c r="E548" s="2" t="s">
        <v>224</v>
      </c>
      <c r="F548" s="2" t="s">
        <v>2548</v>
      </c>
      <c r="G548" s="2" t="s">
        <v>26</v>
      </c>
      <c r="H548" s="2" t="s">
        <v>2549</v>
      </c>
      <c r="I548" s="2" t="s">
        <v>2550</v>
      </c>
      <c r="J548" s="2" t="s">
        <v>116</v>
      </c>
      <c r="K548" s="2" t="s">
        <v>30</v>
      </c>
      <c r="L548" s="2" t="s">
        <v>31</v>
      </c>
      <c r="M548" s="2" t="s">
        <v>32</v>
      </c>
      <c r="N548" s="2" t="s">
        <v>72</v>
      </c>
      <c r="O548" s="2" t="s">
        <v>34</v>
      </c>
      <c r="P548" s="2" t="s">
        <v>90</v>
      </c>
      <c r="Q548" s="3">
        <v>30.0</v>
      </c>
      <c r="R548" s="2" t="s">
        <v>2551</v>
      </c>
      <c r="S548" s="2" t="s">
        <v>2552</v>
      </c>
      <c r="T548" s="2" t="s">
        <v>2553</v>
      </c>
    </row>
    <row r="549" ht="15.75" customHeight="1">
      <c r="A549" s="2" t="s">
        <v>2545</v>
      </c>
      <c r="B549" s="2" t="s">
        <v>2584</v>
      </c>
      <c r="C549" s="2" t="s">
        <v>2585</v>
      </c>
      <c r="D549" s="2" t="s">
        <v>223</v>
      </c>
      <c r="E549" s="2" t="s">
        <v>224</v>
      </c>
      <c r="F549" s="2" t="s">
        <v>2548</v>
      </c>
      <c r="G549" s="2" t="s">
        <v>26</v>
      </c>
      <c r="H549" s="2" t="s">
        <v>2549</v>
      </c>
      <c r="I549" s="2" t="s">
        <v>2550</v>
      </c>
      <c r="J549" s="2" t="s">
        <v>116</v>
      </c>
      <c r="K549" s="2" t="s">
        <v>30</v>
      </c>
      <c r="L549" s="2" t="s">
        <v>31</v>
      </c>
      <c r="M549" s="2" t="s">
        <v>32</v>
      </c>
      <c r="N549" s="2" t="s">
        <v>72</v>
      </c>
      <c r="O549" s="2" t="s">
        <v>34</v>
      </c>
      <c r="P549" s="2" t="s">
        <v>90</v>
      </c>
      <c r="Q549" s="3">
        <v>30.0</v>
      </c>
      <c r="R549" s="2" t="s">
        <v>2551</v>
      </c>
      <c r="S549" s="2" t="s">
        <v>2552</v>
      </c>
      <c r="T549" s="2" t="s">
        <v>2553</v>
      </c>
    </row>
    <row r="550" ht="15.75" customHeight="1">
      <c r="A550" s="2" t="s">
        <v>2545</v>
      </c>
      <c r="B550" s="2" t="s">
        <v>1240</v>
      </c>
      <c r="C550" s="2" t="s">
        <v>1241</v>
      </c>
      <c r="D550" s="2" t="s">
        <v>223</v>
      </c>
      <c r="E550" s="2" t="s">
        <v>224</v>
      </c>
      <c r="F550" s="2" t="s">
        <v>2548</v>
      </c>
      <c r="G550" s="2" t="s">
        <v>26</v>
      </c>
      <c r="H550" s="2" t="s">
        <v>2549</v>
      </c>
      <c r="I550" s="2" t="s">
        <v>2550</v>
      </c>
      <c r="J550" s="2" t="s">
        <v>116</v>
      </c>
      <c r="K550" s="2" t="s">
        <v>30</v>
      </c>
      <c r="L550" s="2" t="s">
        <v>31</v>
      </c>
      <c r="M550" s="2" t="s">
        <v>32</v>
      </c>
      <c r="N550" s="2" t="s">
        <v>72</v>
      </c>
      <c r="O550" s="2" t="s">
        <v>34</v>
      </c>
      <c r="P550" s="2" t="s">
        <v>90</v>
      </c>
      <c r="Q550" s="3">
        <v>30.0</v>
      </c>
      <c r="R550" s="2" t="s">
        <v>2551</v>
      </c>
      <c r="S550" s="2" t="s">
        <v>2552</v>
      </c>
      <c r="T550" s="2" t="s">
        <v>2553</v>
      </c>
    </row>
    <row r="551" ht="15.75" customHeight="1">
      <c r="A551" s="2" t="s">
        <v>2545</v>
      </c>
      <c r="B551" s="2" t="s">
        <v>2516</v>
      </c>
      <c r="C551" s="2" t="s">
        <v>2517</v>
      </c>
      <c r="D551" s="2" t="s">
        <v>223</v>
      </c>
      <c r="E551" s="2" t="s">
        <v>224</v>
      </c>
      <c r="F551" s="2" t="s">
        <v>2548</v>
      </c>
      <c r="G551" s="2" t="s">
        <v>26</v>
      </c>
      <c r="H551" s="2" t="s">
        <v>2549</v>
      </c>
      <c r="I551" s="2" t="s">
        <v>2550</v>
      </c>
      <c r="J551" s="2" t="s">
        <v>116</v>
      </c>
      <c r="K551" s="2" t="s">
        <v>30</v>
      </c>
      <c r="L551" s="2" t="s">
        <v>31</v>
      </c>
      <c r="M551" s="2" t="s">
        <v>32</v>
      </c>
      <c r="N551" s="2" t="s">
        <v>72</v>
      </c>
      <c r="O551" s="2" t="s">
        <v>34</v>
      </c>
      <c r="P551" s="2" t="s">
        <v>90</v>
      </c>
      <c r="Q551" s="3">
        <v>30.0</v>
      </c>
      <c r="R551" s="2" t="s">
        <v>2551</v>
      </c>
      <c r="S551" s="2" t="s">
        <v>2552</v>
      </c>
      <c r="T551" s="2" t="s">
        <v>2553</v>
      </c>
    </row>
    <row r="552" ht="15.75" customHeight="1">
      <c r="A552" s="2" t="s">
        <v>2545</v>
      </c>
      <c r="B552" s="2" t="s">
        <v>2586</v>
      </c>
      <c r="C552" s="2" t="s">
        <v>2587</v>
      </c>
      <c r="D552" s="2" t="s">
        <v>223</v>
      </c>
      <c r="E552" s="2" t="s">
        <v>224</v>
      </c>
      <c r="F552" s="2" t="s">
        <v>2548</v>
      </c>
      <c r="G552" s="2" t="s">
        <v>26</v>
      </c>
      <c r="H552" s="2" t="s">
        <v>2549</v>
      </c>
      <c r="I552" s="2" t="s">
        <v>2550</v>
      </c>
      <c r="J552" s="2" t="s">
        <v>116</v>
      </c>
      <c r="K552" s="2" t="s">
        <v>30</v>
      </c>
      <c r="L552" s="2" t="s">
        <v>31</v>
      </c>
      <c r="M552" s="2" t="s">
        <v>32</v>
      </c>
      <c r="N552" s="2" t="s">
        <v>72</v>
      </c>
      <c r="O552" s="2" t="s">
        <v>34</v>
      </c>
      <c r="P552" s="2" t="s">
        <v>90</v>
      </c>
      <c r="Q552" s="3">
        <v>30.0</v>
      </c>
      <c r="R552" s="2" t="s">
        <v>2551</v>
      </c>
      <c r="S552" s="2" t="s">
        <v>2552</v>
      </c>
      <c r="T552" s="2" t="s">
        <v>2553</v>
      </c>
    </row>
    <row r="553" ht="15.75" customHeight="1">
      <c r="A553" s="2" t="s">
        <v>2545</v>
      </c>
      <c r="B553" s="2" t="s">
        <v>2478</v>
      </c>
      <c r="C553" s="2" t="s">
        <v>2479</v>
      </c>
      <c r="D553" s="2" t="s">
        <v>223</v>
      </c>
      <c r="E553" s="2" t="s">
        <v>224</v>
      </c>
      <c r="F553" s="2" t="s">
        <v>2548</v>
      </c>
      <c r="G553" s="2" t="s">
        <v>26</v>
      </c>
      <c r="H553" s="2" t="s">
        <v>2549</v>
      </c>
      <c r="I553" s="2" t="s">
        <v>2550</v>
      </c>
      <c r="J553" s="2" t="s">
        <v>116</v>
      </c>
      <c r="K553" s="2" t="s">
        <v>30</v>
      </c>
      <c r="L553" s="2" t="s">
        <v>31</v>
      </c>
      <c r="M553" s="2" t="s">
        <v>32</v>
      </c>
      <c r="N553" s="2" t="s">
        <v>72</v>
      </c>
      <c r="O553" s="2" t="s">
        <v>34</v>
      </c>
      <c r="P553" s="2" t="s">
        <v>90</v>
      </c>
      <c r="Q553" s="3">
        <v>30.0</v>
      </c>
      <c r="R553" s="2" t="s">
        <v>2551</v>
      </c>
      <c r="S553" s="2" t="s">
        <v>2552</v>
      </c>
      <c r="T553" s="2" t="s">
        <v>2553</v>
      </c>
    </row>
    <row r="554" ht="15.75" customHeight="1">
      <c r="A554" s="2" t="s">
        <v>2545</v>
      </c>
      <c r="B554" s="2" t="s">
        <v>2588</v>
      </c>
      <c r="C554" s="2" t="s">
        <v>2589</v>
      </c>
      <c r="D554" s="2" t="s">
        <v>223</v>
      </c>
      <c r="E554" s="2" t="s">
        <v>224</v>
      </c>
      <c r="F554" s="2" t="s">
        <v>2548</v>
      </c>
      <c r="G554" s="2" t="s">
        <v>26</v>
      </c>
      <c r="H554" s="2" t="s">
        <v>2549</v>
      </c>
      <c r="I554" s="2" t="s">
        <v>2550</v>
      </c>
      <c r="J554" s="2" t="s">
        <v>116</v>
      </c>
      <c r="K554" s="2" t="s">
        <v>30</v>
      </c>
      <c r="L554" s="2" t="s">
        <v>31</v>
      </c>
      <c r="M554" s="2" t="s">
        <v>32</v>
      </c>
      <c r="N554" s="2" t="s">
        <v>72</v>
      </c>
      <c r="O554" s="2" t="s">
        <v>34</v>
      </c>
      <c r="P554" s="2" t="s">
        <v>90</v>
      </c>
      <c r="Q554" s="3">
        <v>30.0</v>
      </c>
      <c r="R554" s="2" t="s">
        <v>2551</v>
      </c>
      <c r="S554" s="2" t="s">
        <v>2552</v>
      </c>
      <c r="T554" s="2" t="s">
        <v>2553</v>
      </c>
    </row>
    <row r="555" ht="15.75" customHeight="1">
      <c r="A555" s="2" t="s">
        <v>2545</v>
      </c>
      <c r="B555" s="2" t="s">
        <v>2590</v>
      </c>
      <c r="C555" s="2" t="s">
        <v>2591</v>
      </c>
      <c r="D555" s="2" t="s">
        <v>223</v>
      </c>
      <c r="E555" s="2" t="s">
        <v>224</v>
      </c>
      <c r="F555" s="2" t="s">
        <v>2548</v>
      </c>
      <c r="G555" s="2" t="s">
        <v>26</v>
      </c>
      <c r="H555" s="2" t="s">
        <v>2549</v>
      </c>
      <c r="I555" s="2" t="s">
        <v>2550</v>
      </c>
      <c r="J555" s="2" t="s">
        <v>116</v>
      </c>
      <c r="K555" s="2" t="s">
        <v>30</v>
      </c>
      <c r="L555" s="2" t="s">
        <v>31</v>
      </c>
      <c r="M555" s="2" t="s">
        <v>32</v>
      </c>
      <c r="N555" s="2" t="s">
        <v>72</v>
      </c>
      <c r="O555" s="2" t="s">
        <v>34</v>
      </c>
      <c r="P555" s="2" t="s">
        <v>90</v>
      </c>
      <c r="Q555" s="3">
        <v>30.0</v>
      </c>
      <c r="R555" s="2" t="s">
        <v>2551</v>
      </c>
      <c r="S555" s="2" t="s">
        <v>2552</v>
      </c>
      <c r="T555" s="2" t="s">
        <v>2553</v>
      </c>
    </row>
    <row r="556" ht="15.75" customHeight="1">
      <c r="A556" s="2" t="s">
        <v>2545</v>
      </c>
      <c r="B556" s="2" t="s">
        <v>2592</v>
      </c>
      <c r="C556" s="2" t="s">
        <v>2593</v>
      </c>
      <c r="D556" s="2" t="s">
        <v>223</v>
      </c>
      <c r="E556" s="2" t="s">
        <v>224</v>
      </c>
      <c r="F556" s="2" t="s">
        <v>2548</v>
      </c>
      <c r="G556" s="2" t="s">
        <v>26</v>
      </c>
      <c r="H556" s="2" t="s">
        <v>2549</v>
      </c>
      <c r="I556" s="2" t="s">
        <v>2550</v>
      </c>
      <c r="J556" s="2" t="s">
        <v>116</v>
      </c>
      <c r="K556" s="2" t="s">
        <v>30</v>
      </c>
      <c r="L556" s="2" t="s">
        <v>31</v>
      </c>
      <c r="M556" s="2" t="s">
        <v>32</v>
      </c>
      <c r="N556" s="2" t="s">
        <v>72</v>
      </c>
      <c r="O556" s="2" t="s">
        <v>34</v>
      </c>
      <c r="P556" s="2" t="s">
        <v>90</v>
      </c>
      <c r="Q556" s="3">
        <v>30.0</v>
      </c>
      <c r="R556" s="2" t="s">
        <v>2551</v>
      </c>
      <c r="S556" s="2" t="s">
        <v>2552</v>
      </c>
      <c r="T556" s="2" t="s">
        <v>2553</v>
      </c>
    </row>
    <row r="557" ht="15.75" customHeight="1">
      <c r="A557" s="2" t="s">
        <v>2545</v>
      </c>
      <c r="B557" s="2" t="s">
        <v>2594</v>
      </c>
      <c r="C557" s="2" t="s">
        <v>2595</v>
      </c>
      <c r="D557" s="2" t="s">
        <v>112</v>
      </c>
      <c r="E557" s="2" t="s">
        <v>97</v>
      </c>
      <c r="F557" s="2" t="s">
        <v>2548</v>
      </c>
      <c r="G557" s="2" t="s">
        <v>26</v>
      </c>
      <c r="H557" s="2" t="s">
        <v>2549</v>
      </c>
      <c r="I557" s="2" t="s">
        <v>2550</v>
      </c>
      <c r="J557" s="2" t="s">
        <v>116</v>
      </c>
      <c r="K557" s="2" t="s">
        <v>30</v>
      </c>
      <c r="L557" s="2" t="s">
        <v>31</v>
      </c>
      <c r="M557" s="2" t="s">
        <v>32</v>
      </c>
      <c r="N557" s="2" t="s">
        <v>72</v>
      </c>
      <c r="O557" s="2" t="s">
        <v>34</v>
      </c>
      <c r="P557" s="2" t="s">
        <v>90</v>
      </c>
      <c r="Q557" s="3">
        <v>30.0</v>
      </c>
      <c r="R557" s="2" t="s">
        <v>2551</v>
      </c>
      <c r="S557" s="2" t="s">
        <v>2552</v>
      </c>
      <c r="T557" s="2" t="s">
        <v>2553</v>
      </c>
    </row>
    <row r="558" ht="15.75" hidden="1" customHeight="1">
      <c r="A558" s="2" t="s">
        <v>2596</v>
      </c>
      <c r="B558" s="2" t="s">
        <v>1240</v>
      </c>
      <c r="C558" s="2" t="s">
        <v>1241</v>
      </c>
      <c r="D558" s="2" t="s">
        <v>223</v>
      </c>
      <c r="E558" s="2" t="s">
        <v>224</v>
      </c>
      <c r="F558" s="2" t="s">
        <v>2597</v>
      </c>
      <c r="G558" s="2" t="s">
        <v>2598</v>
      </c>
      <c r="H558" s="2" t="s">
        <v>2599</v>
      </c>
      <c r="I558" s="2" t="s">
        <v>342</v>
      </c>
      <c r="J558" s="2" t="s">
        <v>1921</v>
      </c>
      <c r="K558" s="2" t="s">
        <v>30</v>
      </c>
      <c r="L558" s="2" t="s">
        <v>332</v>
      </c>
      <c r="M558" s="2" t="s">
        <v>32</v>
      </c>
      <c r="N558" s="2" t="s">
        <v>72</v>
      </c>
      <c r="O558" s="2" t="s">
        <v>34</v>
      </c>
      <c r="P558" s="2" t="s">
        <v>56</v>
      </c>
      <c r="Q558" s="3">
        <v>4.0</v>
      </c>
      <c r="R558" s="2" t="s">
        <v>2600</v>
      </c>
      <c r="S558" s="2" t="s">
        <v>2601</v>
      </c>
      <c r="T558" s="2" t="s">
        <v>2602</v>
      </c>
    </row>
    <row r="559" ht="15.75" hidden="1" customHeight="1">
      <c r="A559" s="2" t="s">
        <v>2596</v>
      </c>
      <c r="B559" s="2" t="s">
        <v>2580</v>
      </c>
      <c r="C559" s="2" t="s">
        <v>2581</v>
      </c>
      <c r="D559" s="2" t="s">
        <v>223</v>
      </c>
      <c r="E559" s="2" t="s">
        <v>224</v>
      </c>
      <c r="F559" s="2" t="s">
        <v>2597</v>
      </c>
      <c r="G559" s="2" t="s">
        <v>2598</v>
      </c>
      <c r="H559" s="2" t="s">
        <v>2599</v>
      </c>
      <c r="I559" s="2" t="s">
        <v>342</v>
      </c>
      <c r="J559" s="2" t="s">
        <v>1921</v>
      </c>
      <c r="K559" s="2" t="s">
        <v>30</v>
      </c>
      <c r="L559" s="2" t="s">
        <v>332</v>
      </c>
      <c r="M559" s="2" t="s">
        <v>32</v>
      </c>
      <c r="N559" s="2" t="s">
        <v>72</v>
      </c>
      <c r="O559" s="2" t="s">
        <v>34</v>
      </c>
      <c r="P559" s="2" t="s">
        <v>56</v>
      </c>
      <c r="Q559" s="3">
        <v>4.0</v>
      </c>
      <c r="R559" s="2" t="s">
        <v>2600</v>
      </c>
      <c r="S559" s="2" t="s">
        <v>2601</v>
      </c>
      <c r="T559" s="2" t="s">
        <v>2602</v>
      </c>
    </row>
    <row r="560" ht="15.75" hidden="1" customHeight="1">
      <c r="A560" s="2" t="s">
        <v>2596</v>
      </c>
      <c r="B560" s="2" t="s">
        <v>2594</v>
      </c>
      <c r="C560" s="2" t="s">
        <v>2595</v>
      </c>
      <c r="D560" s="2" t="s">
        <v>112</v>
      </c>
      <c r="E560" s="2" t="s">
        <v>97</v>
      </c>
      <c r="F560" s="2" t="s">
        <v>2597</v>
      </c>
      <c r="G560" s="2" t="s">
        <v>2598</v>
      </c>
      <c r="H560" s="2" t="s">
        <v>2599</v>
      </c>
      <c r="I560" s="2" t="s">
        <v>342</v>
      </c>
      <c r="J560" s="2" t="s">
        <v>1921</v>
      </c>
      <c r="K560" s="2" t="s">
        <v>30</v>
      </c>
      <c r="L560" s="2" t="s">
        <v>332</v>
      </c>
      <c r="M560" s="2" t="s">
        <v>32</v>
      </c>
      <c r="N560" s="2" t="s">
        <v>72</v>
      </c>
      <c r="O560" s="2" t="s">
        <v>34</v>
      </c>
      <c r="P560" s="2" t="s">
        <v>56</v>
      </c>
      <c r="Q560" s="3">
        <v>4.0</v>
      </c>
      <c r="R560" s="2" t="s">
        <v>2600</v>
      </c>
      <c r="S560" s="2" t="s">
        <v>2601</v>
      </c>
      <c r="T560" s="2" t="s">
        <v>2602</v>
      </c>
    </row>
    <row r="561" ht="15.75" hidden="1" customHeight="1">
      <c r="A561" s="2" t="s">
        <v>2596</v>
      </c>
      <c r="B561" s="2" t="s">
        <v>2578</v>
      </c>
      <c r="C561" s="2" t="s">
        <v>2579</v>
      </c>
      <c r="D561" s="2" t="s">
        <v>223</v>
      </c>
      <c r="E561" s="2" t="s">
        <v>224</v>
      </c>
      <c r="F561" s="2" t="s">
        <v>2597</v>
      </c>
      <c r="G561" s="2" t="s">
        <v>2598</v>
      </c>
      <c r="H561" s="2" t="s">
        <v>2599</v>
      </c>
      <c r="I561" s="2" t="s">
        <v>342</v>
      </c>
      <c r="J561" s="2" t="s">
        <v>1921</v>
      </c>
      <c r="K561" s="2" t="s">
        <v>30</v>
      </c>
      <c r="L561" s="2" t="s">
        <v>332</v>
      </c>
      <c r="M561" s="2" t="s">
        <v>32</v>
      </c>
      <c r="N561" s="2" t="s">
        <v>72</v>
      </c>
      <c r="O561" s="2" t="s">
        <v>34</v>
      </c>
      <c r="P561" s="2" t="s">
        <v>56</v>
      </c>
      <c r="Q561" s="3">
        <v>4.0</v>
      </c>
      <c r="R561" s="2" t="s">
        <v>2600</v>
      </c>
      <c r="S561" s="2" t="s">
        <v>2601</v>
      </c>
      <c r="T561" s="2" t="s">
        <v>2602</v>
      </c>
    </row>
    <row r="562" ht="15.75" hidden="1" customHeight="1">
      <c r="A562" s="2" t="s">
        <v>2596</v>
      </c>
      <c r="B562" s="2" t="s">
        <v>2478</v>
      </c>
      <c r="C562" s="2" t="s">
        <v>2479</v>
      </c>
      <c r="D562" s="2" t="s">
        <v>223</v>
      </c>
      <c r="E562" s="2" t="s">
        <v>224</v>
      </c>
      <c r="F562" s="2" t="s">
        <v>2597</v>
      </c>
      <c r="G562" s="2" t="s">
        <v>2598</v>
      </c>
      <c r="H562" s="2" t="s">
        <v>2599</v>
      </c>
      <c r="I562" s="2" t="s">
        <v>342</v>
      </c>
      <c r="J562" s="2" t="s">
        <v>1921</v>
      </c>
      <c r="K562" s="2" t="s">
        <v>30</v>
      </c>
      <c r="L562" s="2" t="s">
        <v>332</v>
      </c>
      <c r="M562" s="2" t="s">
        <v>32</v>
      </c>
      <c r="N562" s="2" t="s">
        <v>72</v>
      </c>
      <c r="O562" s="2" t="s">
        <v>34</v>
      </c>
      <c r="P562" s="2" t="s">
        <v>56</v>
      </c>
      <c r="Q562" s="3">
        <v>4.0</v>
      </c>
      <c r="R562" s="2" t="s">
        <v>2600</v>
      </c>
      <c r="S562" s="2" t="s">
        <v>2601</v>
      </c>
      <c r="T562" s="2" t="s">
        <v>2602</v>
      </c>
    </row>
    <row r="563" ht="15.75" hidden="1" customHeight="1">
      <c r="A563" s="2" t="s">
        <v>2596</v>
      </c>
      <c r="B563" s="2" t="s">
        <v>2574</v>
      </c>
      <c r="C563" s="2" t="s">
        <v>2575</v>
      </c>
      <c r="D563" s="2" t="s">
        <v>223</v>
      </c>
      <c r="E563" s="2" t="s">
        <v>224</v>
      </c>
      <c r="F563" s="2" t="s">
        <v>2597</v>
      </c>
      <c r="G563" s="2" t="s">
        <v>2598</v>
      </c>
      <c r="H563" s="2" t="s">
        <v>2599</v>
      </c>
      <c r="I563" s="2" t="s">
        <v>342</v>
      </c>
      <c r="J563" s="2" t="s">
        <v>1921</v>
      </c>
      <c r="K563" s="2" t="s">
        <v>30</v>
      </c>
      <c r="L563" s="2" t="s">
        <v>332</v>
      </c>
      <c r="M563" s="2" t="s">
        <v>32</v>
      </c>
      <c r="N563" s="2" t="s">
        <v>72</v>
      </c>
      <c r="O563" s="2" t="s">
        <v>34</v>
      </c>
      <c r="P563" s="2" t="s">
        <v>56</v>
      </c>
      <c r="Q563" s="3">
        <v>4.0</v>
      </c>
      <c r="R563" s="2" t="s">
        <v>2600</v>
      </c>
      <c r="S563" s="2" t="s">
        <v>2601</v>
      </c>
      <c r="T563" s="2" t="s">
        <v>2602</v>
      </c>
    </row>
    <row r="564" ht="15.75" hidden="1" customHeight="1">
      <c r="A564" s="2" t="s">
        <v>2596</v>
      </c>
      <c r="B564" s="2" t="s">
        <v>2586</v>
      </c>
      <c r="C564" s="2" t="s">
        <v>2587</v>
      </c>
      <c r="D564" s="2" t="s">
        <v>223</v>
      </c>
      <c r="E564" s="2" t="s">
        <v>224</v>
      </c>
      <c r="F564" s="2" t="s">
        <v>2597</v>
      </c>
      <c r="G564" s="2" t="s">
        <v>2598</v>
      </c>
      <c r="H564" s="2" t="s">
        <v>2599</v>
      </c>
      <c r="I564" s="2" t="s">
        <v>342</v>
      </c>
      <c r="J564" s="2" t="s">
        <v>1921</v>
      </c>
      <c r="K564" s="2" t="s">
        <v>30</v>
      </c>
      <c r="L564" s="2" t="s">
        <v>332</v>
      </c>
      <c r="M564" s="2" t="s">
        <v>32</v>
      </c>
      <c r="N564" s="2" t="s">
        <v>72</v>
      </c>
      <c r="O564" s="2" t="s">
        <v>34</v>
      </c>
      <c r="P564" s="2" t="s">
        <v>56</v>
      </c>
      <c r="Q564" s="3">
        <v>4.0</v>
      </c>
      <c r="R564" s="2" t="s">
        <v>2600</v>
      </c>
      <c r="S564" s="2" t="s">
        <v>2601</v>
      </c>
      <c r="T564" s="2" t="s">
        <v>2602</v>
      </c>
    </row>
    <row r="565" ht="15.75" hidden="1" customHeight="1">
      <c r="A565" s="2" t="s">
        <v>2596</v>
      </c>
      <c r="B565" s="2" t="s">
        <v>2603</v>
      </c>
      <c r="C565" s="2" t="s">
        <v>2604</v>
      </c>
      <c r="D565" s="2" t="s">
        <v>223</v>
      </c>
      <c r="E565" s="2" t="s">
        <v>224</v>
      </c>
      <c r="F565" s="2" t="s">
        <v>2597</v>
      </c>
      <c r="G565" s="2" t="s">
        <v>2598</v>
      </c>
      <c r="H565" s="2" t="s">
        <v>2599</v>
      </c>
      <c r="I565" s="2" t="s">
        <v>342</v>
      </c>
      <c r="J565" s="2" t="s">
        <v>1921</v>
      </c>
      <c r="K565" s="2" t="s">
        <v>30</v>
      </c>
      <c r="L565" s="2" t="s">
        <v>332</v>
      </c>
      <c r="M565" s="2" t="s">
        <v>32</v>
      </c>
      <c r="N565" s="2" t="s">
        <v>72</v>
      </c>
      <c r="O565" s="2" t="s">
        <v>34</v>
      </c>
      <c r="P565" s="2" t="s">
        <v>56</v>
      </c>
      <c r="Q565" s="3">
        <v>4.0</v>
      </c>
      <c r="R565" s="2" t="s">
        <v>2600</v>
      </c>
      <c r="S565" s="2" t="s">
        <v>2601</v>
      </c>
      <c r="T565" s="2" t="s">
        <v>2602</v>
      </c>
    </row>
    <row r="566" ht="15.75" hidden="1" customHeight="1">
      <c r="A566" s="2" t="s">
        <v>2596</v>
      </c>
      <c r="B566" s="2" t="s">
        <v>2562</v>
      </c>
      <c r="C566" s="2" t="s">
        <v>2563</v>
      </c>
      <c r="D566" s="2" t="s">
        <v>223</v>
      </c>
      <c r="E566" s="2" t="s">
        <v>224</v>
      </c>
      <c r="F566" s="2" t="s">
        <v>2597</v>
      </c>
      <c r="G566" s="2" t="s">
        <v>2598</v>
      </c>
      <c r="H566" s="2" t="s">
        <v>2599</v>
      </c>
      <c r="I566" s="2" t="s">
        <v>342</v>
      </c>
      <c r="J566" s="2" t="s">
        <v>1921</v>
      </c>
      <c r="K566" s="2" t="s">
        <v>30</v>
      </c>
      <c r="L566" s="2" t="s">
        <v>332</v>
      </c>
      <c r="M566" s="2" t="s">
        <v>32</v>
      </c>
      <c r="N566" s="2" t="s">
        <v>72</v>
      </c>
      <c r="O566" s="2" t="s">
        <v>34</v>
      </c>
      <c r="P566" s="2" t="s">
        <v>56</v>
      </c>
      <c r="Q566" s="3">
        <v>4.0</v>
      </c>
      <c r="R566" s="2" t="s">
        <v>2600</v>
      </c>
      <c r="S566" s="2" t="s">
        <v>2601</v>
      </c>
      <c r="T566" s="2" t="s">
        <v>2602</v>
      </c>
    </row>
    <row r="567" ht="15.75" hidden="1" customHeight="1">
      <c r="A567" s="2" t="s">
        <v>2596</v>
      </c>
      <c r="B567" s="2" t="s">
        <v>2568</v>
      </c>
      <c r="C567" s="2" t="s">
        <v>2569</v>
      </c>
      <c r="D567" s="2" t="s">
        <v>223</v>
      </c>
      <c r="E567" s="2" t="s">
        <v>224</v>
      </c>
      <c r="F567" s="2" t="s">
        <v>2597</v>
      </c>
      <c r="G567" s="2" t="s">
        <v>2598</v>
      </c>
      <c r="H567" s="2" t="s">
        <v>2599</v>
      </c>
      <c r="I567" s="2" t="s">
        <v>342</v>
      </c>
      <c r="J567" s="2" t="s">
        <v>1921</v>
      </c>
      <c r="K567" s="2" t="s">
        <v>30</v>
      </c>
      <c r="L567" s="2" t="s">
        <v>332</v>
      </c>
      <c r="M567" s="2" t="s">
        <v>32</v>
      </c>
      <c r="N567" s="2" t="s">
        <v>72</v>
      </c>
      <c r="O567" s="2" t="s">
        <v>34</v>
      </c>
      <c r="P567" s="2" t="s">
        <v>56</v>
      </c>
      <c r="Q567" s="3">
        <v>4.0</v>
      </c>
      <c r="R567" s="2" t="s">
        <v>2600</v>
      </c>
      <c r="S567" s="2" t="s">
        <v>2601</v>
      </c>
      <c r="T567" s="2" t="s">
        <v>2602</v>
      </c>
    </row>
    <row r="568" ht="15.75" hidden="1" customHeight="1">
      <c r="A568" s="2" t="s">
        <v>2596</v>
      </c>
      <c r="B568" s="2" t="s">
        <v>2576</v>
      </c>
      <c r="C568" s="2" t="s">
        <v>2577</v>
      </c>
      <c r="D568" s="2" t="s">
        <v>223</v>
      </c>
      <c r="E568" s="2" t="s">
        <v>224</v>
      </c>
      <c r="F568" s="2" t="s">
        <v>2597</v>
      </c>
      <c r="G568" s="2" t="s">
        <v>2598</v>
      </c>
      <c r="H568" s="2" t="s">
        <v>2599</v>
      </c>
      <c r="I568" s="2" t="s">
        <v>342</v>
      </c>
      <c r="J568" s="2" t="s">
        <v>1921</v>
      </c>
      <c r="K568" s="2" t="s">
        <v>30</v>
      </c>
      <c r="L568" s="2" t="s">
        <v>332</v>
      </c>
      <c r="M568" s="2" t="s">
        <v>32</v>
      </c>
      <c r="N568" s="2" t="s">
        <v>72</v>
      </c>
      <c r="O568" s="2" t="s">
        <v>34</v>
      </c>
      <c r="P568" s="2" t="s">
        <v>56</v>
      </c>
      <c r="Q568" s="3">
        <v>4.0</v>
      </c>
      <c r="R568" s="2" t="s">
        <v>2600</v>
      </c>
      <c r="S568" s="2" t="s">
        <v>2601</v>
      </c>
      <c r="T568" s="2" t="s">
        <v>2602</v>
      </c>
    </row>
    <row r="569" ht="15.75" hidden="1" customHeight="1">
      <c r="A569" s="2" t="s">
        <v>2596</v>
      </c>
      <c r="B569" s="2" t="s">
        <v>2564</v>
      </c>
      <c r="C569" s="2" t="s">
        <v>2565</v>
      </c>
      <c r="D569" s="2" t="s">
        <v>223</v>
      </c>
      <c r="E569" s="2" t="s">
        <v>224</v>
      </c>
      <c r="F569" s="2" t="s">
        <v>2597</v>
      </c>
      <c r="G569" s="2" t="s">
        <v>2598</v>
      </c>
      <c r="H569" s="2" t="s">
        <v>2599</v>
      </c>
      <c r="I569" s="2" t="s">
        <v>342</v>
      </c>
      <c r="J569" s="2" t="s">
        <v>1921</v>
      </c>
      <c r="K569" s="2" t="s">
        <v>30</v>
      </c>
      <c r="L569" s="2" t="s">
        <v>332</v>
      </c>
      <c r="M569" s="2" t="s">
        <v>32</v>
      </c>
      <c r="N569" s="2" t="s">
        <v>72</v>
      </c>
      <c r="O569" s="2" t="s">
        <v>34</v>
      </c>
      <c r="P569" s="2" t="s">
        <v>56</v>
      </c>
      <c r="Q569" s="3">
        <v>4.0</v>
      </c>
      <c r="R569" s="2" t="s">
        <v>2600</v>
      </c>
      <c r="S569" s="2" t="s">
        <v>2601</v>
      </c>
      <c r="T569" s="2" t="s">
        <v>2602</v>
      </c>
    </row>
    <row r="570" ht="15.75" hidden="1" customHeight="1">
      <c r="A570" s="2" t="s">
        <v>2596</v>
      </c>
      <c r="B570" s="2" t="s">
        <v>2582</v>
      </c>
      <c r="C570" s="2" t="s">
        <v>2583</v>
      </c>
      <c r="D570" s="2" t="s">
        <v>223</v>
      </c>
      <c r="E570" s="2" t="s">
        <v>224</v>
      </c>
      <c r="F570" s="2" t="s">
        <v>2597</v>
      </c>
      <c r="G570" s="2" t="s">
        <v>2598</v>
      </c>
      <c r="H570" s="2" t="s">
        <v>2599</v>
      </c>
      <c r="I570" s="2" t="s">
        <v>342</v>
      </c>
      <c r="J570" s="2" t="s">
        <v>1921</v>
      </c>
      <c r="K570" s="2" t="s">
        <v>30</v>
      </c>
      <c r="L570" s="2" t="s">
        <v>332</v>
      </c>
      <c r="M570" s="2" t="s">
        <v>32</v>
      </c>
      <c r="N570" s="2" t="s">
        <v>72</v>
      </c>
      <c r="O570" s="2" t="s">
        <v>34</v>
      </c>
      <c r="P570" s="2" t="s">
        <v>56</v>
      </c>
      <c r="Q570" s="3">
        <v>4.0</v>
      </c>
      <c r="R570" s="2" t="s">
        <v>2600</v>
      </c>
      <c r="S570" s="2" t="s">
        <v>2601</v>
      </c>
      <c r="T570" s="2" t="s">
        <v>2602</v>
      </c>
    </row>
    <row r="571" ht="15.75" hidden="1" customHeight="1">
      <c r="A571" s="2" t="s">
        <v>2596</v>
      </c>
      <c r="B571" s="2" t="s">
        <v>2516</v>
      </c>
      <c r="C571" s="2" t="s">
        <v>2517</v>
      </c>
      <c r="D571" s="2" t="s">
        <v>223</v>
      </c>
      <c r="E571" s="2" t="s">
        <v>224</v>
      </c>
      <c r="F571" s="2" t="s">
        <v>2597</v>
      </c>
      <c r="G571" s="2" t="s">
        <v>2598</v>
      </c>
      <c r="H571" s="2" t="s">
        <v>2599</v>
      </c>
      <c r="I571" s="2" t="s">
        <v>342</v>
      </c>
      <c r="J571" s="2" t="s">
        <v>1921</v>
      </c>
      <c r="K571" s="2" t="s">
        <v>30</v>
      </c>
      <c r="L571" s="2" t="s">
        <v>332</v>
      </c>
      <c r="M571" s="2" t="s">
        <v>32</v>
      </c>
      <c r="N571" s="2" t="s">
        <v>72</v>
      </c>
      <c r="O571" s="2" t="s">
        <v>34</v>
      </c>
      <c r="P571" s="2" t="s">
        <v>56</v>
      </c>
      <c r="Q571" s="3">
        <v>4.0</v>
      </c>
      <c r="R571" s="2" t="s">
        <v>2600</v>
      </c>
      <c r="S571" s="2" t="s">
        <v>2601</v>
      </c>
      <c r="T571" s="2" t="s">
        <v>2602</v>
      </c>
    </row>
    <row r="572" ht="15.75" hidden="1" customHeight="1">
      <c r="A572" s="2" t="s">
        <v>2596</v>
      </c>
      <c r="B572" s="2" t="s">
        <v>2546</v>
      </c>
      <c r="C572" s="2" t="s">
        <v>2547</v>
      </c>
      <c r="D572" s="2" t="s">
        <v>223</v>
      </c>
      <c r="E572" s="2" t="s">
        <v>224</v>
      </c>
      <c r="F572" s="2" t="s">
        <v>2597</v>
      </c>
      <c r="G572" s="2" t="s">
        <v>2598</v>
      </c>
      <c r="H572" s="2" t="s">
        <v>2599</v>
      </c>
      <c r="I572" s="2" t="s">
        <v>342</v>
      </c>
      <c r="J572" s="2" t="s">
        <v>1921</v>
      </c>
      <c r="K572" s="2" t="s">
        <v>30</v>
      </c>
      <c r="L572" s="2" t="s">
        <v>332</v>
      </c>
      <c r="M572" s="2" t="s">
        <v>32</v>
      </c>
      <c r="N572" s="2" t="s">
        <v>72</v>
      </c>
      <c r="O572" s="2" t="s">
        <v>34</v>
      </c>
      <c r="P572" s="2" t="s">
        <v>56</v>
      </c>
      <c r="Q572" s="3">
        <v>4.0</v>
      </c>
      <c r="R572" s="2" t="s">
        <v>2600</v>
      </c>
      <c r="S572" s="2" t="s">
        <v>2601</v>
      </c>
      <c r="T572" s="2" t="s">
        <v>2602</v>
      </c>
    </row>
    <row r="573" ht="15.75" hidden="1" customHeight="1">
      <c r="A573" s="2" t="s">
        <v>2596</v>
      </c>
      <c r="B573" s="2" t="s">
        <v>2560</v>
      </c>
      <c r="C573" s="2" t="s">
        <v>2561</v>
      </c>
      <c r="D573" s="2" t="s">
        <v>223</v>
      </c>
      <c r="E573" s="2" t="s">
        <v>224</v>
      </c>
      <c r="F573" s="2" t="s">
        <v>2597</v>
      </c>
      <c r="G573" s="2" t="s">
        <v>2598</v>
      </c>
      <c r="H573" s="2" t="s">
        <v>2599</v>
      </c>
      <c r="I573" s="2" t="s">
        <v>342</v>
      </c>
      <c r="J573" s="2" t="s">
        <v>1921</v>
      </c>
      <c r="K573" s="2" t="s">
        <v>30</v>
      </c>
      <c r="L573" s="2" t="s">
        <v>332</v>
      </c>
      <c r="M573" s="2" t="s">
        <v>32</v>
      </c>
      <c r="N573" s="2" t="s">
        <v>72</v>
      </c>
      <c r="O573" s="2" t="s">
        <v>34</v>
      </c>
      <c r="P573" s="2" t="s">
        <v>56</v>
      </c>
      <c r="Q573" s="3">
        <v>4.0</v>
      </c>
      <c r="R573" s="2" t="s">
        <v>2600</v>
      </c>
      <c r="S573" s="2" t="s">
        <v>2601</v>
      </c>
      <c r="T573" s="2" t="s">
        <v>2602</v>
      </c>
    </row>
    <row r="574" ht="15.75" hidden="1" customHeight="1">
      <c r="A574" s="2" t="s">
        <v>2596</v>
      </c>
      <c r="B574" s="2" t="s">
        <v>2558</v>
      </c>
      <c r="C574" s="2" t="s">
        <v>2559</v>
      </c>
      <c r="D574" s="2" t="s">
        <v>126</v>
      </c>
      <c r="E574" s="2" t="s">
        <v>127</v>
      </c>
      <c r="F574" s="2" t="s">
        <v>2597</v>
      </c>
      <c r="G574" s="2" t="s">
        <v>2598</v>
      </c>
      <c r="H574" s="2" t="s">
        <v>2599</v>
      </c>
      <c r="I574" s="2" t="s">
        <v>342</v>
      </c>
      <c r="J574" s="2" t="s">
        <v>1921</v>
      </c>
      <c r="K574" s="2" t="s">
        <v>30</v>
      </c>
      <c r="L574" s="2" t="s">
        <v>332</v>
      </c>
      <c r="M574" s="2" t="s">
        <v>32</v>
      </c>
      <c r="N574" s="2" t="s">
        <v>72</v>
      </c>
      <c r="O574" s="2" t="s">
        <v>34</v>
      </c>
      <c r="P574" s="2" t="s">
        <v>56</v>
      </c>
      <c r="Q574" s="3">
        <v>4.0</v>
      </c>
      <c r="R574" s="2" t="s">
        <v>2600</v>
      </c>
      <c r="S574" s="2" t="s">
        <v>2601</v>
      </c>
      <c r="T574" s="2" t="s">
        <v>2602</v>
      </c>
    </row>
    <row r="575" ht="15.75" hidden="1" customHeight="1">
      <c r="A575" s="2" t="s">
        <v>2596</v>
      </c>
      <c r="B575" s="2" t="s">
        <v>2584</v>
      </c>
      <c r="C575" s="2" t="s">
        <v>2585</v>
      </c>
      <c r="D575" s="2" t="s">
        <v>223</v>
      </c>
      <c r="E575" s="2" t="s">
        <v>224</v>
      </c>
      <c r="F575" s="2" t="s">
        <v>2597</v>
      </c>
      <c r="G575" s="2" t="s">
        <v>2598</v>
      </c>
      <c r="H575" s="2" t="s">
        <v>2599</v>
      </c>
      <c r="I575" s="2" t="s">
        <v>342</v>
      </c>
      <c r="J575" s="2" t="s">
        <v>1921</v>
      </c>
      <c r="K575" s="2" t="s">
        <v>30</v>
      </c>
      <c r="L575" s="2" t="s">
        <v>332</v>
      </c>
      <c r="M575" s="2" t="s">
        <v>32</v>
      </c>
      <c r="N575" s="2" t="s">
        <v>72</v>
      </c>
      <c r="O575" s="2" t="s">
        <v>34</v>
      </c>
      <c r="P575" s="2" t="s">
        <v>56</v>
      </c>
      <c r="Q575" s="3">
        <v>4.0</v>
      </c>
      <c r="R575" s="2" t="s">
        <v>2600</v>
      </c>
      <c r="S575" s="2" t="s">
        <v>2601</v>
      </c>
      <c r="T575" s="2" t="s">
        <v>2602</v>
      </c>
    </row>
    <row r="576" ht="15.75" hidden="1" customHeight="1">
      <c r="A576" s="2" t="s">
        <v>2596</v>
      </c>
      <c r="B576" s="2" t="s">
        <v>2570</v>
      </c>
      <c r="C576" s="2" t="s">
        <v>2571</v>
      </c>
      <c r="D576" s="2" t="s">
        <v>223</v>
      </c>
      <c r="E576" s="2" t="s">
        <v>224</v>
      </c>
      <c r="F576" s="2" t="s">
        <v>2597</v>
      </c>
      <c r="G576" s="2" t="s">
        <v>2598</v>
      </c>
      <c r="H576" s="2" t="s">
        <v>2599</v>
      </c>
      <c r="I576" s="2" t="s">
        <v>342</v>
      </c>
      <c r="J576" s="2" t="s">
        <v>1921</v>
      </c>
      <c r="K576" s="2" t="s">
        <v>30</v>
      </c>
      <c r="L576" s="2" t="s">
        <v>332</v>
      </c>
      <c r="M576" s="2" t="s">
        <v>32</v>
      </c>
      <c r="N576" s="2" t="s">
        <v>72</v>
      </c>
      <c r="O576" s="2" t="s">
        <v>34</v>
      </c>
      <c r="P576" s="2" t="s">
        <v>56</v>
      </c>
      <c r="Q576" s="3">
        <v>4.0</v>
      </c>
      <c r="R576" s="2" t="s">
        <v>2600</v>
      </c>
      <c r="S576" s="2" t="s">
        <v>2601</v>
      </c>
      <c r="T576" s="2" t="s">
        <v>2602</v>
      </c>
    </row>
    <row r="577" ht="15.75" hidden="1" customHeight="1">
      <c r="A577" s="2" t="s">
        <v>2596</v>
      </c>
      <c r="B577" s="2" t="s">
        <v>2590</v>
      </c>
      <c r="C577" s="2" t="s">
        <v>2591</v>
      </c>
      <c r="D577" s="2" t="s">
        <v>223</v>
      </c>
      <c r="E577" s="2" t="s">
        <v>224</v>
      </c>
      <c r="F577" s="2" t="s">
        <v>2597</v>
      </c>
      <c r="G577" s="2" t="s">
        <v>2598</v>
      </c>
      <c r="H577" s="2" t="s">
        <v>2599</v>
      </c>
      <c r="I577" s="2" t="s">
        <v>342</v>
      </c>
      <c r="J577" s="2" t="s">
        <v>1921</v>
      </c>
      <c r="K577" s="2" t="s">
        <v>30</v>
      </c>
      <c r="L577" s="2" t="s">
        <v>332</v>
      </c>
      <c r="M577" s="2" t="s">
        <v>32</v>
      </c>
      <c r="N577" s="2" t="s">
        <v>72</v>
      </c>
      <c r="O577" s="2" t="s">
        <v>34</v>
      </c>
      <c r="P577" s="2" t="s">
        <v>56</v>
      </c>
      <c r="Q577" s="3">
        <v>4.0</v>
      </c>
      <c r="R577" s="2" t="s">
        <v>2600</v>
      </c>
      <c r="S577" s="2" t="s">
        <v>2601</v>
      </c>
      <c r="T577" s="2" t="s">
        <v>2602</v>
      </c>
    </row>
    <row r="578" ht="15.75" hidden="1" customHeight="1">
      <c r="A578" s="2" t="s">
        <v>2596</v>
      </c>
      <c r="B578" s="2" t="s">
        <v>2572</v>
      </c>
      <c r="C578" s="2" t="s">
        <v>2573</v>
      </c>
      <c r="D578" s="2" t="s">
        <v>223</v>
      </c>
      <c r="E578" s="2" t="s">
        <v>224</v>
      </c>
      <c r="F578" s="2" t="s">
        <v>2597</v>
      </c>
      <c r="G578" s="2" t="s">
        <v>2598</v>
      </c>
      <c r="H578" s="2" t="s">
        <v>2599</v>
      </c>
      <c r="I578" s="2" t="s">
        <v>342</v>
      </c>
      <c r="J578" s="2" t="s">
        <v>1921</v>
      </c>
      <c r="K578" s="2" t="s">
        <v>30</v>
      </c>
      <c r="L578" s="2" t="s">
        <v>332</v>
      </c>
      <c r="M578" s="2" t="s">
        <v>32</v>
      </c>
      <c r="N578" s="2" t="s">
        <v>72</v>
      </c>
      <c r="O578" s="2" t="s">
        <v>34</v>
      </c>
      <c r="P578" s="2" t="s">
        <v>56</v>
      </c>
      <c r="Q578" s="3">
        <v>4.0</v>
      </c>
      <c r="R578" s="2" t="s">
        <v>2600</v>
      </c>
      <c r="S578" s="2" t="s">
        <v>2601</v>
      </c>
      <c r="T578" s="2" t="s">
        <v>2602</v>
      </c>
    </row>
    <row r="579" ht="15.75" hidden="1" customHeight="1">
      <c r="A579" s="2" t="s">
        <v>2596</v>
      </c>
      <c r="B579" s="2" t="s">
        <v>2554</v>
      </c>
      <c r="C579" s="2" t="s">
        <v>2555</v>
      </c>
      <c r="D579" s="2" t="s">
        <v>223</v>
      </c>
      <c r="E579" s="2" t="s">
        <v>224</v>
      </c>
      <c r="F579" s="2" t="s">
        <v>2597</v>
      </c>
      <c r="G579" s="2" t="s">
        <v>2598</v>
      </c>
      <c r="H579" s="2" t="s">
        <v>2599</v>
      </c>
      <c r="I579" s="2" t="s">
        <v>342</v>
      </c>
      <c r="J579" s="2" t="s">
        <v>1921</v>
      </c>
      <c r="K579" s="2" t="s">
        <v>30</v>
      </c>
      <c r="L579" s="2" t="s">
        <v>332</v>
      </c>
      <c r="M579" s="2" t="s">
        <v>32</v>
      </c>
      <c r="N579" s="2" t="s">
        <v>72</v>
      </c>
      <c r="O579" s="2" t="s">
        <v>34</v>
      </c>
      <c r="P579" s="2" t="s">
        <v>56</v>
      </c>
      <c r="Q579" s="3">
        <v>4.0</v>
      </c>
      <c r="R579" s="2" t="s">
        <v>2600</v>
      </c>
      <c r="S579" s="2" t="s">
        <v>2601</v>
      </c>
      <c r="T579" s="2" t="s">
        <v>2602</v>
      </c>
    </row>
    <row r="580" ht="15.75" hidden="1" customHeight="1">
      <c r="A580" s="2" t="s">
        <v>2596</v>
      </c>
      <c r="B580" s="2" t="s">
        <v>2556</v>
      </c>
      <c r="C580" s="2" t="s">
        <v>2557</v>
      </c>
      <c r="D580" s="2" t="s">
        <v>223</v>
      </c>
      <c r="E580" s="2" t="s">
        <v>224</v>
      </c>
      <c r="F580" s="2" t="s">
        <v>2597</v>
      </c>
      <c r="G580" s="2" t="s">
        <v>2598</v>
      </c>
      <c r="H580" s="2" t="s">
        <v>2599</v>
      </c>
      <c r="I580" s="2" t="s">
        <v>342</v>
      </c>
      <c r="J580" s="2" t="s">
        <v>1921</v>
      </c>
      <c r="K580" s="2" t="s">
        <v>30</v>
      </c>
      <c r="L580" s="2" t="s">
        <v>332</v>
      </c>
      <c r="M580" s="2" t="s">
        <v>32</v>
      </c>
      <c r="N580" s="2" t="s">
        <v>72</v>
      </c>
      <c r="O580" s="2" t="s">
        <v>34</v>
      </c>
      <c r="P580" s="2" t="s">
        <v>56</v>
      </c>
      <c r="Q580" s="3">
        <v>4.0</v>
      </c>
      <c r="R580" s="2" t="s">
        <v>2600</v>
      </c>
      <c r="S580" s="2" t="s">
        <v>2601</v>
      </c>
      <c r="T580" s="2" t="s">
        <v>2602</v>
      </c>
    </row>
    <row r="581" ht="15.75" hidden="1" customHeight="1">
      <c r="A581" s="2" t="s">
        <v>2596</v>
      </c>
      <c r="B581" s="2" t="s">
        <v>2592</v>
      </c>
      <c r="C581" s="2" t="s">
        <v>2593</v>
      </c>
      <c r="D581" s="2" t="s">
        <v>223</v>
      </c>
      <c r="E581" s="2" t="s">
        <v>224</v>
      </c>
      <c r="F581" s="2" t="s">
        <v>2597</v>
      </c>
      <c r="G581" s="2" t="s">
        <v>2598</v>
      </c>
      <c r="H581" s="2" t="s">
        <v>2599</v>
      </c>
      <c r="I581" s="2" t="s">
        <v>342</v>
      </c>
      <c r="J581" s="2" t="s">
        <v>1921</v>
      </c>
      <c r="K581" s="2" t="s">
        <v>30</v>
      </c>
      <c r="L581" s="2" t="s">
        <v>332</v>
      </c>
      <c r="M581" s="2" t="s">
        <v>32</v>
      </c>
      <c r="N581" s="2" t="s">
        <v>72</v>
      </c>
      <c r="O581" s="2" t="s">
        <v>34</v>
      </c>
      <c r="P581" s="2" t="s">
        <v>56</v>
      </c>
      <c r="Q581" s="3">
        <v>4.0</v>
      </c>
      <c r="R581" s="2" t="s">
        <v>2600</v>
      </c>
      <c r="S581" s="2" t="s">
        <v>2601</v>
      </c>
      <c r="T581" s="2" t="s">
        <v>2602</v>
      </c>
    </row>
    <row r="582" ht="15.75" hidden="1" customHeight="1">
      <c r="A582" s="2" t="s">
        <v>2596</v>
      </c>
      <c r="B582" s="2" t="s">
        <v>371</v>
      </c>
      <c r="C582" s="2" t="s">
        <v>372</v>
      </c>
      <c r="D582" s="2" t="s">
        <v>223</v>
      </c>
      <c r="E582" s="2" t="s">
        <v>224</v>
      </c>
      <c r="F582" s="2" t="s">
        <v>2597</v>
      </c>
      <c r="G582" s="2" t="s">
        <v>2598</v>
      </c>
      <c r="H582" s="2" t="s">
        <v>2599</v>
      </c>
      <c r="I582" s="2" t="s">
        <v>342</v>
      </c>
      <c r="J582" s="2" t="s">
        <v>1921</v>
      </c>
      <c r="K582" s="2" t="s">
        <v>30</v>
      </c>
      <c r="L582" s="2" t="s">
        <v>332</v>
      </c>
      <c r="M582" s="2" t="s">
        <v>32</v>
      </c>
      <c r="N582" s="2" t="s">
        <v>72</v>
      </c>
      <c r="O582" s="2" t="s">
        <v>34</v>
      </c>
      <c r="P582" s="2" t="s">
        <v>56</v>
      </c>
      <c r="Q582" s="3">
        <v>4.0</v>
      </c>
      <c r="R582" s="2" t="s">
        <v>2600</v>
      </c>
      <c r="S582" s="2" t="s">
        <v>2601</v>
      </c>
      <c r="T582" s="2" t="s">
        <v>2602</v>
      </c>
    </row>
    <row r="583" ht="15.75" hidden="1" customHeight="1">
      <c r="A583" s="2" t="s">
        <v>2596</v>
      </c>
      <c r="B583" s="2" t="s">
        <v>2588</v>
      </c>
      <c r="C583" s="2" t="s">
        <v>2589</v>
      </c>
      <c r="D583" s="2" t="s">
        <v>223</v>
      </c>
      <c r="E583" s="2" t="s">
        <v>224</v>
      </c>
      <c r="F583" s="2" t="s">
        <v>2597</v>
      </c>
      <c r="G583" s="2" t="s">
        <v>2598</v>
      </c>
      <c r="H583" s="2" t="s">
        <v>2599</v>
      </c>
      <c r="I583" s="2" t="s">
        <v>342</v>
      </c>
      <c r="J583" s="2" t="s">
        <v>1921</v>
      </c>
      <c r="K583" s="2" t="s">
        <v>30</v>
      </c>
      <c r="L583" s="2" t="s">
        <v>332</v>
      </c>
      <c r="M583" s="2" t="s">
        <v>32</v>
      </c>
      <c r="N583" s="2" t="s">
        <v>72</v>
      </c>
      <c r="O583" s="2" t="s">
        <v>34</v>
      </c>
      <c r="P583" s="2" t="s">
        <v>56</v>
      </c>
      <c r="Q583" s="3">
        <v>4.0</v>
      </c>
      <c r="R583" s="2" t="s">
        <v>2600</v>
      </c>
      <c r="S583" s="2" t="s">
        <v>2601</v>
      </c>
      <c r="T583" s="2" t="s">
        <v>2602</v>
      </c>
    </row>
    <row r="584" ht="15.75" hidden="1" customHeight="1">
      <c r="A584" s="2" t="s">
        <v>2596</v>
      </c>
      <c r="B584" s="2" t="s">
        <v>2566</v>
      </c>
      <c r="C584" s="2" t="s">
        <v>2567</v>
      </c>
      <c r="D584" s="2" t="s">
        <v>223</v>
      </c>
      <c r="E584" s="2" t="s">
        <v>224</v>
      </c>
      <c r="F584" s="2" t="s">
        <v>2597</v>
      </c>
      <c r="G584" s="2" t="s">
        <v>2598</v>
      </c>
      <c r="H584" s="2" t="s">
        <v>2599</v>
      </c>
      <c r="I584" s="2" t="s">
        <v>342</v>
      </c>
      <c r="J584" s="2" t="s">
        <v>1921</v>
      </c>
      <c r="K584" s="2" t="s">
        <v>30</v>
      </c>
      <c r="L584" s="2" t="s">
        <v>332</v>
      </c>
      <c r="M584" s="2" t="s">
        <v>32</v>
      </c>
      <c r="N584" s="2" t="s">
        <v>72</v>
      </c>
      <c r="O584" s="2" t="s">
        <v>34</v>
      </c>
      <c r="P584" s="2" t="s">
        <v>56</v>
      </c>
      <c r="Q584" s="3">
        <v>4.0</v>
      </c>
      <c r="R584" s="2" t="s">
        <v>2600</v>
      </c>
      <c r="S584" s="2" t="s">
        <v>2601</v>
      </c>
      <c r="T584" s="2" t="s">
        <v>2602</v>
      </c>
    </row>
    <row r="585" ht="15.75" hidden="1" customHeight="1">
      <c r="A585" s="2" t="s">
        <v>2605</v>
      </c>
      <c r="B585" s="2" t="s">
        <v>2606</v>
      </c>
      <c r="C585" s="2" t="s">
        <v>2607</v>
      </c>
      <c r="D585" s="2" t="s">
        <v>516</v>
      </c>
      <c r="E585" s="2" t="s">
        <v>97</v>
      </c>
      <c r="F585" s="2" t="s">
        <v>2608</v>
      </c>
      <c r="G585" s="2" t="s">
        <v>1720</v>
      </c>
      <c r="H585" s="2" t="s">
        <v>2609</v>
      </c>
      <c r="I585" s="2" t="s">
        <v>870</v>
      </c>
      <c r="J585" s="2" t="s">
        <v>1722</v>
      </c>
      <c r="K585" s="2" t="s">
        <v>53</v>
      </c>
      <c r="L585" s="2" t="s">
        <v>31</v>
      </c>
      <c r="M585" s="2" t="s">
        <v>71</v>
      </c>
      <c r="N585" s="2" t="s">
        <v>133</v>
      </c>
      <c r="O585" s="2" t="s">
        <v>34</v>
      </c>
      <c r="P585" s="2" t="s">
        <v>35</v>
      </c>
      <c r="Q585" s="3">
        <v>18.0</v>
      </c>
      <c r="R585" s="2" t="s">
        <v>2610</v>
      </c>
      <c r="S585" s="2" t="s">
        <v>2611</v>
      </c>
      <c r="T585" s="2" t="s">
        <v>2612</v>
      </c>
    </row>
    <row r="586" ht="15.75" hidden="1" customHeight="1">
      <c r="A586" s="2" t="s">
        <v>2613</v>
      </c>
      <c r="B586" s="2" t="s">
        <v>2614</v>
      </c>
      <c r="C586" s="2" t="s">
        <v>2615</v>
      </c>
      <c r="D586" s="2" t="s">
        <v>23</v>
      </c>
      <c r="E586" s="2" t="s">
        <v>24</v>
      </c>
      <c r="F586" s="2" t="s">
        <v>2616</v>
      </c>
      <c r="G586" s="2" t="s">
        <v>2617</v>
      </c>
      <c r="H586" s="2" t="s">
        <v>2618</v>
      </c>
      <c r="I586" s="2" t="s">
        <v>2303</v>
      </c>
      <c r="J586" s="2" t="s">
        <v>2619</v>
      </c>
      <c r="K586" s="2" t="s">
        <v>53</v>
      </c>
      <c r="L586" s="2" t="s">
        <v>31</v>
      </c>
      <c r="M586" s="2" t="s">
        <v>71</v>
      </c>
      <c r="N586" s="2" t="s">
        <v>133</v>
      </c>
      <c r="O586" s="2" t="s">
        <v>55</v>
      </c>
      <c r="P586" s="2" t="s">
        <v>56</v>
      </c>
      <c r="Q586" s="3">
        <v>10.0</v>
      </c>
      <c r="R586" s="2" t="s">
        <v>2620</v>
      </c>
      <c r="S586" s="2" t="s">
        <v>2621</v>
      </c>
      <c r="T586" s="2" t="s">
        <v>2622</v>
      </c>
    </row>
    <row r="587" ht="15.75" hidden="1" customHeight="1">
      <c r="A587" s="2" t="s">
        <v>2623</v>
      </c>
      <c r="B587" s="2" t="s">
        <v>2624</v>
      </c>
      <c r="C587" s="2" t="s">
        <v>2625</v>
      </c>
      <c r="D587" s="2" t="s">
        <v>126</v>
      </c>
      <c r="E587" s="2" t="s">
        <v>127</v>
      </c>
      <c r="F587" s="2" t="s">
        <v>2626</v>
      </c>
      <c r="G587" s="2" t="s">
        <v>2627</v>
      </c>
      <c r="H587" s="2" t="s">
        <v>2628</v>
      </c>
      <c r="I587" s="2" t="s">
        <v>1607</v>
      </c>
      <c r="J587" s="2" t="s">
        <v>2629</v>
      </c>
      <c r="K587" s="2" t="s">
        <v>53</v>
      </c>
      <c r="L587" s="2" t="s">
        <v>31</v>
      </c>
      <c r="M587" s="2" t="s">
        <v>32</v>
      </c>
      <c r="N587" s="2" t="s">
        <v>133</v>
      </c>
      <c r="O587" s="2" t="s">
        <v>55</v>
      </c>
      <c r="P587" s="2" t="s">
        <v>56</v>
      </c>
      <c r="Q587" s="3">
        <v>10.0</v>
      </c>
      <c r="R587" s="2" t="s">
        <v>2630</v>
      </c>
      <c r="S587" s="2" t="s">
        <v>2631</v>
      </c>
      <c r="T587" s="2" t="s">
        <v>2632</v>
      </c>
    </row>
    <row r="588" ht="15.75" hidden="1" customHeight="1">
      <c r="A588" s="2" t="s">
        <v>2623</v>
      </c>
      <c r="B588" s="2" t="s">
        <v>2633</v>
      </c>
      <c r="C588" s="2" t="s">
        <v>2634</v>
      </c>
      <c r="D588" s="2" t="s">
        <v>126</v>
      </c>
      <c r="E588" s="2" t="s">
        <v>127</v>
      </c>
      <c r="F588" s="2" t="s">
        <v>2626</v>
      </c>
      <c r="G588" s="2" t="s">
        <v>2627</v>
      </c>
      <c r="H588" s="2" t="s">
        <v>2628</v>
      </c>
      <c r="I588" s="2" t="s">
        <v>1607</v>
      </c>
      <c r="J588" s="2" t="s">
        <v>2629</v>
      </c>
      <c r="K588" s="2" t="s">
        <v>53</v>
      </c>
      <c r="L588" s="2" t="s">
        <v>31</v>
      </c>
      <c r="M588" s="2" t="s">
        <v>32</v>
      </c>
      <c r="N588" s="2" t="s">
        <v>133</v>
      </c>
      <c r="O588" s="2" t="s">
        <v>55</v>
      </c>
      <c r="P588" s="2" t="s">
        <v>56</v>
      </c>
      <c r="Q588" s="3">
        <v>10.0</v>
      </c>
      <c r="R588" s="2" t="s">
        <v>2630</v>
      </c>
      <c r="S588" s="2" t="s">
        <v>2631</v>
      </c>
      <c r="T588" s="2" t="s">
        <v>2632</v>
      </c>
    </row>
    <row r="589" ht="15.75" hidden="1" customHeight="1">
      <c r="A589" s="2" t="s">
        <v>2635</v>
      </c>
      <c r="B589" s="2" t="s">
        <v>2636</v>
      </c>
      <c r="C589" s="2" t="s">
        <v>2637</v>
      </c>
      <c r="D589" s="2" t="s">
        <v>126</v>
      </c>
      <c r="E589" s="2" t="s">
        <v>127</v>
      </c>
      <c r="F589" s="2" t="s">
        <v>2638</v>
      </c>
      <c r="G589" s="2" t="s">
        <v>2639</v>
      </c>
      <c r="H589" s="2" t="s">
        <v>2640</v>
      </c>
      <c r="I589" s="2" t="s">
        <v>162</v>
      </c>
      <c r="J589" s="2" t="s">
        <v>142</v>
      </c>
      <c r="K589" s="2" t="s">
        <v>30</v>
      </c>
      <c r="L589" s="2" t="s">
        <v>332</v>
      </c>
      <c r="M589" s="2" t="s">
        <v>32</v>
      </c>
      <c r="N589" s="2" t="s">
        <v>54</v>
      </c>
      <c r="O589" s="2" t="s">
        <v>55</v>
      </c>
      <c r="P589" s="2" t="s">
        <v>56</v>
      </c>
      <c r="Q589" s="3">
        <v>4.0</v>
      </c>
      <c r="R589" s="2" t="s">
        <v>2641</v>
      </c>
      <c r="S589" s="2" t="s">
        <v>2642</v>
      </c>
      <c r="T589" s="2" t="s">
        <v>2643</v>
      </c>
    </row>
    <row r="590" ht="15.75" hidden="1" customHeight="1">
      <c r="A590" s="2" t="s">
        <v>2635</v>
      </c>
      <c r="B590" s="2" t="s">
        <v>2644</v>
      </c>
      <c r="C590" s="2" t="s">
        <v>2645</v>
      </c>
      <c r="D590" s="2" t="s">
        <v>126</v>
      </c>
      <c r="E590" s="2" t="s">
        <v>127</v>
      </c>
      <c r="F590" s="2" t="s">
        <v>2638</v>
      </c>
      <c r="G590" s="2" t="s">
        <v>2639</v>
      </c>
      <c r="H590" s="2" t="s">
        <v>2640</v>
      </c>
      <c r="I590" s="2" t="s">
        <v>162</v>
      </c>
      <c r="J590" s="2" t="s">
        <v>142</v>
      </c>
      <c r="K590" s="2" t="s">
        <v>30</v>
      </c>
      <c r="L590" s="2" t="s">
        <v>332</v>
      </c>
      <c r="M590" s="2" t="s">
        <v>32</v>
      </c>
      <c r="N590" s="2" t="s">
        <v>54</v>
      </c>
      <c r="O590" s="2" t="s">
        <v>55</v>
      </c>
      <c r="P590" s="2" t="s">
        <v>56</v>
      </c>
      <c r="Q590" s="3">
        <v>4.0</v>
      </c>
      <c r="R590" s="2" t="s">
        <v>2641</v>
      </c>
      <c r="S590" s="2" t="s">
        <v>2642</v>
      </c>
      <c r="T590" s="2" t="s">
        <v>2643</v>
      </c>
    </row>
    <row r="591" ht="15.75" hidden="1" customHeight="1">
      <c r="A591" s="2" t="s">
        <v>2635</v>
      </c>
      <c r="B591" s="2" t="s">
        <v>2646</v>
      </c>
      <c r="C591" s="2" t="s">
        <v>2647</v>
      </c>
      <c r="D591" s="2" t="s">
        <v>126</v>
      </c>
      <c r="E591" s="2" t="s">
        <v>127</v>
      </c>
      <c r="F591" s="2" t="s">
        <v>2638</v>
      </c>
      <c r="G591" s="2" t="s">
        <v>2639</v>
      </c>
      <c r="H591" s="2" t="s">
        <v>2640</v>
      </c>
      <c r="I591" s="2" t="s">
        <v>162</v>
      </c>
      <c r="J591" s="2" t="s">
        <v>142</v>
      </c>
      <c r="K591" s="2" t="s">
        <v>30</v>
      </c>
      <c r="L591" s="2" t="s">
        <v>332</v>
      </c>
      <c r="M591" s="2" t="s">
        <v>32</v>
      </c>
      <c r="N591" s="2" t="s">
        <v>54</v>
      </c>
      <c r="O591" s="2" t="s">
        <v>55</v>
      </c>
      <c r="P591" s="2" t="s">
        <v>56</v>
      </c>
      <c r="Q591" s="3">
        <v>4.0</v>
      </c>
      <c r="R591" s="2" t="s">
        <v>2641</v>
      </c>
      <c r="S591" s="2" t="s">
        <v>2642</v>
      </c>
      <c r="T591" s="2" t="s">
        <v>2643</v>
      </c>
    </row>
    <row r="592" ht="15.75" hidden="1" customHeight="1">
      <c r="A592" s="2" t="s">
        <v>2635</v>
      </c>
      <c r="B592" s="2" t="s">
        <v>2648</v>
      </c>
      <c r="C592" s="2" t="s">
        <v>2649</v>
      </c>
      <c r="D592" s="2" t="s">
        <v>126</v>
      </c>
      <c r="E592" s="2" t="s">
        <v>127</v>
      </c>
      <c r="F592" s="2" t="s">
        <v>2638</v>
      </c>
      <c r="G592" s="2" t="s">
        <v>2639</v>
      </c>
      <c r="H592" s="2" t="s">
        <v>2640</v>
      </c>
      <c r="I592" s="2" t="s">
        <v>162</v>
      </c>
      <c r="J592" s="2" t="s">
        <v>142</v>
      </c>
      <c r="K592" s="2" t="s">
        <v>30</v>
      </c>
      <c r="L592" s="2" t="s">
        <v>332</v>
      </c>
      <c r="M592" s="2" t="s">
        <v>32</v>
      </c>
      <c r="N592" s="2" t="s">
        <v>54</v>
      </c>
      <c r="O592" s="2" t="s">
        <v>55</v>
      </c>
      <c r="P592" s="2" t="s">
        <v>56</v>
      </c>
      <c r="Q592" s="3">
        <v>4.0</v>
      </c>
      <c r="R592" s="2" t="s">
        <v>2641</v>
      </c>
      <c r="S592" s="2" t="s">
        <v>2642</v>
      </c>
      <c r="T592" s="2" t="s">
        <v>2643</v>
      </c>
    </row>
    <row r="593" ht="15.75" hidden="1" customHeight="1">
      <c r="A593" s="2" t="s">
        <v>2635</v>
      </c>
      <c r="B593" s="2" t="s">
        <v>1851</v>
      </c>
      <c r="C593" s="2" t="s">
        <v>1852</v>
      </c>
      <c r="D593" s="2" t="s">
        <v>126</v>
      </c>
      <c r="E593" s="2" t="s">
        <v>127</v>
      </c>
      <c r="F593" s="2" t="s">
        <v>2638</v>
      </c>
      <c r="G593" s="2" t="s">
        <v>2639</v>
      </c>
      <c r="H593" s="2" t="s">
        <v>2640</v>
      </c>
      <c r="I593" s="2" t="s">
        <v>162</v>
      </c>
      <c r="J593" s="2" t="s">
        <v>142</v>
      </c>
      <c r="K593" s="2" t="s">
        <v>30</v>
      </c>
      <c r="L593" s="2" t="s">
        <v>332</v>
      </c>
      <c r="M593" s="2" t="s">
        <v>32</v>
      </c>
      <c r="N593" s="2" t="s">
        <v>54</v>
      </c>
      <c r="O593" s="2" t="s">
        <v>55</v>
      </c>
      <c r="P593" s="2" t="s">
        <v>56</v>
      </c>
      <c r="Q593" s="3">
        <v>4.0</v>
      </c>
      <c r="R593" s="2" t="s">
        <v>2641</v>
      </c>
      <c r="S593" s="2" t="s">
        <v>2642</v>
      </c>
      <c r="T593" s="2" t="s">
        <v>2643</v>
      </c>
    </row>
    <row r="594" ht="15.75" customHeight="1">
      <c r="A594" s="2" t="s">
        <v>2650</v>
      </c>
      <c r="B594" s="2" t="s">
        <v>1680</v>
      </c>
      <c r="C594" s="2" t="s">
        <v>1681</v>
      </c>
      <c r="D594" s="2" t="s">
        <v>126</v>
      </c>
      <c r="E594" s="2" t="s">
        <v>127</v>
      </c>
      <c r="F594" s="2" t="s">
        <v>2651</v>
      </c>
      <c r="G594" s="2" t="s">
        <v>2652</v>
      </c>
      <c r="H594" s="2" t="s">
        <v>2653</v>
      </c>
      <c r="I594" s="2" t="s">
        <v>1770</v>
      </c>
      <c r="J594" s="2" t="s">
        <v>1770</v>
      </c>
      <c r="K594" s="2" t="s">
        <v>53</v>
      </c>
      <c r="L594" s="2" t="s">
        <v>70</v>
      </c>
      <c r="M594" s="2" t="s">
        <v>71</v>
      </c>
      <c r="N594" s="2" t="s">
        <v>133</v>
      </c>
      <c r="O594" s="2" t="s">
        <v>55</v>
      </c>
      <c r="P594" s="2" t="s">
        <v>270</v>
      </c>
      <c r="Q594" s="3">
        <v>20.0</v>
      </c>
      <c r="R594" s="2" t="s">
        <v>2654</v>
      </c>
      <c r="S594" s="2" t="s">
        <v>2655</v>
      </c>
      <c r="T594" s="2" t="s">
        <v>2656</v>
      </c>
    </row>
    <row r="595" ht="15.75" hidden="1" customHeight="1">
      <c r="A595" s="2" t="s">
        <v>2657</v>
      </c>
      <c r="B595" s="2" t="s">
        <v>2658</v>
      </c>
      <c r="C595" s="2" t="s">
        <v>2659</v>
      </c>
      <c r="D595" s="2" t="s">
        <v>126</v>
      </c>
      <c r="E595" s="2" t="s">
        <v>127</v>
      </c>
      <c r="F595" s="2" t="s">
        <v>2461</v>
      </c>
      <c r="G595" s="2" t="s">
        <v>2462</v>
      </c>
      <c r="H595" s="2" t="s">
        <v>2463</v>
      </c>
      <c r="I595" s="2" t="s">
        <v>2464</v>
      </c>
      <c r="J595" s="2" t="s">
        <v>2464</v>
      </c>
      <c r="K595" s="2" t="s">
        <v>53</v>
      </c>
      <c r="L595" s="2" t="s">
        <v>70</v>
      </c>
      <c r="M595" s="2" t="s">
        <v>71</v>
      </c>
      <c r="N595" s="2" t="s">
        <v>72</v>
      </c>
      <c r="O595" s="2" t="s">
        <v>55</v>
      </c>
      <c r="P595" s="2" t="s">
        <v>56</v>
      </c>
      <c r="Q595" s="3">
        <v>14.0</v>
      </c>
      <c r="R595" s="2" t="s">
        <v>2660</v>
      </c>
      <c r="S595" s="2" t="s">
        <v>2661</v>
      </c>
      <c r="T595" s="2" t="s">
        <v>2662</v>
      </c>
    </row>
    <row r="596" ht="15.75" hidden="1" customHeight="1">
      <c r="A596" s="2" t="s">
        <v>2663</v>
      </c>
      <c r="B596" s="2" t="s">
        <v>2664</v>
      </c>
      <c r="C596" s="2" t="s">
        <v>2665</v>
      </c>
      <c r="D596" s="2" t="s">
        <v>169</v>
      </c>
      <c r="E596" s="2" t="s">
        <v>127</v>
      </c>
      <c r="F596" s="2" t="s">
        <v>2461</v>
      </c>
      <c r="G596" s="2" t="s">
        <v>2462</v>
      </c>
      <c r="H596" s="2" t="s">
        <v>2463</v>
      </c>
      <c r="I596" s="2" t="s">
        <v>2464</v>
      </c>
      <c r="J596" s="2" t="s">
        <v>2464</v>
      </c>
      <c r="K596" s="2" t="s">
        <v>53</v>
      </c>
      <c r="L596" s="2" t="s">
        <v>70</v>
      </c>
      <c r="M596" s="2" t="s">
        <v>71</v>
      </c>
      <c r="N596" s="2" t="s">
        <v>72</v>
      </c>
      <c r="O596" s="2" t="s">
        <v>55</v>
      </c>
      <c r="P596" s="2" t="s">
        <v>56</v>
      </c>
      <c r="Q596" s="3">
        <v>14.0</v>
      </c>
      <c r="R596" s="2" t="s">
        <v>2666</v>
      </c>
      <c r="S596" s="2" t="s">
        <v>2667</v>
      </c>
      <c r="T596" s="2" t="s">
        <v>2668</v>
      </c>
    </row>
    <row r="597" ht="15.75" hidden="1" customHeight="1">
      <c r="A597" s="2" t="s">
        <v>2669</v>
      </c>
      <c r="B597" s="2" t="s">
        <v>2670</v>
      </c>
      <c r="C597" s="2" t="s">
        <v>2671</v>
      </c>
      <c r="D597" s="2" t="s">
        <v>126</v>
      </c>
      <c r="E597" s="2" t="s">
        <v>127</v>
      </c>
      <c r="F597" s="2" t="s">
        <v>2461</v>
      </c>
      <c r="G597" s="2" t="s">
        <v>2462</v>
      </c>
      <c r="H597" s="2" t="s">
        <v>2463</v>
      </c>
      <c r="I597" s="2" t="s">
        <v>2464</v>
      </c>
      <c r="J597" s="2" t="s">
        <v>2464</v>
      </c>
      <c r="K597" s="2" t="s">
        <v>53</v>
      </c>
      <c r="L597" s="2" t="s">
        <v>70</v>
      </c>
      <c r="M597" s="2" t="s">
        <v>71</v>
      </c>
      <c r="N597" s="2" t="s">
        <v>72</v>
      </c>
      <c r="O597" s="2" t="s">
        <v>55</v>
      </c>
      <c r="P597" s="2" t="s">
        <v>56</v>
      </c>
      <c r="Q597" s="3">
        <v>14.0</v>
      </c>
      <c r="R597" s="2" t="s">
        <v>2672</v>
      </c>
      <c r="S597" s="2" t="s">
        <v>2673</v>
      </c>
      <c r="T597" s="2" t="s">
        <v>2674</v>
      </c>
    </row>
    <row r="598" ht="15.75" hidden="1" customHeight="1">
      <c r="A598" s="2" t="s">
        <v>2675</v>
      </c>
      <c r="B598" s="2" t="s">
        <v>2676</v>
      </c>
      <c r="C598" s="2" t="s">
        <v>2677</v>
      </c>
      <c r="D598" s="2" t="s">
        <v>1022</v>
      </c>
      <c r="E598" s="2" t="s">
        <v>622</v>
      </c>
      <c r="F598" s="2" t="s">
        <v>2461</v>
      </c>
      <c r="G598" s="2" t="s">
        <v>2462</v>
      </c>
      <c r="H598" s="2" t="s">
        <v>2463</v>
      </c>
      <c r="I598" s="2" t="s">
        <v>2464</v>
      </c>
      <c r="J598" s="2" t="s">
        <v>2464</v>
      </c>
      <c r="K598" s="2" t="s">
        <v>53</v>
      </c>
      <c r="L598" s="2" t="s">
        <v>70</v>
      </c>
      <c r="M598" s="2" t="s">
        <v>71</v>
      </c>
      <c r="N598" s="2" t="s">
        <v>72</v>
      </c>
      <c r="O598" s="2" t="s">
        <v>55</v>
      </c>
      <c r="P598" s="2" t="s">
        <v>56</v>
      </c>
      <c r="Q598" s="3">
        <v>14.0</v>
      </c>
      <c r="R598" s="2" t="s">
        <v>2678</v>
      </c>
      <c r="S598" s="2" t="s">
        <v>2679</v>
      </c>
      <c r="T598" s="2" t="s">
        <v>2680</v>
      </c>
    </row>
    <row r="599" ht="15.75" hidden="1" customHeight="1">
      <c r="A599" s="2" t="s">
        <v>2681</v>
      </c>
      <c r="B599" s="2" t="s">
        <v>2235</v>
      </c>
      <c r="C599" s="2" t="s">
        <v>2236</v>
      </c>
      <c r="D599" s="2" t="s">
        <v>126</v>
      </c>
      <c r="E599" s="2" t="s">
        <v>127</v>
      </c>
      <c r="F599" s="2" t="s">
        <v>2682</v>
      </c>
      <c r="G599" s="2" t="s">
        <v>2683</v>
      </c>
      <c r="H599" s="2" t="s">
        <v>2684</v>
      </c>
      <c r="I599" s="2" t="s">
        <v>2685</v>
      </c>
      <c r="J599" s="2" t="s">
        <v>2685</v>
      </c>
      <c r="K599" s="2" t="s">
        <v>53</v>
      </c>
      <c r="L599" s="2" t="s">
        <v>31</v>
      </c>
      <c r="M599" s="2" t="s">
        <v>71</v>
      </c>
      <c r="N599" s="2" t="s">
        <v>133</v>
      </c>
      <c r="O599" s="2" t="s">
        <v>55</v>
      </c>
      <c r="P599" s="2" t="s">
        <v>56</v>
      </c>
      <c r="Q599" s="3">
        <v>10.0</v>
      </c>
      <c r="R599" s="2" t="s">
        <v>2686</v>
      </c>
      <c r="S599" s="2" t="s">
        <v>2687</v>
      </c>
      <c r="T599" s="2" t="s">
        <v>2688</v>
      </c>
    </row>
    <row r="600" ht="15.75" customHeight="1">
      <c r="A600" s="2" t="s">
        <v>2689</v>
      </c>
      <c r="B600" s="2" t="s">
        <v>2326</v>
      </c>
      <c r="C600" s="2" t="s">
        <v>2327</v>
      </c>
      <c r="D600" s="2" t="s">
        <v>126</v>
      </c>
      <c r="E600" s="2" t="s">
        <v>127</v>
      </c>
      <c r="F600" s="2" t="s">
        <v>2690</v>
      </c>
      <c r="G600" s="2" t="s">
        <v>2683</v>
      </c>
      <c r="H600" s="2" t="s">
        <v>2684</v>
      </c>
      <c r="I600" s="2" t="s">
        <v>2685</v>
      </c>
      <c r="J600" s="2" t="s">
        <v>2685</v>
      </c>
      <c r="K600" s="2" t="s">
        <v>53</v>
      </c>
      <c r="L600" s="2" t="s">
        <v>31</v>
      </c>
      <c r="M600" s="2" t="s">
        <v>32</v>
      </c>
      <c r="N600" s="2" t="s">
        <v>133</v>
      </c>
      <c r="O600" s="2" t="s">
        <v>55</v>
      </c>
      <c r="P600" s="2" t="s">
        <v>90</v>
      </c>
      <c r="Q600" s="3">
        <v>30.0</v>
      </c>
      <c r="R600" s="2" t="s">
        <v>2691</v>
      </c>
      <c r="S600" s="2" t="s">
        <v>2692</v>
      </c>
      <c r="T600" s="2" t="s">
        <v>2693</v>
      </c>
    </row>
    <row r="601" ht="15.75" customHeight="1">
      <c r="A601" s="2" t="s">
        <v>2689</v>
      </c>
      <c r="B601" s="2" t="s">
        <v>2235</v>
      </c>
      <c r="C601" s="2" t="s">
        <v>2236</v>
      </c>
      <c r="D601" s="2" t="s">
        <v>126</v>
      </c>
      <c r="E601" s="2" t="s">
        <v>127</v>
      </c>
      <c r="F601" s="2" t="s">
        <v>2690</v>
      </c>
      <c r="G601" s="2" t="s">
        <v>2683</v>
      </c>
      <c r="H601" s="2" t="s">
        <v>2684</v>
      </c>
      <c r="I601" s="2" t="s">
        <v>2685</v>
      </c>
      <c r="J601" s="2" t="s">
        <v>2685</v>
      </c>
      <c r="K601" s="2" t="s">
        <v>53</v>
      </c>
      <c r="L601" s="2" t="s">
        <v>31</v>
      </c>
      <c r="M601" s="2" t="s">
        <v>32</v>
      </c>
      <c r="N601" s="2" t="s">
        <v>133</v>
      </c>
      <c r="O601" s="2" t="s">
        <v>55</v>
      </c>
      <c r="P601" s="2" t="s">
        <v>90</v>
      </c>
      <c r="Q601" s="3">
        <v>30.0</v>
      </c>
      <c r="R601" s="2" t="s">
        <v>2691</v>
      </c>
      <c r="S601" s="2" t="s">
        <v>2692</v>
      </c>
      <c r="T601" s="2" t="s">
        <v>2693</v>
      </c>
    </row>
    <row r="602" ht="15.75" hidden="1" customHeight="1">
      <c r="A602" s="2" t="s">
        <v>2694</v>
      </c>
      <c r="B602" s="2" t="s">
        <v>2695</v>
      </c>
      <c r="C602" s="2" t="s">
        <v>2696</v>
      </c>
      <c r="D602" s="2" t="s">
        <v>126</v>
      </c>
      <c r="E602" s="2" t="s">
        <v>127</v>
      </c>
      <c r="F602" s="2" t="s">
        <v>2461</v>
      </c>
      <c r="G602" s="2" t="s">
        <v>2462</v>
      </c>
      <c r="H602" s="2" t="s">
        <v>2463</v>
      </c>
      <c r="I602" s="2" t="s">
        <v>2464</v>
      </c>
      <c r="J602" s="2" t="s">
        <v>2464</v>
      </c>
      <c r="K602" s="2" t="s">
        <v>53</v>
      </c>
      <c r="L602" s="2" t="s">
        <v>70</v>
      </c>
      <c r="M602" s="2" t="s">
        <v>71</v>
      </c>
      <c r="N602" s="2" t="s">
        <v>72</v>
      </c>
      <c r="O602" s="2" t="s">
        <v>55</v>
      </c>
      <c r="P602" s="2" t="s">
        <v>56</v>
      </c>
      <c r="Q602" s="3">
        <v>14.0</v>
      </c>
      <c r="R602" s="2" t="s">
        <v>2697</v>
      </c>
      <c r="S602" s="2" t="s">
        <v>2698</v>
      </c>
      <c r="T602" s="2" t="s">
        <v>2699</v>
      </c>
    </row>
    <row r="603" ht="15.75" hidden="1" customHeight="1">
      <c r="A603" s="2" t="s">
        <v>2700</v>
      </c>
      <c r="B603" s="2" t="s">
        <v>2701</v>
      </c>
      <c r="C603" s="2" t="s">
        <v>2702</v>
      </c>
      <c r="D603" s="2" t="s">
        <v>126</v>
      </c>
      <c r="E603" s="2" t="s">
        <v>127</v>
      </c>
      <c r="F603" s="2" t="s">
        <v>2703</v>
      </c>
      <c r="G603" s="2" t="s">
        <v>2704</v>
      </c>
      <c r="H603" s="2" t="s">
        <v>2705</v>
      </c>
      <c r="I603" s="2" t="s">
        <v>2706</v>
      </c>
      <c r="J603" s="2" t="s">
        <v>2706</v>
      </c>
      <c r="K603" s="2" t="s">
        <v>53</v>
      </c>
      <c r="L603" s="2" t="s">
        <v>31</v>
      </c>
      <c r="M603" s="2" t="s">
        <v>32</v>
      </c>
      <c r="N603" s="2" t="s">
        <v>133</v>
      </c>
      <c r="O603" s="2" t="s">
        <v>55</v>
      </c>
      <c r="P603" s="2" t="s">
        <v>56</v>
      </c>
      <c r="Q603" s="3">
        <v>10.0</v>
      </c>
      <c r="R603" s="2" t="s">
        <v>2707</v>
      </c>
      <c r="S603" s="2" t="s">
        <v>2708</v>
      </c>
      <c r="T603" s="2" t="s">
        <v>2709</v>
      </c>
    </row>
    <row r="604" ht="15.75" hidden="1" customHeight="1">
      <c r="A604" s="2" t="s">
        <v>2700</v>
      </c>
      <c r="B604" s="2" t="s">
        <v>2710</v>
      </c>
      <c r="C604" s="2" t="s">
        <v>2711</v>
      </c>
      <c r="D604" s="2" t="s">
        <v>126</v>
      </c>
      <c r="E604" s="2" t="s">
        <v>127</v>
      </c>
      <c r="F604" s="2" t="s">
        <v>2703</v>
      </c>
      <c r="G604" s="2" t="s">
        <v>2704</v>
      </c>
      <c r="H604" s="2" t="s">
        <v>2705</v>
      </c>
      <c r="I604" s="2" t="s">
        <v>2706</v>
      </c>
      <c r="J604" s="2" t="s">
        <v>2706</v>
      </c>
      <c r="K604" s="2" t="s">
        <v>53</v>
      </c>
      <c r="L604" s="2" t="s">
        <v>31</v>
      </c>
      <c r="M604" s="2" t="s">
        <v>32</v>
      </c>
      <c r="N604" s="2" t="s">
        <v>133</v>
      </c>
      <c r="O604" s="2" t="s">
        <v>55</v>
      </c>
      <c r="P604" s="2" t="s">
        <v>56</v>
      </c>
      <c r="Q604" s="3">
        <v>10.0</v>
      </c>
      <c r="R604" s="2" t="s">
        <v>2707</v>
      </c>
      <c r="S604" s="2" t="s">
        <v>2708</v>
      </c>
      <c r="T604" s="2" t="s">
        <v>2709</v>
      </c>
    </row>
    <row r="605" ht="15.75" hidden="1" customHeight="1">
      <c r="A605" s="2" t="s">
        <v>2700</v>
      </c>
      <c r="B605" s="2" t="s">
        <v>2712</v>
      </c>
      <c r="C605" s="2" t="s">
        <v>2713</v>
      </c>
      <c r="D605" s="2" t="s">
        <v>126</v>
      </c>
      <c r="E605" s="2" t="s">
        <v>127</v>
      </c>
      <c r="F605" s="2" t="s">
        <v>2703</v>
      </c>
      <c r="G605" s="2" t="s">
        <v>2704</v>
      </c>
      <c r="H605" s="2" t="s">
        <v>2705</v>
      </c>
      <c r="I605" s="2" t="s">
        <v>2706</v>
      </c>
      <c r="J605" s="2" t="s">
        <v>2706</v>
      </c>
      <c r="K605" s="2" t="s">
        <v>53</v>
      </c>
      <c r="L605" s="2" t="s">
        <v>31</v>
      </c>
      <c r="M605" s="2" t="s">
        <v>32</v>
      </c>
      <c r="N605" s="2" t="s">
        <v>133</v>
      </c>
      <c r="O605" s="2" t="s">
        <v>55</v>
      </c>
      <c r="P605" s="2" t="s">
        <v>56</v>
      </c>
      <c r="Q605" s="3">
        <v>10.0</v>
      </c>
      <c r="R605" s="2" t="s">
        <v>2707</v>
      </c>
      <c r="S605" s="2" t="s">
        <v>2708</v>
      </c>
      <c r="T605" s="2" t="s">
        <v>2709</v>
      </c>
    </row>
    <row r="606" ht="15.75" customHeight="1">
      <c r="A606" s="2" t="s">
        <v>2714</v>
      </c>
      <c r="B606" s="2" t="s">
        <v>2715</v>
      </c>
      <c r="C606" s="2" t="s">
        <v>2716</v>
      </c>
      <c r="D606" s="2" t="s">
        <v>169</v>
      </c>
      <c r="E606" s="2" t="s">
        <v>127</v>
      </c>
      <c r="F606" s="2" t="s">
        <v>2717</v>
      </c>
      <c r="G606" s="2" t="s">
        <v>2718</v>
      </c>
      <c r="H606" s="2" t="s">
        <v>2719</v>
      </c>
      <c r="I606" s="2" t="s">
        <v>1905</v>
      </c>
      <c r="J606" s="2" t="s">
        <v>2287</v>
      </c>
      <c r="K606" s="2" t="s">
        <v>53</v>
      </c>
      <c r="L606" s="2" t="s">
        <v>70</v>
      </c>
      <c r="M606" s="2" t="s">
        <v>71</v>
      </c>
      <c r="N606" s="2" t="s">
        <v>133</v>
      </c>
      <c r="O606" s="2" t="s">
        <v>55</v>
      </c>
      <c r="P606" s="2" t="s">
        <v>270</v>
      </c>
      <c r="Q606" s="3">
        <v>25.0</v>
      </c>
      <c r="R606" s="2" t="s">
        <v>2720</v>
      </c>
      <c r="S606" s="2" t="s">
        <v>2721</v>
      </c>
      <c r="T606" s="2" t="s">
        <v>2722</v>
      </c>
    </row>
    <row r="607" ht="15.75" customHeight="1">
      <c r="A607" s="2" t="s">
        <v>2723</v>
      </c>
      <c r="B607" s="2" t="s">
        <v>474</v>
      </c>
      <c r="C607" s="2" t="s">
        <v>475</v>
      </c>
      <c r="D607" s="2" t="s">
        <v>169</v>
      </c>
      <c r="E607" s="2" t="s">
        <v>127</v>
      </c>
      <c r="F607" s="2" t="s">
        <v>2724</v>
      </c>
      <c r="G607" s="2" t="s">
        <v>2725</v>
      </c>
      <c r="H607" s="2" t="s">
        <v>2726</v>
      </c>
      <c r="I607" s="2" t="s">
        <v>1956</v>
      </c>
      <c r="J607" s="2" t="s">
        <v>1956</v>
      </c>
      <c r="K607" s="2" t="s">
        <v>53</v>
      </c>
      <c r="L607" s="2" t="s">
        <v>70</v>
      </c>
      <c r="M607" s="2" t="s">
        <v>32</v>
      </c>
      <c r="N607" s="2" t="s">
        <v>33</v>
      </c>
      <c r="O607" s="2" t="s">
        <v>34</v>
      </c>
      <c r="P607" s="2" t="s">
        <v>90</v>
      </c>
      <c r="Q607" s="3">
        <v>35.0</v>
      </c>
      <c r="R607" s="2" t="s">
        <v>2727</v>
      </c>
      <c r="S607" s="2" t="s">
        <v>2728</v>
      </c>
      <c r="T607" s="2" t="s">
        <v>2729</v>
      </c>
    </row>
    <row r="608" ht="15.75" customHeight="1">
      <c r="A608" s="2" t="s">
        <v>2723</v>
      </c>
      <c r="B608" s="2" t="s">
        <v>2730</v>
      </c>
      <c r="C608" s="2" t="s">
        <v>2731</v>
      </c>
      <c r="D608" s="2" t="s">
        <v>169</v>
      </c>
      <c r="E608" s="2" t="s">
        <v>127</v>
      </c>
      <c r="F608" s="2" t="s">
        <v>2724</v>
      </c>
      <c r="G608" s="2" t="s">
        <v>2725</v>
      </c>
      <c r="H608" s="2" t="s">
        <v>2726</v>
      </c>
      <c r="I608" s="2" t="s">
        <v>1956</v>
      </c>
      <c r="J608" s="2" t="s">
        <v>1956</v>
      </c>
      <c r="K608" s="2" t="s">
        <v>53</v>
      </c>
      <c r="L608" s="2" t="s">
        <v>70</v>
      </c>
      <c r="M608" s="2" t="s">
        <v>32</v>
      </c>
      <c r="N608" s="2" t="s">
        <v>33</v>
      </c>
      <c r="O608" s="2" t="s">
        <v>34</v>
      </c>
      <c r="P608" s="2" t="s">
        <v>90</v>
      </c>
      <c r="Q608" s="3">
        <v>35.0</v>
      </c>
      <c r="R608" s="2" t="s">
        <v>2727</v>
      </c>
      <c r="S608" s="2" t="s">
        <v>2728</v>
      </c>
      <c r="T608" s="2" t="s">
        <v>2729</v>
      </c>
    </row>
    <row r="609" ht="15.75" customHeight="1">
      <c r="A609" s="2" t="s">
        <v>2723</v>
      </c>
      <c r="B609" s="2" t="s">
        <v>472</v>
      </c>
      <c r="C609" s="2" t="s">
        <v>473</v>
      </c>
      <c r="D609" s="2" t="s">
        <v>169</v>
      </c>
      <c r="E609" s="2" t="s">
        <v>127</v>
      </c>
      <c r="F609" s="2" t="s">
        <v>2724</v>
      </c>
      <c r="G609" s="2" t="s">
        <v>2725</v>
      </c>
      <c r="H609" s="2" t="s">
        <v>2726</v>
      </c>
      <c r="I609" s="2" t="s">
        <v>1956</v>
      </c>
      <c r="J609" s="2" t="s">
        <v>1956</v>
      </c>
      <c r="K609" s="2" t="s">
        <v>53</v>
      </c>
      <c r="L609" s="2" t="s">
        <v>70</v>
      </c>
      <c r="M609" s="2" t="s">
        <v>32</v>
      </c>
      <c r="N609" s="2" t="s">
        <v>33</v>
      </c>
      <c r="O609" s="2" t="s">
        <v>34</v>
      </c>
      <c r="P609" s="2" t="s">
        <v>90</v>
      </c>
      <c r="Q609" s="3">
        <v>35.0</v>
      </c>
      <c r="R609" s="2" t="s">
        <v>2727</v>
      </c>
      <c r="S609" s="2" t="s">
        <v>2728</v>
      </c>
      <c r="T609" s="2" t="s">
        <v>2729</v>
      </c>
    </row>
    <row r="610" ht="15.75" customHeight="1">
      <c r="A610" s="2" t="s">
        <v>2723</v>
      </c>
      <c r="B610" s="2" t="s">
        <v>538</v>
      </c>
      <c r="C610" s="2" t="s">
        <v>539</v>
      </c>
      <c r="D610" s="2" t="s">
        <v>169</v>
      </c>
      <c r="E610" s="2" t="s">
        <v>127</v>
      </c>
      <c r="F610" s="2" t="s">
        <v>2724</v>
      </c>
      <c r="G610" s="2" t="s">
        <v>2725</v>
      </c>
      <c r="H610" s="2" t="s">
        <v>2726</v>
      </c>
      <c r="I610" s="2" t="s">
        <v>1956</v>
      </c>
      <c r="J610" s="2" t="s">
        <v>1956</v>
      </c>
      <c r="K610" s="2" t="s">
        <v>53</v>
      </c>
      <c r="L610" s="2" t="s">
        <v>70</v>
      </c>
      <c r="M610" s="2" t="s">
        <v>32</v>
      </c>
      <c r="N610" s="2" t="s">
        <v>33</v>
      </c>
      <c r="O610" s="2" t="s">
        <v>34</v>
      </c>
      <c r="P610" s="2" t="s">
        <v>90</v>
      </c>
      <c r="Q610" s="3">
        <v>35.0</v>
      </c>
      <c r="R610" s="2" t="s">
        <v>2727</v>
      </c>
      <c r="S610" s="2" t="s">
        <v>2728</v>
      </c>
      <c r="T610" s="2" t="s">
        <v>2729</v>
      </c>
    </row>
    <row r="611" ht="15.75" customHeight="1">
      <c r="A611" s="2" t="s">
        <v>2723</v>
      </c>
      <c r="B611" s="2" t="s">
        <v>864</v>
      </c>
      <c r="C611" s="2" t="s">
        <v>865</v>
      </c>
      <c r="D611" s="2" t="s">
        <v>169</v>
      </c>
      <c r="E611" s="2" t="s">
        <v>127</v>
      </c>
      <c r="F611" s="2" t="s">
        <v>2724</v>
      </c>
      <c r="G611" s="2" t="s">
        <v>2725</v>
      </c>
      <c r="H611" s="2" t="s">
        <v>2726</v>
      </c>
      <c r="I611" s="2" t="s">
        <v>1956</v>
      </c>
      <c r="J611" s="2" t="s">
        <v>1956</v>
      </c>
      <c r="K611" s="2" t="s">
        <v>53</v>
      </c>
      <c r="L611" s="2" t="s">
        <v>70</v>
      </c>
      <c r="M611" s="2" t="s">
        <v>32</v>
      </c>
      <c r="N611" s="2" t="s">
        <v>33</v>
      </c>
      <c r="O611" s="2" t="s">
        <v>34</v>
      </c>
      <c r="P611" s="2" t="s">
        <v>90</v>
      </c>
      <c r="Q611" s="3">
        <v>35.0</v>
      </c>
      <c r="R611" s="2" t="s">
        <v>2727</v>
      </c>
      <c r="S611" s="2" t="s">
        <v>2728</v>
      </c>
      <c r="T611" s="2" t="s">
        <v>2729</v>
      </c>
    </row>
    <row r="612" ht="15.75" hidden="1" customHeight="1">
      <c r="A612" s="2" t="s">
        <v>2732</v>
      </c>
      <c r="B612" s="2" t="s">
        <v>2733</v>
      </c>
      <c r="C612" s="2" t="s">
        <v>2734</v>
      </c>
      <c r="D612" s="2" t="s">
        <v>126</v>
      </c>
      <c r="E612" s="2" t="s">
        <v>127</v>
      </c>
      <c r="F612" s="2" t="s">
        <v>2735</v>
      </c>
      <c r="G612" s="2" t="s">
        <v>2736</v>
      </c>
      <c r="H612" s="2" t="s">
        <v>2737</v>
      </c>
      <c r="I612" s="2" t="s">
        <v>1082</v>
      </c>
      <c r="J612" s="2" t="s">
        <v>2738</v>
      </c>
      <c r="K612" s="2" t="s">
        <v>53</v>
      </c>
      <c r="L612" s="2" t="s">
        <v>70</v>
      </c>
      <c r="M612" s="2" t="s">
        <v>71</v>
      </c>
      <c r="N612" s="2" t="s">
        <v>133</v>
      </c>
      <c r="O612" s="2" t="s">
        <v>55</v>
      </c>
      <c r="P612" s="2" t="s">
        <v>56</v>
      </c>
      <c r="Q612" s="3">
        <v>14.0</v>
      </c>
      <c r="R612" s="2" t="s">
        <v>2739</v>
      </c>
      <c r="S612" s="2" t="s">
        <v>2740</v>
      </c>
      <c r="T612" s="2" t="s">
        <v>2741</v>
      </c>
    </row>
    <row r="613" ht="15.75" customHeight="1">
      <c r="A613" s="2" t="s">
        <v>2742</v>
      </c>
      <c r="B613" s="2" t="s">
        <v>2743</v>
      </c>
      <c r="C613" s="2" t="s">
        <v>2744</v>
      </c>
      <c r="D613" s="2" t="s">
        <v>951</v>
      </c>
      <c r="E613" s="2" t="s">
        <v>127</v>
      </c>
      <c r="F613" s="2" t="s">
        <v>2745</v>
      </c>
      <c r="G613" s="2" t="s">
        <v>2746</v>
      </c>
      <c r="H613" s="2" t="s">
        <v>2747</v>
      </c>
      <c r="I613" s="2" t="s">
        <v>1266</v>
      </c>
      <c r="J613" s="2" t="s">
        <v>1266</v>
      </c>
      <c r="K613" s="2" t="s">
        <v>53</v>
      </c>
      <c r="L613" s="2" t="s">
        <v>31</v>
      </c>
      <c r="M613" s="2" t="s">
        <v>71</v>
      </c>
      <c r="N613" s="2" t="s">
        <v>133</v>
      </c>
      <c r="O613" s="2" t="s">
        <v>34</v>
      </c>
      <c r="P613" s="2" t="s">
        <v>90</v>
      </c>
      <c r="Q613" s="3">
        <v>30.0</v>
      </c>
      <c r="R613" s="2" t="s">
        <v>2748</v>
      </c>
      <c r="S613" s="2" t="s">
        <v>2749</v>
      </c>
      <c r="T613" s="2" t="s">
        <v>2750</v>
      </c>
    </row>
    <row r="614" ht="15.75" hidden="1" customHeight="1">
      <c r="A614" s="2" t="s">
        <v>2751</v>
      </c>
      <c r="B614" s="2" t="s">
        <v>2752</v>
      </c>
      <c r="C614" s="2" t="s">
        <v>2753</v>
      </c>
      <c r="D614" s="2" t="s">
        <v>23</v>
      </c>
      <c r="E614" s="2" t="s">
        <v>24</v>
      </c>
      <c r="F614" s="2" t="s">
        <v>2616</v>
      </c>
      <c r="G614" s="2" t="s">
        <v>2617</v>
      </c>
      <c r="H614" s="2" t="s">
        <v>2618</v>
      </c>
      <c r="I614" s="2" t="s">
        <v>2303</v>
      </c>
      <c r="J614" s="2" t="s">
        <v>2619</v>
      </c>
      <c r="K614" s="2" t="s">
        <v>53</v>
      </c>
      <c r="L614" s="2" t="s">
        <v>31</v>
      </c>
      <c r="M614" s="2" t="s">
        <v>71</v>
      </c>
      <c r="N614" s="2" t="s">
        <v>133</v>
      </c>
      <c r="O614" s="2" t="s">
        <v>55</v>
      </c>
      <c r="P614" s="2" t="s">
        <v>56</v>
      </c>
      <c r="Q614" s="3">
        <v>10.0</v>
      </c>
      <c r="R614" s="2" t="s">
        <v>2754</v>
      </c>
      <c r="S614" s="2" t="s">
        <v>2755</v>
      </c>
      <c r="T614" s="2" t="s">
        <v>2756</v>
      </c>
    </row>
    <row r="615" ht="15.75" customHeight="1">
      <c r="A615" s="2" t="s">
        <v>2757</v>
      </c>
      <c r="B615" s="2" t="s">
        <v>1680</v>
      </c>
      <c r="C615" s="2" t="s">
        <v>1681</v>
      </c>
      <c r="D615" s="2" t="s">
        <v>126</v>
      </c>
      <c r="E615" s="2" t="s">
        <v>127</v>
      </c>
      <c r="F615" s="2" t="s">
        <v>2758</v>
      </c>
      <c r="G615" s="2" t="s">
        <v>2759</v>
      </c>
      <c r="H615" s="2" t="s">
        <v>2760</v>
      </c>
      <c r="I615" s="2" t="s">
        <v>2761</v>
      </c>
      <c r="J615" s="2" t="s">
        <v>2762</v>
      </c>
      <c r="K615" s="2" t="s">
        <v>53</v>
      </c>
      <c r="L615" s="2" t="s">
        <v>332</v>
      </c>
      <c r="M615" s="2" t="s">
        <v>71</v>
      </c>
      <c r="N615" s="2" t="s">
        <v>133</v>
      </c>
      <c r="O615" s="2" t="s">
        <v>55</v>
      </c>
      <c r="P615" s="2" t="s">
        <v>90</v>
      </c>
      <c r="Q615" s="3">
        <v>20.0</v>
      </c>
      <c r="R615" s="2" t="s">
        <v>2763</v>
      </c>
      <c r="S615" s="2" t="s">
        <v>2764</v>
      </c>
      <c r="T615" s="2" t="s">
        <v>2765</v>
      </c>
    </row>
    <row r="616" ht="15.75" hidden="1" customHeight="1">
      <c r="A616" s="2" t="s">
        <v>2766</v>
      </c>
      <c r="B616" s="2" t="s">
        <v>2767</v>
      </c>
      <c r="C616" s="2" t="s">
        <v>2768</v>
      </c>
      <c r="D616" s="2" t="s">
        <v>126</v>
      </c>
      <c r="E616" s="2" t="s">
        <v>127</v>
      </c>
      <c r="F616" s="2" t="s">
        <v>1582</v>
      </c>
      <c r="G616" s="2" t="s">
        <v>1583</v>
      </c>
      <c r="H616" s="2" t="s">
        <v>1584</v>
      </c>
      <c r="I616" s="2" t="s">
        <v>1535</v>
      </c>
      <c r="J616" s="2" t="s">
        <v>1535</v>
      </c>
      <c r="K616" s="2" t="s">
        <v>53</v>
      </c>
      <c r="L616" s="2" t="s">
        <v>332</v>
      </c>
      <c r="M616" s="2" t="s">
        <v>71</v>
      </c>
      <c r="N616" s="2" t="s">
        <v>133</v>
      </c>
      <c r="O616" s="2" t="s">
        <v>55</v>
      </c>
      <c r="P616" s="2" t="s">
        <v>56</v>
      </c>
      <c r="Q616" s="3">
        <v>4.0</v>
      </c>
      <c r="R616" s="2" t="s">
        <v>2769</v>
      </c>
      <c r="S616" s="2" t="s">
        <v>2770</v>
      </c>
      <c r="T616" s="2" t="s">
        <v>2771</v>
      </c>
    </row>
    <row r="617" ht="15.75" hidden="1" customHeight="1">
      <c r="A617" s="2" t="s">
        <v>2772</v>
      </c>
      <c r="B617" s="2" t="s">
        <v>2695</v>
      </c>
      <c r="C617" s="2" t="s">
        <v>2696</v>
      </c>
      <c r="D617" s="2" t="s">
        <v>126</v>
      </c>
      <c r="E617" s="2" t="s">
        <v>127</v>
      </c>
      <c r="F617" s="2" t="s">
        <v>2773</v>
      </c>
      <c r="G617" s="2" t="s">
        <v>2774</v>
      </c>
      <c r="H617" s="2" t="s">
        <v>2775</v>
      </c>
      <c r="I617" s="2" t="s">
        <v>1780</v>
      </c>
      <c r="J617" s="2" t="s">
        <v>1780</v>
      </c>
      <c r="K617" s="2" t="s">
        <v>53</v>
      </c>
      <c r="L617" s="2" t="s">
        <v>332</v>
      </c>
      <c r="M617" s="2" t="s">
        <v>32</v>
      </c>
      <c r="N617" s="2" t="s">
        <v>54</v>
      </c>
      <c r="O617" s="2" t="s">
        <v>55</v>
      </c>
      <c r="P617" s="2" t="s">
        <v>56</v>
      </c>
      <c r="Q617" s="3">
        <v>4.0</v>
      </c>
      <c r="R617" s="2" t="s">
        <v>2776</v>
      </c>
      <c r="S617" s="2" t="s">
        <v>2777</v>
      </c>
      <c r="T617" s="2" t="s">
        <v>2778</v>
      </c>
    </row>
    <row r="618" ht="15.75" hidden="1" customHeight="1">
      <c r="A618" s="2" t="s">
        <v>2772</v>
      </c>
      <c r="B618" s="2" t="s">
        <v>2779</v>
      </c>
      <c r="C618" s="2" t="s">
        <v>2780</v>
      </c>
      <c r="D618" s="2" t="s">
        <v>126</v>
      </c>
      <c r="E618" s="2" t="s">
        <v>127</v>
      </c>
      <c r="F618" s="2" t="s">
        <v>2773</v>
      </c>
      <c r="G618" s="2" t="s">
        <v>2774</v>
      </c>
      <c r="H618" s="2" t="s">
        <v>2775</v>
      </c>
      <c r="I618" s="2" t="s">
        <v>1780</v>
      </c>
      <c r="J618" s="2" t="s">
        <v>1780</v>
      </c>
      <c r="K618" s="2" t="s">
        <v>53</v>
      </c>
      <c r="L618" s="2" t="s">
        <v>332</v>
      </c>
      <c r="M618" s="2" t="s">
        <v>32</v>
      </c>
      <c r="N618" s="2" t="s">
        <v>54</v>
      </c>
      <c r="O618" s="2" t="s">
        <v>55</v>
      </c>
      <c r="P618" s="2" t="s">
        <v>56</v>
      </c>
      <c r="Q618" s="3">
        <v>4.0</v>
      </c>
      <c r="R618" s="2" t="s">
        <v>2776</v>
      </c>
      <c r="S618" s="2" t="s">
        <v>2777</v>
      </c>
      <c r="T618" s="2" t="s">
        <v>2778</v>
      </c>
    </row>
    <row r="619" ht="15.75" hidden="1" customHeight="1">
      <c r="A619" s="2" t="s">
        <v>2772</v>
      </c>
      <c r="B619" s="2" t="s">
        <v>2781</v>
      </c>
      <c r="C619" s="2" t="s">
        <v>2782</v>
      </c>
      <c r="D619" s="2" t="s">
        <v>126</v>
      </c>
      <c r="E619" s="2" t="s">
        <v>127</v>
      </c>
      <c r="F619" s="2" t="s">
        <v>2773</v>
      </c>
      <c r="G619" s="2" t="s">
        <v>2774</v>
      </c>
      <c r="H619" s="2" t="s">
        <v>2775</v>
      </c>
      <c r="I619" s="2" t="s">
        <v>1780</v>
      </c>
      <c r="J619" s="2" t="s">
        <v>1780</v>
      </c>
      <c r="K619" s="2" t="s">
        <v>53</v>
      </c>
      <c r="L619" s="2" t="s">
        <v>332</v>
      </c>
      <c r="M619" s="2" t="s">
        <v>32</v>
      </c>
      <c r="N619" s="2" t="s">
        <v>54</v>
      </c>
      <c r="O619" s="2" t="s">
        <v>55</v>
      </c>
      <c r="P619" s="2" t="s">
        <v>56</v>
      </c>
      <c r="Q619" s="3">
        <v>4.0</v>
      </c>
      <c r="R619" s="2" t="s">
        <v>2776</v>
      </c>
      <c r="S619" s="2" t="s">
        <v>2777</v>
      </c>
      <c r="T619" s="2" t="s">
        <v>2778</v>
      </c>
    </row>
    <row r="620" ht="15.75" hidden="1" customHeight="1">
      <c r="A620" s="2" t="s">
        <v>2772</v>
      </c>
      <c r="B620" s="2" t="s">
        <v>2783</v>
      </c>
      <c r="C620" s="2" t="s">
        <v>2784</v>
      </c>
      <c r="D620" s="2" t="s">
        <v>126</v>
      </c>
      <c r="E620" s="2" t="s">
        <v>127</v>
      </c>
      <c r="F620" s="2" t="s">
        <v>2773</v>
      </c>
      <c r="G620" s="2" t="s">
        <v>2774</v>
      </c>
      <c r="H620" s="2" t="s">
        <v>2775</v>
      </c>
      <c r="I620" s="2" t="s">
        <v>1780</v>
      </c>
      <c r="J620" s="2" t="s">
        <v>1780</v>
      </c>
      <c r="K620" s="2" t="s">
        <v>53</v>
      </c>
      <c r="L620" s="2" t="s">
        <v>332</v>
      </c>
      <c r="M620" s="2" t="s">
        <v>32</v>
      </c>
      <c r="N620" s="2" t="s">
        <v>54</v>
      </c>
      <c r="O620" s="2" t="s">
        <v>55</v>
      </c>
      <c r="P620" s="2" t="s">
        <v>56</v>
      </c>
      <c r="Q620" s="3">
        <v>4.0</v>
      </c>
      <c r="R620" s="2" t="s">
        <v>2776</v>
      </c>
      <c r="S620" s="2" t="s">
        <v>2777</v>
      </c>
      <c r="T620" s="2" t="s">
        <v>2778</v>
      </c>
    </row>
    <row r="621" ht="15.75" hidden="1" customHeight="1">
      <c r="A621" s="2" t="s">
        <v>2772</v>
      </c>
      <c r="B621" s="2" t="s">
        <v>2785</v>
      </c>
      <c r="C621" s="2" t="s">
        <v>2786</v>
      </c>
      <c r="D621" s="2" t="s">
        <v>126</v>
      </c>
      <c r="E621" s="2" t="s">
        <v>127</v>
      </c>
      <c r="F621" s="2" t="s">
        <v>2773</v>
      </c>
      <c r="G621" s="2" t="s">
        <v>2774</v>
      </c>
      <c r="H621" s="2" t="s">
        <v>2775</v>
      </c>
      <c r="I621" s="2" t="s">
        <v>1780</v>
      </c>
      <c r="J621" s="2" t="s">
        <v>1780</v>
      </c>
      <c r="K621" s="2" t="s">
        <v>53</v>
      </c>
      <c r="L621" s="2" t="s">
        <v>332</v>
      </c>
      <c r="M621" s="2" t="s">
        <v>32</v>
      </c>
      <c r="N621" s="2" t="s">
        <v>54</v>
      </c>
      <c r="O621" s="2" t="s">
        <v>55</v>
      </c>
      <c r="P621" s="2" t="s">
        <v>56</v>
      </c>
      <c r="Q621" s="3">
        <v>4.0</v>
      </c>
      <c r="R621" s="2" t="s">
        <v>2776</v>
      </c>
      <c r="S621" s="2" t="s">
        <v>2777</v>
      </c>
      <c r="T621" s="2" t="s">
        <v>2778</v>
      </c>
    </row>
    <row r="622" ht="15.75" hidden="1" customHeight="1">
      <c r="A622" s="2" t="s">
        <v>2787</v>
      </c>
      <c r="B622" s="2" t="s">
        <v>2788</v>
      </c>
      <c r="C622" s="2" t="s">
        <v>2789</v>
      </c>
      <c r="D622" s="2" t="s">
        <v>231</v>
      </c>
      <c r="E622" s="2" t="s">
        <v>24</v>
      </c>
      <c r="F622" s="2" t="s">
        <v>1953</v>
      </c>
      <c r="G622" s="2" t="s">
        <v>1954</v>
      </c>
      <c r="H622" s="2" t="s">
        <v>1955</v>
      </c>
      <c r="I622" s="2" t="s">
        <v>1730</v>
      </c>
      <c r="J622" s="2" t="s">
        <v>1956</v>
      </c>
      <c r="K622" s="2" t="s">
        <v>53</v>
      </c>
      <c r="L622" s="2" t="s">
        <v>31</v>
      </c>
      <c r="M622" s="2" t="s">
        <v>32</v>
      </c>
      <c r="N622" s="2" t="s">
        <v>133</v>
      </c>
      <c r="O622" s="2" t="s">
        <v>34</v>
      </c>
      <c r="P622" s="2" t="s">
        <v>56</v>
      </c>
      <c r="Q622" s="3">
        <v>10.0</v>
      </c>
      <c r="R622" s="2" t="s">
        <v>2790</v>
      </c>
      <c r="S622" s="2" t="s">
        <v>2791</v>
      </c>
      <c r="T622" s="2" t="s">
        <v>2792</v>
      </c>
    </row>
    <row r="623" ht="15.75" hidden="1" customHeight="1">
      <c r="A623" s="2" t="s">
        <v>2787</v>
      </c>
      <c r="B623" s="2" t="s">
        <v>2793</v>
      </c>
      <c r="C623" s="2" t="s">
        <v>2794</v>
      </c>
      <c r="D623" s="2" t="s">
        <v>231</v>
      </c>
      <c r="E623" s="2" t="s">
        <v>24</v>
      </c>
      <c r="F623" s="2" t="s">
        <v>1953</v>
      </c>
      <c r="G623" s="2" t="s">
        <v>1954</v>
      </c>
      <c r="H623" s="2" t="s">
        <v>1955</v>
      </c>
      <c r="I623" s="2" t="s">
        <v>1730</v>
      </c>
      <c r="J623" s="2" t="s">
        <v>1956</v>
      </c>
      <c r="K623" s="2" t="s">
        <v>53</v>
      </c>
      <c r="L623" s="2" t="s">
        <v>31</v>
      </c>
      <c r="M623" s="2" t="s">
        <v>32</v>
      </c>
      <c r="N623" s="2" t="s">
        <v>133</v>
      </c>
      <c r="O623" s="2" t="s">
        <v>34</v>
      </c>
      <c r="P623" s="2" t="s">
        <v>56</v>
      </c>
      <c r="Q623" s="3">
        <v>10.0</v>
      </c>
      <c r="R623" s="2" t="s">
        <v>2790</v>
      </c>
      <c r="S623" s="2" t="s">
        <v>2791</v>
      </c>
      <c r="T623" s="2" t="s">
        <v>2792</v>
      </c>
    </row>
    <row r="624" ht="15.75" hidden="1" customHeight="1">
      <c r="A624" s="2" t="s">
        <v>2787</v>
      </c>
      <c r="B624" s="2" t="s">
        <v>2795</v>
      </c>
      <c r="C624" s="2" t="s">
        <v>2796</v>
      </c>
      <c r="D624" s="2" t="s">
        <v>231</v>
      </c>
      <c r="E624" s="2" t="s">
        <v>24</v>
      </c>
      <c r="F624" s="2" t="s">
        <v>1953</v>
      </c>
      <c r="G624" s="2" t="s">
        <v>1954</v>
      </c>
      <c r="H624" s="2" t="s">
        <v>1955</v>
      </c>
      <c r="I624" s="2" t="s">
        <v>1730</v>
      </c>
      <c r="J624" s="2" t="s">
        <v>1956</v>
      </c>
      <c r="K624" s="2" t="s">
        <v>53</v>
      </c>
      <c r="L624" s="2" t="s">
        <v>31</v>
      </c>
      <c r="M624" s="2" t="s">
        <v>32</v>
      </c>
      <c r="N624" s="2" t="s">
        <v>133</v>
      </c>
      <c r="O624" s="2" t="s">
        <v>34</v>
      </c>
      <c r="P624" s="2" t="s">
        <v>56</v>
      </c>
      <c r="Q624" s="3">
        <v>10.0</v>
      </c>
      <c r="R624" s="2" t="s">
        <v>2790</v>
      </c>
      <c r="S624" s="2" t="s">
        <v>2791</v>
      </c>
      <c r="T624" s="2" t="s">
        <v>2792</v>
      </c>
    </row>
    <row r="625" ht="15.75" hidden="1" customHeight="1">
      <c r="A625" s="2" t="s">
        <v>2797</v>
      </c>
      <c r="B625" s="2" t="s">
        <v>2798</v>
      </c>
      <c r="C625" s="2" t="s">
        <v>2799</v>
      </c>
      <c r="D625" s="2" t="s">
        <v>516</v>
      </c>
      <c r="E625" s="2" t="s">
        <v>97</v>
      </c>
      <c r="F625" s="2" t="s">
        <v>2800</v>
      </c>
      <c r="G625" s="2" t="s">
        <v>2801</v>
      </c>
      <c r="H625" s="2" t="s">
        <v>2802</v>
      </c>
      <c r="I625" s="2" t="s">
        <v>2803</v>
      </c>
      <c r="J625" s="2" t="s">
        <v>2804</v>
      </c>
      <c r="K625" s="2" t="s">
        <v>53</v>
      </c>
      <c r="L625" s="2" t="s">
        <v>31</v>
      </c>
      <c r="M625" s="2" t="s">
        <v>71</v>
      </c>
      <c r="N625" s="2" t="s">
        <v>133</v>
      </c>
      <c r="O625" s="2" t="s">
        <v>55</v>
      </c>
      <c r="P625" s="2" t="s">
        <v>56</v>
      </c>
      <c r="Q625" s="3">
        <v>10.0</v>
      </c>
      <c r="R625" s="2" t="s">
        <v>2805</v>
      </c>
      <c r="S625" s="2" t="s">
        <v>2806</v>
      </c>
      <c r="T625" s="2" t="s">
        <v>2807</v>
      </c>
    </row>
    <row r="626" ht="15.75" hidden="1" customHeight="1">
      <c r="A626" s="2" t="s">
        <v>2808</v>
      </c>
      <c r="B626" s="2" t="s">
        <v>2809</v>
      </c>
      <c r="C626" s="2" t="s">
        <v>2810</v>
      </c>
      <c r="D626" s="2" t="s">
        <v>112</v>
      </c>
      <c r="E626" s="2" t="s">
        <v>97</v>
      </c>
      <c r="F626" s="2" t="s">
        <v>2811</v>
      </c>
      <c r="G626" s="2" t="s">
        <v>2812</v>
      </c>
      <c r="H626" s="2" t="s">
        <v>2813</v>
      </c>
      <c r="I626" s="2" t="s">
        <v>2706</v>
      </c>
      <c r="J626" s="2" t="s">
        <v>2814</v>
      </c>
      <c r="K626" s="2" t="s">
        <v>53</v>
      </c>
      <c r="L626" s="2" t="s">
        <v>31</v>
      </c>
      <c r="M626" s="2" t="s">
        <v>71</v>
      </c>
      <c r="N626" s="2" t="s">
        <v>133</v>
      </c>
      <c r="O626" s="2" t="s">
        <v>34</v>
      </c>
      <c r="P626" s="2" t="s">
        <v>56</v>
      </c>
      <c r="Q626" s="3">
        <v>10.0</v>
      </c>
      <c r="R626" s="2" t="s">
        <v>2815</v>
      </c>
      <c r="S626" s="2" t="s">
        <v>2816</v>
      </c>
      <c r="T626" s="2" t="s">
        <v>2817</v>
      </c>
    </row>
    <row r="627" ht="15.75" hidden="1" customHeight="1">
      <c r="A627" s="2" t="s">
        <v>2818</v>
      </c>
      <c r="B627" s="2" t="s">
        <v>2695</v>
      </c>
      <c r="C627" s="2" t="s">
        <v>2696</v>
      </c>
      <c r="D627" s="2" t="s">
        <v>126</v>
      </c>
      <c r="E627" s="2" t="s">
        <v>127</v>
      </c>
      <c r="F627" s="2" t="s">
        <v>2819</v>
      </c>
      <c r="G627" s="2" t="s">
        <v>114</v>
      </c>
      <c r="H627" s="2" t="s">
        <v>2820</v>
      </c>
      <c r="I627" s="2" t="s">
        <v>1780</v>
      </c>
      <c r="J627" s="2" t="s">
        <v>2821</v>
      </c>
      <c r="K627" s="2" t="s">
        <v>53</v>
      </c>
      <c r="L627" s="2" t="s">
        <v>31</v>
      </c>
      <c r="M627" s="2" t="s">
        <v>32</v>
      </c>
      <c r="N627" s="2" t="s">
        <v>133</v>
      </c>
      <c r="O627" s="2" t="s">
        <v>34</v>
      </c>
      <c r="P627" s="2" t="s">
        <v>56</v>
      </c>
      <c r="Q627" s="3">
        <v>10.0</v>
      </c>
      <c r="R627" s="2" t="s">
        <v>2822</v>
      </c>
      <c r="S627" s="2" t="s">
        <v>2823</v>
      </c>
      <c r="T627" s="2" t="s">
        <v>2824</v>
      </c>
    </row>
    <row r="628" ht="15.75" hidden="1" customHeight="1">
      <c r="A628" s="2" t="s">
        <v>2818</v>
      </c>
      <c r="B628" s="2" t="s">
        <v>2779</v>
      </c>
      <c r="C628" s="2" t="s">
        <v>2780</v>
      </c>
      <c r="D628" s="2" t="s">
        <v>126</v>
      </c>
      <c r="E628" s="2" t="s">
        <v>127</v>
      </c>
      <c r="F628" s="2" t="s">
        <v>2819</v>
      </c>
      <c r="G628" s="2" t="s">
        <v>114</v>
      </c>
      <c r="H628" s="2" t="s">
        <v>2820</v>
      </c>
      <c r="I628" s="2" t="s">
        <v>1780</v>
      </c>
      <c r="J628" s="2" t="s">
        <v>2821</v>
      </c>
      <c r="K628" s="2" t="s">
        <v>53</v>
      </c>
      <c r="L628" s="2" t="s">
        <v>31</v>
      </c>
      <c r="M628" s="2" t="s">
        <v>32</v>
      </c>
      <c r="N628" s="2" t="s">
        <v>133</v>
      </c>
      <c r="O628" s="2" t="s">
        <v>34</v>
      </c>
      <c r="P628" s="2" t="s">
        <v>56</v>
      </c>
      <c r="Q628" s="3">
        <v>10.0</v>
      </c>
      <c r="R628" s="2" t="s">
        <v>2822</v>
      </c>
      <c r="S628" s="2" t="s">
        <v>2823</v>
      </c>
      <c r="T628" s="2" t="s">
        <v>2824</v>
      </c>
    </row>
    <row r="629" ht="15.75" hidden="1" customHeight="1">
      <c r="A629" s="2" t="s">
        <v>2818</v>
      </c>
      <c r="B629" s="2" t="s">
        <v>2785</v>
      </c>
      <c r="C629" s="2" t="s">
        <v>2786</v>
      </c>
      <c r="D629" s="2" t="s">
        <v>126</v>
      </c>
      <c r="E629" s="2" t="s">
        <v>127</v>
      </c>
      <c r="F629" s="2" t="s">
        <v>2819</v>
      </c>
      <c r="G629" s="2" t="s">
        <v>114</v>
      </c>
      <c r="H629" s="2" t="s">
        <v>2820</v>
      </c>
      <c r="I629" s="2" t="s">
        <v>1780</v>
      </c>
      <c r="J629" s="2" t="s">
        <v>2821</v>
      </c>
      <c r="K629" s="2" t="s">
        <v>53</v>
      </c>
      <c r="L629" s="2" t="s">
        <v>31</v>
      </c>
      <c r="M629" s="2" t="s">
        <v>32</v>
      </c>
      <c r="N629" s="2" t="s">
        <v>133</v>
      </c>
      <c r="O629" s="2" t="s">
        <v>34</v>
      </c>
      <c r="P629" s="2" t="s">
        <v>56</v>
      </c>
      <c r="Q629" s="3">
        <v>10.0</v>
      </c>
      <c r="R629" s="2" t="s">
        <v>2822</v>
      </c>
      <c r="S629" s="2" t="s">
        <v>2823</v>
      </c>
      <c r="T629" s="2" t="s">
        <v>2824</v>
      </c>
    </row>
    <row r="630" ht="15.75" customHeight="1">
      <c r="A630" s="2" t="s">
        <v>2825</v>
      </c>
      <c r="B630" s="2" t="s">
        <v>2826</v>
      </c>
      <c r="C630" s="2" t="s">
        <v>2827</v>
      </c>
      <c r="D630" s="2" t="s">
        <v>126</v>
      </c>
      <c r="E630" s="2" t="s">
        <v>127</v>
      </c>
      <c r="F630" s="2" t="s">
        <v>2828</v>
      </c>
      <c r="G630" s="2" t="s">
        <v>2829</v>
      </c>
      <c r="H630" s="2" t="s">
        <v>1452</v>
      </c>
      <c r="I630" s="2" t="s">
        <v>2240</v>
      </c>
      <c r="J630" s="2" t="s">
        <v>2257</v>
      </c>
      <c r="K630" s="2" t="s">
        <v>53</v>
      </c>
      <c r="L630" s="2" t="s">
        <v>31</v>
      </c>
      <c r="M630" s="2" t="s">
        <v>32</v>
      </c>
      <c r="N630" s="2" t="s">
        <v>54</v>
      </c>
      <c r="O630" s="2" t="s">
        <v>55</v>
      </c>
      <c r="P630" s="2" t="s">
        <v>90</v>
      </c>
      <c r="Q630" s="3">
        <v>30.0</v>
      </c>
      <c r="R630" s="2" t="s">
        <v>2830</v>
      </c>
      <c r="S630" s="2" t="s">
        <v>2831</v>
      </c>
      <c r="T630" s="2" t="s">
        <v>2832</v>
      </c>
    </row>
    <row r="631" ht="15.75" customHeight="1">
      <c r="A631" s="2" t="s">
        <v>2825</v>
      </c>
      <c r="B631" s="2" t="s">
        <v>619</v>
      </c>
      <c r="C631" s="2" t="s">
        <v>620</v>
      </c>
      <c r="D631" s="2" t="s">
        <v>621</v>
      </c>
      <c r="E631" s="2" t="s">
        <v>622</v>
      </c>
      <c r="F631" s="2" t="s">
        <v>2828</v>
      </c>
      <c r="G631" s="2" t="s">
        <v>2829</v>
      </c>
      <c r="H631" s="2" t="s">
        <v>1452</v>
      </c>
      <c r="I631" s="2" t="s">
        <v>2240</v>
      </c>
      <c r="J631" s="2" t="s">
        <v>2257</v>
      </c>
      <c r="K631" s="2" t="s">
        <v>53</v>
      </c>
      <c r="L631" s="2" t="s">
        <v>31</v>
      </c>
      <c r="M631" s="2" t="s">
        <v>32</v>
      </c>
      <c r="N631" s="2" t="s">
        <v>54</v>
      </c>
      <c r="O631" s="2" t="s">
        <v>55</v>
      </c>
      <c r="P631" s="2" t="s">
        <v>90</v>
      </c>
      <c r="Q631" s="3">
        <v>30.0</v>
      </c>
      <c r="R631" s="2" t="s">
        <v>2830</v>
      </c>
      <c r="S631" s="2" t="s">
        <v>2831</v>
      </c>
      <c r="T631" s="2" t="s">
        <v>2832</v>
      </c>
    </row>
    <row r="632" ht="15.75" customHeight="1">
      <c r="A632" s="2" t="s">
        <v>2825</v>
      </c>
      <c r="B632" s="2" t="s">
        <v>2833</v>
      </c>
      <c r="C632" s="2" t="s">
        <v>2834</v>
      </c>
      <c r="D632" s="2" t="s">
        <v>46</v>
      </c>
      <c r="E632" s="2" t="s">
        <v>47</v>
      </c>
      <c r="F632" s="2" t="s">
        <v>2828</v>
      </c>
      <c r="G632" s="2" t="s">
        <v>2829</v>
      </c>
      <c r="H632" s="2" t="s">
        <v>1452</v>
      </c>
      <c r="I632" s="2" t="s">
        <v>2240</v>
      </c>
      <c r="J632" s="2" t="s">
        <v>2257</v>
      </c>
      <c r="K632" s="2" t="s">
        <v>53</v>
      </c>
      <c r="L632" s="2" t="s">
        <v>31</v>
      </c>
      <c r="M632" s="2" t="s">
        <v>32</v>
      </c>
      <c r="N632" s="2" t="s">
        <v>54</v>
      </c>
      <c r="O632" s="2" t="s">
        <v>55</v>
      </c>
      <c r="P632" s="2" t="s">
        <v>90</v>
      </c>
      <c r="Q632" s="3">
        <v>30.0</v>
      </c>
      <c r="R632" s="2" t="s">
        <v>2830</v>
      </c>
      <c r="S632" s="2" t="s">
        <v>2831</v>
      </c>
      <c r="T632" s="2" t="s">
        <v>2832</v>
      </c>
    </row>
    <row r="633" ht="15.75" customHeight="1">
      <c r="A633" s="2" t="s">
        <v>2825</v>
      </c>
      <c r="B633" s="2" t="s">
        <v>2835</v>
      </c>
      <c r="C633" s="2" t="s">
        <v>2836</v>
      </c>
      <c r="D633" s="2" t="s">
        <v>951</v>
      </c>
      <c r="E633" s="2" t="s">
        <v>127</v>
      </c>
      <c r="F633" s="2" t="s">
        <v>2828</v>
      </c>
      <c r="G633" s="2" t="s">
        <v>2829</v>
      </c>
      <c r="H633" s="2" t="s">
        <v>1452</v>
      </c>
      <c r="I633" s="2" t="s">
        <v>2240</v>
      </c>
      <c r="J633" s="2" t="s">
        <v>2257</v>
      </c>
      <c r="K633" s="2" t="s">
        <v>53</v>
      </c>
      <c r="L633" s="2" t="s">
        <v>31</v>
      </c>
      <c r="M633" s="2" t="s">
        <v>32</v>
      </c>
      <c r="N633" s="2" t="s">
        <v>54</v>
      </c>
      <c r="O633" s="2" t="s">
        <v>55</v>
      </c>
      <c r="P633" s="2" t="s">
        <v>90</v>
      </c>
      <c r="Q633" s="3">
        <v>30.0</v>
      </c>
      <c r="R633" s="2" t="s">
        <v>2830</v>
      </c>
      <c r="S633" s="2" t="s">
        <v>2831</v>
      </c>
      <c r="T633" s="2" t="s">
        <v>2832</v>
      </c>
    </row>
    <row r="634" ht="15.75" customHeight="1">
      <c r="A634" s="2" t="s">
        <v>2825</v>
      </c>
      <c r="B634" s="2" t="s">
        <v>2837</v>
      </c>
      <c r="C634" s="2" t="s">
        <v>2838</v>
      </c>
      <c r="D634" s="2" t="s">
        <v>126</v>
      </c>
      <c r="E634" s="2" t="s">
        <v>127</v>
      </c>
      <c r="F634" s="2" t="s">
        <v>2828</v>
      </c>
      <c r="G634" s="2" t="s">
        <v>2829</v>
      </c>
      <c r="H634" s="2" t="s">
        <v>1452</v>
      </c>
      <c r="I634" s="2" t="s">
        <v>2240</v>
      </c>
      <c r="J634" s="2" t="s">
        <v>2257</v>
      </c>
      <c r="K634" s="2" t="s">
        <v>53</v>
      </c>
      <c r="L634" s="2" t="s">
        <v>31</v>
      </c>
      <c r="M634" s="2" t="s">
        <v>32</v>
      </c>
      <c r="N634" s="2" t="s">
        <v>54</v>
      </c>
      <c r="O634" s="2" t="s">
        <v>55</v>
      </c>
      <c r="P634" s="2" t="s">
        <v>90</v>
      </c>
      <c r="Q634" s="3">
        <v>30.0</v>
      </c>
      <c r="R634" s="2" t="s">
        <v>2830</v>
      </c>
      <c r="S634" s="2" t="s">
        <v>2831</v>
      </c>
      <c r="T634" s="2" t="s">
        <v>2832</v>
      </c>
    </row>
    <row r="635" ht="15.75" customHeight="1">
      <c r="A635" s="2" t="s">
        <v>2825</v>
      </c>
      <c r="B635" s="2" t="s">
        <v>2839</v>
      </c>
      <c r="C635" s="2" t="s">
        <v>2840</v>
      </c>
      <c r="D635" s="2" t="s">
        <v>223</v>
      </c>
      <c r="E635" s="2" t="s">
        <v>224</v>
      </c>
      <c r="F635" s="2" t="s">
        <v>2828</v>
      </c>
      <c r="G635" s="2" t="s">
        <v>2829</v>
      </c>
      <c r="H635" s="2" t="s">
        <v>1452</v>
      </c>
      <c r="I635" s="2" t="s">
        <v>2240</v>
      </c>
      <c r="J635" s="2" t="s">
        <v>2257</v>
      </c>
      <c r="K635" s="2" t="s">
        <v>53</v>
      </c>
      <c r="L635" s="2" t="s">
        <v>31</v>
      </c>
      <c r="M635" s="2" t="s">
        <v>32</v>
      </c>
      <c r="N635" s="2" t="s">
        <v>54</v>
      </c>
      <c r="O635" s="2" t="s">
        <v>55</v>
      </c>
      <c r="P635" s="2" t="s">
        <v>90</v>
      </c>
      <c r="Q635" s="3">
        <v>30.0</v>
      </c>
      <c r="R635" s="2" t="s">
        <v>2830</v>
      </c>
      <c r="S635" s="2" t="s">
        <v>2831</v>
      </c>
      <c r="T635" s="2" t="s">
        <v>2832</v>
      </c>
    </row>
    <row r="636" ht="15.75" customHeight="1">
      <c r="A636" s="2" t="s">
        <v>2825</v>
      </c>
      <c r="B636" s="2" t="s">
        <v>628</v>
      </c>
      <c r="C636" s="2" t="s">
        <v>629</v>
      </c>
      <c r="D636" s="2" t="s">
        <v>630</v>
      </c>
      <c r="E636" s="2" t="s">
        <v>622</v>
      </c>
      <c r="F636" s="2" t="s">
        <v>2828</v>
      </c>
      <c r="G636" s="2" t="s">
        <v>2829</v>
      </c>
      <c r="H636" s="2" t="s">
        <v>1452</v>
      </c>
      <c r="I636" s="2" t="s">
        <v>2240</v>
      </c>
      <c r="J636" s="2" t="s">
        <v>2257</v>
      </c>
      <c r="K636" s="2" t="s">
        <v>53</v>
      </c>
      <c r="L636" s="2" t="s">
        <v>31</v>
      </c>
      <c r="M636" s="2" t="s">
        <v>32</v>
      </c>
      <c r="N636" s="2" t="s">
        <v>54</v>
      </c>
      <c r="O636" s="2" t="s">
        <v>55</v>
      </c>
      <c r="P636" s="2" t="s">
        <v>90</v>
      </c>
      <c r="Q636" s="3">
        <v>30.0</v>
      </c>
      <c r="R636" s="2" t="s">
        <v>2830</v>
      </c>
      <c r="S636" s="2" t="s">
        <v>2831</v>
      </c>
      <c r="T636" s="2" t="s">
        <v>2832</v>
      </c>
    </row>
    <row r="637" ht="15.75" customHeight="1">
      <c r="A637" s="2" t="s">
        <v>2825</v>
      </c>
      <c r="B637" s="2" t="s">
        <v>2841</v>
      </c>
      <c r="C637" s="2" t="s">
        <v>2842</v>
      </c>
      <c r="D637" s="2" t="s">
        <v>126</v>
      </c>
      <c r="E637" s="2" t="s">
        <v>127</v>
      </c>
      <c r="F637" s="2" t="s">
        <v>2828</v>
      </c>
      <c r="G637" s="2" t="s">
        <v>2829</v>
      </c>
      <c r="H637" s="2" t="s">
        <v>1452</v>
      </c>
      <c r="I637" s="2" t="s">
        <v>2240</v>
      </c>
      <c r="J637" s="2" t="s">
        <v>2257</v>
      </c>
      <c r="K637" s="2" t="s">
        <v>53</v>
      </c>
      <c r="L637" s="2" t="s">
        <v>31</v>
      </c>
      <c r="M637" s="2" t="s">
        <v>32</v>
      </c>
      <c r="N637" s="2" t="s">
        <v>54</v>
      </c>
      <c r="O637" s="2" t="s">
        <v>55</v>
      </c>
      <c r="P637" s="2" t="s">
        <v>90</v>
      </c>
      <c r="Q637" s="3">
        <v>30.0</v>
      </c>
      <c r="R637" s="2" t="s">
        <v>2830</v>
      </c>
      <c r="S637" s="2" t="s">
        <v>2831</v>
      </c>
      <c r="T637" s="2" t="s">
        <v>2832</v>
      </c>
    </row>
    <row r="638" ht="15.75" customHeight="1">
      <c r="A638" s="2" t="s">
        <v>2825</v>
      </c>
      <c r="B638" s="2" t="s">
        <v>2843</v>
      </c>
      <c r="C638" s="2" t="s">
        <v>2844</v>
      </c>
      <c r="D638" s="2" t="s">
        <v>169</v>
      </c>
      <c r="E638" s="2" t="s">
        <v>127</v>
      </c>
      <c r="F638" s="2" t="s">
        <v>2828</v>
      </c>
      <c r="G638" s="2" t="s">
        <v>2829</v>
      </c>
      <c r="H638" s="2" t="s">
        <v>1452</v>
      </c>
      <c r="I638" s="2" t="s">
        <v>2240</v>
      </c>
      <c r="J638" s="2" t="s">
        <v>2257</v>
      </c>
      <c r="K638" s="2" t="s">
        <v>53</v>
      </c>
      <c r="L638" s="2" t="s">
        <v>31</v>
      </c>
      <c r="M638" s="2" t="s">
        <v>32</v>
      </c>
      <c r="N638" s="2" t="s">
        <v>54</v>
      </c>
      <c r="O638" s="2" t="s">
        <v>55</v>
      </c>
      <c r="P638" s="2" t="s">
        <v>90</v>
      </c>
      <c r="Q638" s="3">
        <v>30.0</v>
      </c>
      <c r="R638" s="2" t="s">
        <v>2830</v>
      </c>
      <c r="S638" s="2" t="s">
        <v>2831</v>
      </c>
      <c r="T638" s="2" t="s">
        <v>2832</v>
      </c>
    </row>
    <row r="639" ht="15.75" customHeight="1">
      <c r="A639" s="2" t="s">
        <v>2825</v>
      </c>
      <c r="B639" s="2" t="s">
        <v>2845</v>
      </c>
      <c r="C639" s="2" t="s">
        <v>2846</v>
      </c>
      <c r="D639" s="2" t="s">
        <v>951</v>
      </c>
      <c r="E639" s="2" t="s">
        <v>127</v>
      </c>
      <c r="F639" s="2" t="s">
        <v>2828</v>
      </c>
      <c r="G639" s="2" t="s">
        <v>2829</v>
      </c>
      <c r="H639" s="2" t="s">
        <v>1452</v>
      </c>
      <c r="I639" s="2" t="s">
        <v>2240</v>
      </c>
      <c r="J639" s="2" t="s">
        <v>2257</v>
      </c>
      <c r="K639" s="2" t="s">
        <v>53</v>
      </c>
      <c r="L639" s="2" t="s">
        <v>31</v>
      </c>
      <c r="M639" s="2" t="s">
        <v>32</v>
      </c>
      <c r="N639" s="2" t="s">
        <v>54</v>
      </c>
      <c r="O639" s="2" t="s">
        <v>55</v>
      </c>
      <c r="P639" s="2" t="s">
        <v>90</v>
      </c>
      <c r="Q639" s="3">
        <v>30.0</v>
      </c>
      <c r="R639" s="2" t="s">
        <v>2830</v>
      </c>
      <c r="S639" s="2" t="s">
        <v>2831</v>
      </c>
      <c r="T639" s="2" t="s">
        <v>2832</v>
      </c>
    </row>
    <row r="640" ht="15.75" customHeight="1">
      <c r="A640" s="2" t="s">
        <v>2825</v>
      </c>
      <c r="B640" s="2" t="s">
        <v>949</v>
      </c>
      <c r="C640" s="2" t="s">
        <v>950</v>
      </c>
      <c r="D640" s="2" t="s">
        <v>951</v>
      </c>
      <c r="E640" s="2" t="s">
        <v>127</v>
      </c>
      <c r="F640" s="2" t="s">
        <v>2828</v>
      </c>
      <c r="G640" s="2" t="s">
        <v>2829</v>
      </c>
      <c r="H640" s="2" t="s">
        <v>1452</v>
      </c>
      <c r="I640" s="2" t="s">
        <v>2240</v>
      </c>
      <c r="J640" s="2" t="s">
        <v>2257</v>
      </c>
      <c r="K640" s="2" t="s">
        <v>53</v>
      </c>
      <c r="L640" s="2" t="s">
        <v>31</v>
      </c>
      <c r="M640" s="2" t="s">
        <v>32</v>
      </c>
      <c r="N640" s="2" t="s">
        <v>54</v>
      </c>
      <c r="O640" s="2" t="s">
        <v>55</v>
      </c>
      <c r="P640" s="2" t="s">
        <v>90</v>
      </c>
      <c r="Q640" s="3">
        <v>30.0</v>
      </c>
      <c r="R640" s="2" t="s">
        <v>2830</v>
      </c>
      <c r="S640" s="2" t="s">
        <v>2831</v>
      </c>
      <c r="T640" s="2" t="s">
        <v>2832</v>
      </c>
    </row>
    <row r="641" ht="15.75" customHeight="1">
      <c r="A641" s="2" t="s">
        <v>2825</v>
      </c>
      <c r="B641" s="2" t="s">
        <v>2847</v>
      </c>
      <c r="C641" s="2" t="s">
        <v>2848</v>
      </c>
      <c r="D641" s="2" t="s">
        <v>46</v>
      </c>
      <c r="E641" s="2" t="s">
        <v>47</v>
      </c>
      <c r="F641" s="2" t="s">
        <v>2828</v>
      </c>
      <c r="G641" s="2" t="s">
        <v>2829</v>
      </c>
      <c r="H641" s="2" t="s">
        <v>1452</v>
      </c>
      <c r="I641" s="2" t="s">
        <v>2240</v>
      </c>
      <c r="J641" s="2" t="s">
        <v>2257</v>
      </c>
      <c r="K641" s="2" t="s">
        <v>53</v>
      </c>
      <c r="L641" s="2" t="s">
        <v>31</v>
      </c>
      <c r="M641" s="2" t="s">
        <v>32</v>
      </c>
      <c r="N641" s="2" t="s">
        <v>54</v>
      </c>
      <c r="O641" s="2" t="s">
        <v>55</v>
      </c>
      <c r="P641" s="2" t="s">
        <v>90</v>
      </c>
      <c r="Q641" s="3">
        <v>30.0</v>
      </c>
      <c r="R641" s="2" t="s">
        <v>2830</v>
      </c>
      <c r="S641" s="2" t="s">
        <v>2831</v>
      </c>
      <c r="T641" s="2" t="s">
        <v>2832</v>
      </c>
    </row>
    <row r="642" ht="15.75" hidden="1" customHeight="1">
      <c r="A642" s="2" t="s">
        <v>2849</v>
      </c>
      <c r="B642" s="2" t="s">
        <v>2850</v>
      </c>
      <c r="C642" s="2" t="s">
        <v>2851</v>
      </c>
      <c r="D642" s="2" t="s">
        <v>365</v>
      </c>
      <c r="E642" s="2" t="s">
        <v>366</v>
      </c>
      <c r="F642" s="2" t="s">
        <v>1645</v>
      </c>
      <c r="G642" s="2" t="s">
        <v>834</v>
      </c>
      <c r="H642" s="2" t="s">
        <v>1646</v>
      </c>
      <c r="I642" s="2" t="s">
        <v>1647</v>
      </c>
      <c r="J642" s="2" t="s">
        <v>1648</v>
      </c>
      <c r="K642" s="2" t="s">
        <v>53</v>
      </c>
      <c r="L642" s="2" t="s">
        <v>70</v>
      </c>
      <c r="M642" s="2" t="s">
        <v>71</v>
      </c>
      <c r="N642" s="2" t="s">
        <v>133</v>
      </c>
      <c r="O642" s="2" t="s">
        <v>55</v>
      </c>
      <c r="P642" s="2" t="s">
        <v>56</v>
      </c>
      <c r="Q642" s="3">
        <v>14.0</v>
      </c>
      <c r="R642" s="2" t="s">
        <v>2852</v>
      </c>
      <c r="S642" s="2" t="s">
        <v>2853</v>
      </c>
      <c r="T642" s="2" t="s">
        <v>2854</v>
      </c>
    </row>
    <row r="643" ht="15.75" hidden="1" customHeight="1">
      <c r="A643" s="2" t="s">
        <v>2855</v>
      </c>
      <c r="B643" s="2" t="s">
        <v>2856</v>
      </c>
      <c r="C643" s="2" t="s">
        <v>2857</v>
      </c>
      <c r="D643" s="2" t="s">
        <v>365</v>
      </c>
      <c r="E643" s="2" t="s">
        <v>366</v>
      </c>
      <c r="F643" s="2" t="s">
        <v>2461</v>
      </c>
      <c r="G643" s="2" t="s">
        <v>2462</v>
      </c>
      <c r="H643" s="2" t="s">
        <v>2463</v>
      </c>
      <c r="I643" s="2" t="s">
        <v>2464</v>
      </c>
      <c r="J643" s="2" t="s">
        <v>2464</v>
      </c>
      <c r="K643" s="2" t="s">
        <v>53</v>
      </c>
      <c r="L643" s="2" t="s">
        <v>70</v>
      </c>
      <c r="M643" s="2" t="s">
        <v>71</v>
      </c>
      <c r="N643" s="2" t="s">
        <v>72</v>
      </c>
      <c r="O643" s="2" t="s">
        <v>55</v>
      </c>
      <c r="P643" s="2" t="s">
        <v>56</v>
      </c>
      <c r="Q643" s="3">
        <v>14.0</v>
      </c>
      <c r="R643" s="2" t="s">
        <v>2858</v>
      </c>
      <c r="S643" s="2" t="s">
        <v>2859</v>
      </c>
      <c r="T643" s="2" t="s">
        <v>2860</v>
      </c>
    </row>
    <row r="644" ht="15.75" hidden="1" customHeight="1">
      <c r="A644" s="2" t="s">
        <v>2861</v>
      </c>
      <c r="B644" s="2" t="s">
        <v>2862</v>
      </c>
      <c r="C644" s="2" t="s">
        <v>2863</v>
      </c>
      <c r="D644" s="2" t="s">
        <v>365</v>
      </c>
      <c r="E644" s="2" t="s">
        <v>366</v>
      </c>
      <c r="F644" s="2" t="s">
        <v>2461</v>
      </c>
      <c r="G644" s="2" t="s">
        <v>2462</v>
      </c>
      <c r="H644" s="2" t="s">
        <v>2463</v>
      </c>
      <c r="I644" s="2" t="s">
        <v>2464</v>
      </c>
      <c r="J644" s="2" t="s">
        <v>2464</v>
      </c>
      <c r="K644" s="2" t="s">
        <v>53</v>
      </c>
      <c r="L644" s="2" t="s">
        <v>70</v>
      </c>
      <c r="M644" s="2" t="s">
        <v>71</v>
      </c>
      <c r="N644" s="2" t="s">
        <v>72</v>
      </c>
      <c r="O644" s="2" t="s">
        <v>55</v>
      </c>
      <c r="P644" s="2" t="s">
        <v>56</v>
      </c>
      <c r="Q644" s="3">
        <v>14.0</v>
      </c>
      <c r="R644" s="2" t="s">
        <v>2864</v>
      </c>
      <c r="S644" s="2" t="s">
        <v>2865</v>
      </c>
      <c r="T644" s="2" t="s">
        <v>2866</v>
      </c>
    </row>
    <row r="645" ht="15.75" hidden="1" customHeight="1">
      <c r="A645" s="2" t="s">
        <v>2867</v>
      </c>
      <c r="B645" s="2" t="s">
        <v>2868</v>
      </c>
      <c r="C645" s="2" t="s">
        <v>2869</v>
      </c>
      <c r="D645" s="2" t="s">
        <v>621</v>
      </c>
      <c r="E645" s="2" t="s">
        <v>622</v>
      </c>
      <c r="F645" s="2" t="s">
        <v>2461</v>
      </c>
      <c r="G645" s="2" t="s">
        <v>2462</v>
      </c>
      <c r="H645" s="2" t="s">
        <v>2463</v>
      </c>
      <c r="I645" s="2" t="s">
        <v>2464</v>
      </c>
      <c r="J645" s="2" t="s">
        <v>2464</v>
      </c>
      <c r="K645" s="2" t="s">
        <v>53</v>
      </c>
      <c r="L645" s="2" t="s">
        <v>70</v>
      </c>
      <c r="M645" s="2" t="s">
        <v>71</v>
      </c>
      <c r="N645" s="2" t="s">
        <v>72</v>
      </c>
      <c r="O645" s="2" t="s">
        <v>55</v>
      </c>
      <c r="P645" s="2" t="s">
        <v>56</v>
      </c>
      <c r="Q645" s="3">
        <v>14.0</v>
      </c>
      <c r="R645" s="2" t="s">
        <v>2870</v>
      </c>
      <c r="S645" s="2" t="s">
        <v>2871</v>
      </c>
      <c r="T645" s="2" t="s">
        <v>2872</v>
      </c>
    </row>
    <row r="646" ht="15.75" hidden="1" customHeight="1">
      <c r="A646" s="2" t="s">
        <v>2873</v>
      </c>
      <c r="B646" s="2" t="s">
        <v>2874</v>
      </c>
      <c r="C646" s="2" t="s">
        <v>2875</v>
      </c>
      <c r="D646" s="2" t="s">
        <v>365</v>
      </c>
      <c r="E646" s="2" t="s">
        <v>366</v>
      </c>
      <c r="F646" s="2" t="s">
        <v>2461</v>
      </c>
      <c r="G646" s="2" t="s">
        <v>2462</v>
      </c>
      <c r="H646" s="2" t="s">
        <v>2463</v>
      </c>
      <c r="I646" s="2" t="s">
        <v>2464</v>
      </c>
      <c r="J646" s="2" t="s">
        <v>2464</v>
      </c>
      <c r="K646" s="2" t="s">
        <v>53</v>
      </c>
      <c r="L646" s="2" t="s">
        <v>70</v>
      </c>
      <c r="M646" s="2" t="s">
        <v>71</v>
      </c>
      <c r="N646" s="2" t="s">
        <v>72</v>
      </c>
      <c r="O646" s="2" t="s">
        <v>55</v>
      </c>
      <c r="P646" s="2" t="s">
        <v>56</v>
      </c>
      <c r="Q646" s="3">
        <v>14.0</v>
      </c>
      <c r="R646" s="2" t="s">
        <v>2876</v>
      </c>
      <c r="S646" s="2" t="s">
        <v>2877</v>
      </c>
      <c r="T646" s="2" t="s">
        <v>2878</v>
      </c>
    </row>
    <row r="647" ht="15.75" hidden="1" customHeight="1">
      <c r="A647" s="2" t="s">
        <v>2879</v>
      </c>
      <c r="B647" s="2" t="s">
        <v>2880</v>
      </c>
      <c r="C647" s="2" t="s">
        <v>2881</v>
      </c>
      <c r="D647" s="2" t="s">
        <v>23</v>
      </c>
      <c r="E647" s="2" t="s">
        <v>24</v>
      </c>
      <c r="F647" s="2" t="s">
        <v>2461</v>
      </c>
      <c r="G647" s="2" t="s">
        <v>2462</v>
      </c>
      <c r="H647" s="2" t="s">
        <v>2463</v>
      </c>
      <c r="I647" s="2" t="s">
        <v>2464</v>
      </c>
      <c r="J647" s="2" t="s">
        <v>2464</v>
      </c>
      <c r="K647" s="2" t="s">
        <v>53</v>
      </c>
      <c r="L647" s="2" t="s">
        <v>70</v>
      </c>
      <c r="M647" s="2" t="s">
        <v>71</v>
      </c>
      <c r="N647" s="2" t="s">
        <v>72</v>
      </c>
      <c r="O647" s="2" t="s">
        <v>55</v>
      </c>
      <c r="P647" s="2" t="s">
        <v>56</v>
      </c>
      <c r="Q647" s="3">
        <v>14.0</v>
      </c>
      <c r="R647" s="2" t="s">
        <v>2882</v>
      </c>
      <c r="S647" s="2" t="s">
        <v>2883</v>
      </c>
      <c r="T647" s="2" t="s">
        <v>2884</v>
      </c>
    </row>
    <row r="648" ht="15.75" hidden="1" customHeight="1">
      <c r="A648" s="2" t="s">
        <v>2885</v>
      </c>
      <c r="B648" s="2" t="s">
        <v>1310</v>
      </c>
      <c r="C648" s="2" t="s">
        <v>1311</v>
      </c>
      <c r="D648" s="2" t="s">
        <v>112</v>
      </c>
      <c r="E648" s="2" t="s">
        <v>97</v>
      </c>
      <c r="F648" s="2" t="s">
        <v>2461</v>
      </c>
      <c r="G648" s="2" t="s">
        <v>2462</v>
      </c>
      <c r="H648" s="2" t="s">
        <v>2463</v>
      </c>
      <c r="I648" s="2" t="s">
        <v>2464</v>
      </c>
      <c r="J648" s="2" t="s">
        <v>2464</v>
      </c>
      <c r="K648" s="2" t="s">
        <v>53</v>
      </c>
      <c r="L648" s="2" t="s">
        <v>70</v>
      </c>
      <c r="M648" s="2" t="s">
        <v>71</v>
      </c>
      <c r="N648" s="2" t="s">
        <v>72</v>
      </c>
      <c r="O648" s="2" t="s">
        <v>55</v>
      </c>
      <c r="P648" s="2" t="s">
        <v>56</v>
      </c>
      <c r="Q648" s="3">
        <v>14.0</v>
      </c>
      <c r="R648" s="2" t="s">
        <v>2886</v>
      </c>
      <c r="S648" s="2" t="s">
        <v>2887</v>
      </c>
      <c r="T648" s="2" t="s">
        <v>2888</v>
      </c>
    </row>
    <row r="649" ht="15.75" hidden="1" customHeight="1">
      <c r="A649" s="2" t="s">
        <v>2889</v>
      </c>
      <c r="B649" s="2" t="s">
        <v>2890</v>
      </c>
      <c r="C649" s="2" t="s">
        <v>2891</v>
      </c>
      <c r="D649" s="2" t="s">
        <v>951</v>
      </c>
      <c r="E649" s="2" t="s">
        <v>127</v>
      </c>
      <c r="F649" s="2" t="s">
        <v>2461</v>
      </c>
      <c r="G649" s="2" t="s">
        <v>2462</v>
      </c>
      <c r="H649" s="2" t="s">
        <v>2463</v>
      </c>
      <c r="I649" s="2" t="s">
        <v>2464</v>
      </c>
      <c r="J649" s="2" t="s">
        <v>2464</v>
      </c>
      <c r="K649" s="2" t="s">
        <v>53</v>
      </c>
      <c r="L649" s="2" t="s">
        <v>70</v>
      </c>
      <c r="M649" s="2" t="s">
        <v>71</v>
      </c>
      <c r="N649" s="2" t="s">
        <v>72</v>
      </c>
      <c r="O649" s="2" t="s">
        <v>55</v>
      </c>
      <c r="P649" s="2" t="s">
        <v>56</v>
      </c>
      <c r="Q649" s="3">
        <v>14.0</v>
      </c>
      <c r="R649" s="2" t="s">
        <v>2892</v>
      </c>
      <c r="S649" s="2" t="s">
        <v>2893</v>
      </c>
      <c r="T649" s="2" t="s">
        <v>2894</v>
      </c>
    </row>
    <row r="650" ht="15.75" hidden="1" customHeight="1">
      <c r="A650" s="2" t="s">
        <v>2895</v>
      </c>
      <c r="B650" s="2" t="s">
        <v>2896</v>
      </c>
      <c r="C650" s="2" t="s">
        <v>2897</v>
      </c>
      <c r="D650" s="2" t="s">
        <v>169</v>
      </c>
      <c r="E650" s="2" t="s">
        <v>127</v>
      </c>
      <c r="F650" s="2" t="s">
        <v>2461</v>
      </c>
      <c r="G650" s="2" t="s">
        <v>2462</v>
      </c>
      <c r="H650" s="2" t="s">
        <v>2463</v>
      </c>
      <c r="I650" s="2" t="s">
        <v>2464</v>
      </c>
      <c r="J650" s="2" t="s">
        <v>2464</v>
      </c>
      <c r="K650" s="2" t="s">
        <v>53</v>
      </c>
      <c r="L650" s="2" t="s">
        <v>70</v>
      </c>
      <c r="M650" s="2" t="s">
        <v>71</v>
      </c>
      <c r="N650" s="2" t="s">
        <v>72</v>
      </c>
      <c r="O650" s="2" t="s">
        <v>55</v>
      </c>
      <c r="P650" s="2" t="s">
        <v>56</v>
      </c>
      <c r="Q650" s="3">
        <v>14.0</v>
      </c>
      <c r="R650" s="2" t="s">
        <v>2898</v>
      </c>
      <c r="S650" s="2" t="s">
        <v>2899</v>
      </c>
      <c r="T650" s="2" t="s">
        <v>2900</v>
      </c>
    </row>
    <row r="651" ht="15.75" hidden="1" customHeight="1">
      <c r="A651" s="2" t="s">
        <v>2901</v>
      </c>
      <c r="B651" s="2" t="s">
        <v>2902</v>
      </c>
      <c r="C651" s="2" t="s">
        <v>2903</v>
      </c>
      <c r="D651" s="2" t="s">
        <v>126</v>
      </c>
      <c r="E651" s="2" t="s">
        <v>127</v>
      </c>
      <c r="F651" s="2" t="s">
        <v>2461</v>
      </c>
      <c r="G651" s="2" t="s">
        <v>2462</v>
      </c>
      <c r="H651" s="2" t="s">
        <v>2463</v>
      </c>
      <c r="I651" s="2" t="s">
        <v>2464</v>
      </c>
      <c r="J651" s="2" t="s">
        <v>2464</v>
      </c>
      <c r="K651" s="2" t="s">
        <v>53</v>
      </c>
      <c r="L651" s="2" t="s">
        <v>70</v>
      </c>
      <c r="M651" s="2" t="s">
        <v>71</v>
      </c>
      <c r="N651" s="2" t="s">
        <v>72</v>
      </c>
      <c r="O651" s="2" t="s">
        <v>55</v>
      </c>
      <c r="P651" s="2" t="s">
        <v>56</v>
      </c>
      <c r="Q651" s="3">
        <v>14.0</v>
      </c>
      <c r="R651" s="2" t="s">
        <v>2904</v>
      </c>
      <c r="S651" s="2" t="s">
        <v>2905</v>
      </c>
      <c r="T651" s="2" t="s">
        <v>2906</v>
      </c>
    </row>
    <row r="652" ht="15.75" hidden="1" customHeight="1">
      <c r="A652" s="2" t="s">
        <v>2907</v>
      </c>
      <c r="B652" s="2" t="s">
        <v>2908</v>
      </c>
      <c r="C652" s="2" t="s">
        <v>2909</v>
      </c>
      <c r="D652" s="2" t="s">
        <v>126</v>
      </c>
      <c r="E652" s="2" t="s">
        <v>127</v>
      </c>
      <c r="F652" s="2" t="s">
        <v>2461</v>
      </c>
      <c r="G652" s="2" t="s">
        <v>2462</v>
      </c>
      <c r="H652" s="2" t="s">
        <v>2463</v>
      </c>
      <c r="I652" s="2" t="s">
        <v>2464</v>
      </c>
      <c r="J652" s="2" t="s">
        <v>2464</v>
      </c>
      <c r="K652" s="2" t="s">
        <v>53</v>
      </c>
      <c r="L652" s="2" t="s">
        <v>70</v>
      </c>
      <c r="M652" s="2" t="s">
        <v>71</v>
      </c>
      <c r="N652" s="2" t="s">
        <v>72</v>
      </c>
      <c r="O652" s="2" t="s">
        <v>55</v>
      </c>
      <c r="P652" s="2" t="s">
        <v>56</v>
      </c>
      <c r="Q652" s="3">
        <v>14.0</v>
      </c>
      <c r="R652" s="2" t="s">
        <v>2910</v>
      </c>
      <c r="S652" s="2" t="s">
        <v>2911</v>
      </c>
      <c r="T652" s="2" t="s">
        <v>2912</v>
      </c>
    </row>
    <row r="653" ht="15.75" hidden="1" customHeight="1">
      <c r="A653" s="2" t="s">
        <v>2913</v>
      </c>
      <c r="B653" s="2" t="s">
        <v>2914</v>
      </c>
      <c r="C653" s="2" t="s">
        <v>2915</v>
      </c>
      <c r="D653" s="2" t="s">
        <v>126</v>
      </c>
      <c r="E653" s="2" t="s">
        <v>127</v>
      </c>
      <c r="F653" s="2" t="s">
        <v>2461</v>
      </c>
      <c r="G653" s="2" t="s">
        <v>2462</v>
      </c>
      <c r="H653" s="2" t="s">
        <v>2463</v>
      </c>
      <c r="I653" s="2" t="s">
        <v>2464</v>
      </c>
      <c r="J653" s="2" t="s">
        <v>2464</v>
      </c>
      <c r="K653" s="2" t="s">
        <v>53</v>
      </c>
      <c r="L653" s="2" t="s">
        <v>70</v>
      </c>
      <c r="M653" s="2" t="s">
        <v>71</v>
      </c>
      <c r="N653" s="2" t="s">
        <v>72</v>
      </c>
      <c r="O653" s="2" t="s">
        <v>55</v>
      </c>
      <c r="P653" s="2" t="s">
        <v>56</v>
      </c>
      <c r="Q653" s="3">
        <v>14.0</v>
      </c>
      <c r="R653" s="2" t="s">
        <v>2916</v>
      </c>
      <c r="S653" s="2" t="s">
        <v>2917</v>
      </c>
      <c r="T653" s="2" t="s">
        <v>2918</v>
      </c>
    </row>
    <row r="654" ht="15.75" hidden="1" customHeight="1">
      <c r="A654" s="2" t="s">
        <v>2919</v>
      </c>
      <c r="B654" s="2" t="s">
        <v>2920</v>
      </c>
      <c r="C654" s="2" t="s">
        <v>2921</v>
      </c>
      <c r="D654" s="2" t="s">
        <v>126</v>
      </c>
      <c r="E654" s="2" t="s">
        <v>127</v>
      </c>
      <c r="F654" s="2" t="s">
        <v>2461</v>
      </c>
      <c r="G654" s="2" t="s">
        <v>2462</v>
      </c>
      <c r="H654" s="2" t="s">
        <v>2463</v>
      </c>
      <c r="I654" s="2" t="s">
        <v>2464</v>
      </c>
      <c r="J654" s="2" t="s">
        <v>2464</v>
      </c>
      <c r="K654" s="2" t="s">
        <v>53</v>
      </c>
      <c r="L654" s="2" t="s">
        <v>70</v>
      </c>
      <c r="M654" s="2" t="s">
        <v>71</v>
      </c>
      <c r="N654" s="2" t="s">
        <v>72</v>
      </c>
      <c r="O654" s="2" t="s">
        <v>55</v>
      </c>
      <c r="P654" s="2" t="s">
        <v>56</v>
      </c>
      <c r="Q654" s="3">
        <v>14.0</v>
      </c>
      <c r="R654" s="2" t="s">
        <v>2922</v>
      </c>
      <c r="S654" s="2" t="s">
        <v>2923</v>
      </c>
      <c r="T654" s="2" t="s">
        <v>2924</v>
      </c>
    </row>
    <row r="655" ht="15.75" hidden="1" customHeight="1">
      <c r="A655" s="2" t="s">
        <v>2925</v>
      </c>
      <c r="B655" s="2" t="s">
        <v>2926</v>
      </c>
      <c r="C655" s="2" t="s">
        <v>2927</v>
      </c>
      <c r="D655" s="2" t="s">
        <v>112</v>
      </c>
      <c r="E655" s="2" t="s">
        <v>97</v>
      </c>
      <c r="F655" s="2" t="s">
        <v>2461</v>
      </c>
      <c r="G655" s="2" t="s">
        <v>2462</v>
      </c>
      <c r="H655" s="2" t="s">
        <v>2463</v>
      </c>
      <c r="I655" s="2" t="s">
        <v>2464</v>
      </c>
      <c r="J655" s="2" t="s">
        <v>2464</v>
      </c>
      <c r="K655" s="2" t="s">
        <v>53</v>
      </c>
      <c r="L655" s="2" t="s">
        <v>70</v>
      </c>
      <c r="M655" s="2" t="s">
        <v>71</v>
      </c>
      <c r="N655" s="2" t="s">
        <v>72</v>
      </c>
      <c r="O655" s="2" t="s">
        <v>55</v>
      </c>
      <c r="P655" s="2" t="s">
        <v>56</v>
      </c>
      <c r="Q655" s="3">
        <v>14.0</v>
      </c>
      <c r="R655" s="2" t="s">
        <v>2928</v>
      </c>
      <c r="S655" s="2" t="s">
        <v>2929</v>
      </c>
      <c r="T655" s="2" t="s">
        <v>2930</v>
      </c>
    </row>
    <row r="656" ht="15.75" hidden="1" customHeight="1">
      <c r="A656" s="2" t="s">
        <v>2931</v>
      </c>
      <c r="B656" s="2" t="s">
        <v>2932</v>
      </c>
      <c r="C656" s="2" t="s">
        <v>2933</v>
      </c>
      <c r="D656" s="2" t="s">
        <v>112</v>
      </c>
      <c r="E656" s="2" t="s">
        <v>97</v>
      </c>
      <c r="F656" s="2" t="s">
        <v>2461</v>
      </c>
      <c r="G656" s="2" t="s">
        <v>2462</v>
      </c>
      <c r="H656" s="2" t="s">
        <v>2463</v>
      </c>
      <c r="I656" s="2" t="s">
        <v>2464</v>
      </c>
      <c r="J656" s="2" t="s">
        <v>2464</v>
      </c>
      <c r="K656" s="2" t="s">
        <v>53</v>
      </c>
      <c r="L656" s="2" t="s">
        <v>70</v>
      </c>
      <c r="M656" s="2" t="s">
        <v>71</v>
      </c>
      <c r="N656" s="2" t="s">
        <v>72</v>
      </c>
      <c r="O656" s="2" t="s">
        <v>55</v>
      </c>
      <c r="P656" s="2" t="s">
        <v>56</v>
      </c>
      <c r="Q656" s="3">
        <v>14.0</v>
      </c>
      <c r="R656" s="2" t="s">
        <v>2934</v>
      </c>
      <c r="S656" s="2" t="s">
        <v>2935</v>
      </c>
      <c r="T656" s="2" t="s">
        <v>2936</v>
      </c>
    </row>
    <row r="657" ht="15.75" hidden="1" customHeight="1">
      <c r="A657" s="2" t="s">
        <v>2937</v>
      </c>
      <c r="B657" s="2" t="s">
        <v>2938</v>
      </c>
      <c r="C657" s="2" t="s">
        <v>2939</v>
      </c>
      <c r="D657" s="2" t="s">
        <v>126</v>
      </c>
      <c r="E657" s="2" t="s">
        <v>127</v>
      </c>
      <c r="F657" s="2" t="s">
        <v>2461</v>
      </c>
      <c r="G657" s="2" t="s">
        <v>2462</v>
      </c>
      <c r="H657" s="2" t="s">
        <v>2463</v>
      </c>
      <c r="I657" s="2" t="s">
        <v>2464</v>
      </c>
      <c r="J657" s="2" t="s">
        <v>2464</v>
      </c>
      <c r="K657" s="2" t="s">
        <v>53</v>
      </c>
      <c r="L657" s="2" t="s">
        <v>70</v>
      </c>
      <c r="M657" s="2" t="s">
        <v>71</v>
      </c>
      <c r="N657" s="2" t="s">
        <v>72</v>
      </c>
      <c r="O657" s="2" t="s">
        <v>55</v>
      </c>
      <c r="P657" s="2" t="s">
        <v>56</v>
      </c>
      <c r="Q657" s="3">
        <v>14.0</v>
      </c>
      <c r="R657" s="2" t="s">
        <v>2940</v>
      </c>
      <c r="S657" s="2" t="s">
        <v>2941</v>
      </c>
      <c r="T657" s="2" t="s">
        <v>2942</v>
      </c>
    </row>
    <row r="658" ht="15.75" hidden="1" customHeight="1">
      <c r="A658" s="2" t="s">
        <v>2943</v>
      </c>
      <c r="B658" s="2" t="s">
        <v>2944</v>
      </c>
      <c r="C658" s="2" t="s">
        <v>2945</v>
      </c>
      <c r="D658" s="2" t="s">
        <v>1022</v>
      </c>
      <c r="E658" s="2" t="s">
        <v>622</v>
      </c>
      <c r="F658" s="2" t="s">
        <v>2461</v>
      </c>
      <c r="G658" s="2" t="s">
        <v>2462</v>
      </c>
      <c r="H658" s="2" t="s">
        <v>2463</v>
      </c>
      <c r="I658" s="2" t="s">
        <v>2464</v>
      </c>
      <c r="J658" s="2" t="s">
        <v>2464</v>
      </c>
      <c r="K658" s="2" t="s">
        <v>53</v>
      </c>
      <c r="L658" s="2" t="s">
        <v>70</v>
      </c>
      <c r="M658" s="2" t="s">
        <v>71</v>
      </c>
      <c r="N658" s="2" t="s">
        <v>72</v>
      </c>
      <c r="O658" s="2" t="s">
        <v>55</v>
      </c>
      <c r="P658" s="2" t="s">
        <v>56</v>
      </c>
      <c r="Q658" s="3">
        <v>14.0</v>
      </c>
      <c r="R658" s="2" t="s">
        <v>2946</v>
      </c>
      <c r="S658" s="2" t="s">
        <v>2947</v>
      </c>
      <c r="T658" s="2" t="s">
        <v>2948</v>
      </c>
    </row>
    <row r="659" ht="15.75" hidden="1" customHeight="1">
      <c r="A659" s="2" t="s">
        <v>2949</v>
      </c>
      <c r="B659" s="2" t="s">
        <v>2950</v>
      </c>
      <c r="C659" s="2" t="s">
        <v>2951</v>
      </c>
      <c r="D659" s="2" t="s">
        <v>126</v>
      </c>
      <c r="E659" s="2" t="s">
        <v>127</v>
      </c>
      <c r="F659" s="2" t="s">
        <v>2461</v>
      </c>
      <c r="G659" s="2" t="s">
        <v>2462</v>
      </c>
      <c r="H659" s="2" t="s">
        <v>2463</v>
      </c>
      <c r="I659" s="2" t="s">
        <v>2464</v>
      </c>
      <c r="J659" s="2" t="s">
        <v>2464</v>
      </c>
      <c r="K659" s="2" t="s">
        <v>53</v>
      </c>
      <c r="L659" s="2" t="s">
        <v>70</v>
      </c>
      <c r="M659" s="2" t="s">
        <v>71</v>
      </c>
      <c r="N659" s="2" t="s">
        <v>72</v>
      </c>
      <c r="O659" s="2" t="s">
        <v>55</v>
      </c>
      <c r="P659" s="2" t="s">
        <v>56</v>
      </c>
      <c r="Q659" s="3">
        <v>14.0</v>
      </c>
      <c r="R659" s="2" t="s">
        <v>2952</v>
      </c>
      <c r="S659" s="2" t="s">
        <v>2953</v>
      </c>
      <c r="T659" s="2" t="s">
        <v>2954</v>
      </c>
    </row>
    <row r="660" ht="15.75" hidden="1" customHeight="1">
      <c r="A660" s="2" t="s">
        <v>2955</v>
      </c>
      <c r="B660" s="2" t="s">
        <v>2956</v>
      </c>
      <c r="C660" s="2" t="s">
        <v>2957</v>
      </c>
      <c r="D660" s="2" t="s">
        <v>951</v>
      </c>
      <c r="E660" s="2" t="s">
        <v>127</v>
      </c>
      <c r="F660" s="2" t="s">
        <v>2461</v>
      </c>
      <c r="G660" s="2" t="s">
        <v>2462</v>
      </c>
      <c r="H660" s="2" t="s">
        <v>2463</v>
      </c>
      <c r="I660" s="2" t="s">
        <v>2464</v>
      </c>
      <c r="J660" s="2" t="s">
        <v>2464</v>
      </c>
      <c r="K660" s="2" t="s">
        <v>53</v>
      </c>
      <c r="L660" s="2" t="s">
        <v>70</v>
      </c>
      <c r="M660" s="2" t="s">
        <v>71</v>
      </c>
      <c r="N660" s="2" t="s">
        <v>72</v>
      </c>
      <c r="O660" s="2" t="s">
        <v>55</v>
      </c>
      <c r="P660" s="2" t="s">
        <v>56</v>
      </c>
      <c r="Q660" s="3">
        <v>14.0</v>
      </c>
      <c r="R660" s="2" t="s">
        <v>2958</v>
      </c>
      <c r="S660" s="2" t="s">
        <v>2959</v>
      </c>
      <c r="T660" s="2" t="s">
        <v>2960</v>
      </c>
    </row>
    <row r="661" ht="15.75" hidden="1" customHeight="1">
      <c r="A661" s="2" t="s">
        <v>2961</v>
      </c>
      <c r="B661" s="2" t="s">
        <v>2962</v>
      </c>
      <c r="C661" s="2" t="s">
        <v>2963</v>
      </c>
      <c r="D661" s="2" t="s">
        <v>1022</v>
      </c>
      <c r="E661" s="2" t="s">
        <v>622</v>
      </c>
      <c r="F661" s="2" t="s">
        <v>2461</v>
      </c>
      <c r="G661" s="2" t="s">
        <v>2462</v>
      </c>
      <c r="H661" s="2" t="s">
        <v>2463</v>
      </c>
      <c r="I661" s="2" t="s">
        <v>2464</v>
      </c>
      <c r="J661" s="2" t="s">
        <v>2464</v>
      </c>
      <c r="K661" s="2" t="s">
        <v>53</v>
      </c>
      <c r="L661" s="2" t="s">
        <v>70</v>
      </c>
      <c r="M661" s="2" t="s">
        <v>71</v>
      </c>
      <c r="N661" s="2" t="s">
        <v>72</v>
      </c>
      <c r="O661" s="2" t="s">
        <v>55</v>
      </c>
      <c r="P661" s="2" t="s">
        <v>56</v>
      </c>
      <c r="Q661" s="3">
        <v>14.0</v>
      </c>
      <c r="R661" s="2" t="s">
        <v>2964</v>
      </c>
      <c r="S661" s="2" t="s">
        <v>2965</v>
      </c>
      <c r="T661" s="2" t="s">
        <v>2966</v>
      </c>
    </row>
    <row r="662" ht="15.75" hidden="1" customHeight="1">
      <c r="A662" s="2" t="s">
        <v>2967</v>
      </c>
      <c r="B662" s="2" t="s">
        <v>2968</v>
      </c>
      <c r="C662" s="2" t="s">
        <v>2969</v>
      </c>
      <c r="D662" s="2" t="s">
        <v>126</v>
      </c>
      <c r="E662" s="2" t="s">
        <v>127</v>
      </c>
      <c r="F662" s="2" t="s">
        <v>2461</v>
      </c>
      <c r="G662" s="2" t="s">
        <v>2462</v>
      </c>
      <c r="H662" s="2" t="s">
        <v>2463</v>
      </c>
      <c r="I662" s="2" t="s">
        <v>2464</v>
      </c>
      <c r="J662" s="2" t="s">
        <v>2464</v>
      </c>
      <c r="K662" s="2" t="s">
        <v>53</v>
      </c>
      <c r="L662" s="2" t="s">
        <v>70</v>
      </c>
      <c r="M662" s="2" t="s">
        <v>71</v>
      </c>
      <c r="N662" s="2" t="s">
        <v>72</v>
      </c>
      <c r="O662" s="2" t="s">
        <v>55</v>
      </c>
      <c r="P662" s="2" t="s">
        <v>56</v>
      </c>
      <c r="Q662" s="3">
        <v>14.0</v>
      </c>
      <c r="R662" s="2" t="s">
        <v>2970</v>
      </c>
      <c r="S662" s="2" t="s">
        <v>2971</v>
      </c>
      <c r="T662" s="2" t="s">
        <v>2972</v>
      </c>
    </row>
    <row r="663" ht="15.75" hidden="1" customHeight="1">
      <c r="A663" s="2" t="s">
        <v>2973</v>
      </c>
      <c r="B663" s="2" t="s">
        <v>2974</v>
      </c>
      <c r="C663" s="2" t="s">
        <v>2975</v>
      </c>
      <c r="D663" s="2" t="s">
        <v>365</v>
      </c>
      <c r="E663" s="2" t="s">
        <v>366</v>
      </c>
      <c r="F663" s="2" t="s">
        <v>2461</v>
      </c>
      <c r="G663" s="2" t="s">
        <v>2462</v>
      </c>
      <c r="H663" s="2" t="s">
        <v>2463</v>
      </c>
      <c r="I663" s="2" t="s">
        <v>2464</v>
      </c>
      <c r="J663" s="2" t="s">
        <v>2464</v>
      </c>
      <c r="K663" s="2" t="s">
        <v>53</v>
      </c>
      <c r="L663" s="2" t="s">
        <v>70</v>
      </c>
      <c r="M663" s="2" t="s">
        <v>71</v>
      </c>
      <c r="N663" s="2" t="s">
        <v>72</v>
      </c>
      <c r="O663" s="2" t="s">
        <v>55</v>
      </c>
      <c r="P663" s="2" t="s">
        <v>56</v>
      </c>
      <c r="Q663" s="3">
        <v>14.0</v>
      </c>
      <c r="R663" s="2" t="s">
        <v>2976</v>
      </c>
      <c r="S663" s="2" t="s">
        <v>2977</v>
      </c>
      <c r="T663" s="2" t="s">
        <v>2978</v>
      </c>
    </row>
    <row r="664" ht="15.75" hidden="1" customHeight="1">
      <c r="A664" s="2" t="s">
        <v>2979</v>
      </c>
      <c r="B664" s="2" t="s">
        <v>2980</v>
      </c>
      <c r="C664" s="2" t="s">
        <v>2981</v>
      </c>
      <c r="D664" s="2" t="s">
        <v>516</v>
      </c>
      <c r="E664" s="2" t="s">
        <v>97</v>
      </c>
      <c r="F664" s="2" t="s">
        <v>2461</v>
      </c>
      <c r="G664" s="2" t="s">
        <v>2462</v>
      </c>
      <c r="H664" s="2" t="s">
        <v>2463</v>
      </c>
      <c r="I664" s="2" t="s">
        <v>2464</v>
      </c>
      <c r="J664" s="2" t="s">
        <v>2464</v>
      </c>
      <c r="K664" s="2" t="s">
        <v>53</v>
      </c>
      <c r="L664" s="2" t="s">
        <v>70</v>
      </c>
      <c r="M664" s="2" t="s">
        <v>71</v>
      </c>
      <c r="N664" s="2" t="s">
        <v>72</v>
      </c>
      <c r="O664" s="2" t="s">
        <v>55</v>
      </c>
      <c r="P664" s="2" t="s">
        <v>56</v>
      </c>
      <c r="Q664" s="3">
        <v>14.0</v>
      </c>
      <c r="R664" s="2" t="s">
        <v>2982</v>
      </c>
      <c r="S664" s="2" t="s">
        <v>2983</v>
      </c>
      <c r="T664" s="2" t="s">
        <v>2984</v>
      </c>
    </row>
    <row r="665" ht="15.75" hidden="1" customHeight="1">
      <c r="A665" s="2" t="s">
        <v>2985</v>
      </c>
      <c r="B665" s="2" t="s">
        <v>2986</v>
      </c>
      <c r="C665" s="2" t="s">
        <v>2987</v>
      </c>
      <c r="D665" s="2" t="s">
        <v>365</v>
      </c>
      <c r="E665" s="2" t="s">
        <v>366</v>
      </c>
      <c r="F665" s="2" t="s">
        <v>2461</v>
      </c>
      <c r="G665" s="2" t="s">
        <v>2462</v>
      </c>
      <c r="H665" s="2" t="s">
        <v>2463</v>
      </c>
      <c r="I665" s="2" t="s">
        <v>2464</v>
      </c>
      <c r="J665" s="2" t="s">
        <v>2464</v>
      </c>
      <c r="K665" s="2" t="s">
        <v>53</v>
      </c>
      <c r="L665" s="2" t="s">
        <v>70</v>
      </c>
      <c r="M665" s="2" t="s">
        <v>71</v>
      </c>
      <c r="N665" s="2" t="s">
        <v>72</v>
      </c>
      <c r="O665" s="2" t="s">
        <v>55</v>
      </c>
      <c r="P665" s="2" t="s">
        <v>56</v>
      </c>
      <c r="Q665" s="3">
        <v>14.0</v>
      </c>
      <c r="R665" s="2" t="s">
        <v>2988</v>
      </c>
      <c r="S665" s="2" t="s">
        <v>2989</v>
      </c>
      <c r="T665" s="2" t="s">
        <v>2990</v>
      </c>
    </row>
    <row r="666" ht="15.75" hidden="1" customHeight="1">
      <c r="A666" s="2" t="s">
        <v>2991</v>
      </c>
      <c r="B666" s="2" t="s">
        <v>2992</v>
      </c>
      <c r="C666" s="2" t="s">
        <v>2993</v>
      </c>
      <c r="D666" s="2" t="s">
        <v>126</v>
      </c>
      <c r="E666" s="2" t="s">
        <v>127</v>
      </c>
      <c r="F666" s="2" t="s">
        <v>2461</v>
      </c>
      <c r="G666" s="2" t="s">
        <v>2462</v>
      </c>
      <c r="H666" s="2" t="s">
        <v>2463</v>
      </c>
      <c r="I666" s="2" t="s">
        <v>2464</v>
      </c>
      <c r="J666" s="2" t="s">
        <v>2464</v>
      </c>
      <c r="K666" s="2" t="s">
        <v>53</v>
      </c>
      <c r="L666" s="2" t="s">
        <v>70</v>
      </c>
      <c r="M666" s="2" t="s">
        <v>71</v>
      </c>
      <c r="N666" s="2" t="s">
        <v>72</v>
      </c>
      <c r="O666" s="2" t="s">
        <v>55</v>
      </c>
      <c r="P666" s="2" t="s">
        <v>56</v>
      </c>
      <c r="Q666" s="3">
        <v>14.0</v>
      </c>
      <c r="R666" s="2" t="s">
        <v>2994</v>
      </c>
      <c r="S666" s="2" t="s">
        <v>2995</v>
      </c>
      <c r="T666" s="2" t="s">
        <v>2996</v>
      </c>
    </row>
    <row r="667" ht="15.75" hidden="1" customHeight="1">
      <c r="A667" s="2" t="s">
        <v>2997</v>
      </c>
      <c r="B667" s="2" t="s">
        <v>1228</v>
      </c>
      <c r="C667" s="2" t="s">
        <v>1229</v>
      </c>
      <c r="D667" s="2" t="s">
        <v>126</v>
      </c>
      <c r="E667" s="2" t="s">
        <v>127</v>
      </c>
      <c r="F667" s="2" t="s">
        <v>2461</v>
      </c>
      <c r="G667" s="2" t="s">
        <v>2462</v>
      </c>
      <c r="H667" s="2" t="s">
        <v>2463</v>
      </c>
      <c r="I667" s="2" t="s">
        <v>2464</v>
      </c>
      <c r="J667" s="2" t="s">
        <v>2464</v>
      </c>
      <c r="K667" s="2" t="s">
        <v>53</v>
      </c>
      <c r="L667" s="2" t="s">
        <v>70</v>
      </c>
      <c r="M667" s="2" t="s">
        <v>71</v>
      </c>
      <c r="N667" s="2" t="s">
        <v>72</v>
      </c>
      <c r="O667" s="2" t="s">
        <v>55</v>
      </c>
      <c r="P667" s="2" t="s">
        <v>56</v>
      </c>
      <c r="Q667" s="3">
        <v>14.0</v>
      </c>
      <c r="R667" s="2" t="s">
        <v>2998</v>
      </c>
      <c r="S667" s="2" t="s">
        <v>2999</v>
      </c>
      <c r="T667" s="2" t="s">
        <v>3000</v>
      </c>
    </row>
    <row r="668" ht="15.75" hidden="1" customHeight="1">
      <c r="A668" s="2" t="s">
        <v>3001</v>
      </c>
      <c r="B668" s="2" t="s">
        <v>3002</v>
      </c>
      <c r="C668" s="2" t="s">
        <v>3003</v>
      </c>
      <c r="D668" s="2" t="s">
        <v>1022</v>
      </c>
      <c r="E668" s="2" t="s">
        <v>622</v>
      </c>
      <c r="F668" s="2" t="s">
        <v>2461</v>
      </c>
      <c r="G668" s="2" t="s">
        <v>2462</v>
      </c>
      <c r="H668" s="2" t="s">
        <v>2463</v>
      </c>
      <c r="I668" s="2" t="s">
        <v>2464</v>
      </c>
      <c r="J668" s="2" t="s">
        <v>2464</v>
      </c>
      <c r="K668" s="2" t="s">
        <v>53</v>
      </c>
      <c r="L668" s="2" t="s">
        <v>70</v>
      </c>
      <c r="M668" s="2" t="s">
        <v>71</v>
      </c>
      <c r="N668" s="2" t="s">
        <v>72</v>
      </c>
      <c r="O668" s="2" t="s">
        <v>55</v>
      </c>
      <c r="P668" s="2" t="s">
        <v>56</v>
      </c>
      <c r="Q668" s="3">
        <v>14.0</v>
      </c>
      <c r="R668" s="2" t="s">
        <v>3004</v>
      </c>
      <c r="S668" s="2" t="s">
        <v>3005</v>
      </c>
      <c r="T668" s="2" t="s">
        <v>3006</v>
      </c>
    </row>
    <row r="669" ht="15.75" hidden="1" customHeight="1">
      <c r="A669" s="2" t="s">
        <v>3007</v>
      </c>
      <c r="B669" s="2" t="s">
        <v>3008</v>
      </c>
      <c r="C669" s="2" t="s">
        <v>3009</v>
      </c>
      <c r="D669" s="2" t="s">
        <v>365</v>
      </c>
      <c r="E669" s="2" t="s">
        <v>366</v>
      </c>
      <c r="F669" s="2" t="s">
        <v>2461</v>
      </c>
      <c r="G669" s="2" t="s">
        <v>2462</v>
      </c>
      <c r="H669" s="2" t="s">
        <v>2463</v>
      </c>
      <c r="I669" s="2" t="s">
        <v>2464</v>
      </c>
      <c r="J669" s="2" t="s">
        <v>2464</v>
      </c>
      <c r="K669" s="2" t="s">
        <v>53</v>
      </c>
      <c r="L669" s="2" t="s">
        <v>70</v>
      </c>
      <c r="M669" s="2" t="s">
        <v>71</v>
      </c>
      <c r="N669" s="2" t="s">
        <v>72</v>
      </c>
      <c r="O669" s="2" t="s">
        <v>55</v>
      </c>
      <c r="P669" s="2" t="s">
        <v>56</v>
      </c>
      <c r="Q669" s="3">
        <v>14.0</v>
      </c>
      <c r="R669" s="2" t="s">
        <v>3010</v>
      </c>
      <c r="S669" s="2" t="s">
        <v>3011</v>
      </c>
      <c r="T669" s="2" t="s">
        <v>3012</v>
      </c>
    </row>
    <row r="670" ht="15.75" hidden="1" customHeight="1">
      <c r="A670" s="2" t="s">
        <v>3013</v>
      </c>
      <c r="B670" s="2" t="s">
        <v>3014</v>
      </c>
      <c r="C670" s="2" t="s">
        <v>3015</v>
      </c>
      <c r="D670" s="2" t="s">
        <v>126</v>
      </c>
      <c r="E670" s="2" t="s">
        <v>127</v>
      </c>
      <c r="F670" s="2" t="s">
        <v>2461</v>
      </c>
      <c r="G670" s="2" t="s">
        <v>2462</v>
      </c>
      <c r="H670" s="2" t="s">
        <v>2463</v>
      </c>
      <c r="I670" s="2" t="s">
        <v>2464</v>
      </c>
      <c r="J670" s="2" t="s">
        <v>2464</v>
      </c>
      <c r="K670" s="2" t="s">
        <v>53</v>
      </c>
      <c r="L670" s="2" t="s">
        <v>70</v>
      </c>
      <c r="M670" s="2" t="s">
        <v>71</v>
      </c>
      <c r="N670" s="2" t="s">
        <v>72</v>
      </c>
      <c r="O670" s="2" t="s">
        <v>55</v>
      </c>
      <c r="P670" s="2" t="s">
        <v>56</v>
      </c>
      <c r="Q670" s="3">
        <v>14.0</v>
      </c>
      <c r="R670" s="2" t="s">
        <v>3016</v>
      </c>
      <c r="S670" s="2" t="s">
        <v>3017</v>
      </c>
      <c r="T670" s="2" t="s">
        <v>3018</v>
      </c>
    </row>
    <row r="671" ht="15.75" hidden="1" customHeight="1">
      <c r="A671" s="2" t="s">
        <v>3019</v>
      </c>
      <c r="B671" s="2" t="s">
        <v>3020</v>
      </c>
      <c r="C671" s="2" t="s">
        <v>3021</v>
      </c>
      <c r="D671" s="2" t="s">
        <v>126</v>
      </c>
      <c r="E671" s="2" t="s">
        <v>127</v>
      </c>
      <c r="F671" s="2" t="s">
        <v>2461</v>
      </c>
      <c r="G671" s="2" t="s">
        <v>2462</v>
      </c>
      <c r="H671" s="2" t="s">
        <v>2463</v>
      </c>
      <c r="I671" s="2" t="s">
        <v>2464</v>
      </c>
      <c r="J671" s="2" t="s">
        <v>2464</v>
      </c>
      <c r="K671" s="2" t="s">
        <v>53</v>
      </c>
      <c r="L671" s="2" t="s">
        <v>70</v>
      </c>
      <c r="M671" s="2" t="s">
        <v>71</v>
      </c>
      <c r="N671" s="2" t="s">
        <v>72</v>
      </c>
      <c r="O671" s="2" t="s">
        <v>55</v>
      </c>
      <c r="P671" s="2" t="s">
        <v>56</v>
      </c>
      <c r="Q671" s="3">
        <v>14.0</v>
      </c>
      <c r="R671" s="2" t="s">
        <v>3022</v>
      </c>
      <c r="S671" s="2" t="s">
        <v>3023</v>
      </c>
      <c r="T671" s="2" t="s">
        <v>3024</v>
      </c>
    </row>
    <row r="672" ht="15.75" hidden="1" customHeight="1">
      <c r="A672" s="2" t="s">
        <v>3025</v>
      </c>
      <c r="B672" s="2" t="s">
        <v>3026</v>
      </c>
      <c r="C672" s="2" t="s">
        <v>3027</v>
      </c>
      <c r="D672" s="2" t="s">
        <v>1022</v>
      </c>
      <c r="E672" s="2" t="s">
        <v>622</v>
      </c>
      <c r="F672" s="2" t="s">
        <v>2461</v>
      </c>
      <c r="G672" s="2" t="s">
        <v>2462</v>
      </c>
      <c r="H672" s="2" t="s">
        <v>2463</v>
      </c>
      <c r="I672" s="2" t="s">
        <v>2464</v>
      </c>
      <c r="J672" s="2" t="s">
        <v>2464</v>
      </c>
      <c r="K672" s="2" t="s">
        <v>53</v>
      </c>
      <c r="L672" s="2" t="s">
        <v>70</v>
      </c>
      <c r="M672" s="2" t="s">
        <v>71</v>
      </c>
      <c r="N672" s="2" t="s">
        <v>72</v>
      </c>
      <c r="O672" s="2" t="s">
        <v>55</v>
      </c>
      <c r="P672" s="2" t="s">
        <v>56</v>
      </c>
      <c r="Q672" s="3">
        <v>14.0</v>
      </c>
      <c r="R672" s="2" t="s">
        <v>3028</v>
      </c>
      <c r="S672" s="2" t="s">
        <v>3029</v>
      </c>
      <c r="T672" s="2" t="s">
        <v>3030</v>
      </c>
    </row>
    <row r="673" ht="15.75" hidden="1" customHeight="1">
      <c r="A673" s="2" t="s">
        <v>3031</v>
      </c>
      <c r="B673" s="2" t="s">
        <v>3032</v>
      </c>
      <c r="C673" s="2" t="s">
        <v>3033</v>
      </c>
      <c r="D673" s="2" t="s">
        <v>1022</v>
      </c>
      <c r="E673" s="2" t="s">
        <v>622</v>
      </c>
      <c r="F673" s="2" t="s">
        <v>2461</v>
      </c>
      <c r="G673" s="2" t="s">
        <v>2462</v>
      </c>
      <c r="H673" s="2" t="s">
        <v>2463</v>
      </c>
      <c r="I673" s="2" t="s">
        <v>2464</v>
      </c>
      <c r="J673" s="2" t="s">
        <v>2464</v>
      </c>
      <c r="K673" s="2" t="s">
        <v>53</v>
      </c>
      <c r="L673" s="2" t="s">
        <v>70</v>
      </c>
      <c r="M673" s="2" t="s">
        <v>71</v>
      </c>
      <c r="N673" s="2" t="s">
        <v>72</v>
      </c>
      <c r="O673" s="2" t="s">
        <v>55</v>
      </c>
      <c r="P673" s="2" t="s">
        <v>56</v>
      </c>
      <c r="Q673" s="3">
        <v>14.0</v>
      </c>
      <c r="R673" s="2" t="s">
        <v>3034</v>
      </c>
      <c r="S673" s="2" t="s">
        <v>3035</v>
      </c>
      <c r="T673" s="2" t="s">
        <v>3036</v>
      </c>
    </row>
    <row r="674" ht="15.75" customHeight="1">
      <c r="A674" s="2" t="s">
        <v>3037</v>
      </c>
      <c r="B674" s="2" t="s">
        <v>1102</v>
      </c>
      <c r="C674" s="2" t="s">
        <v>1103</v>
      </c>
      <c r="D674" s="2" t="s">
        <v>126</v>
      </c>
      <c r="E674" s="2" t="s">
        <v>127</v>
      </c>
      <c r="F674" s="2" t="s">
        <v>2461</v>
      </c>
      <c r="G674" s="2" t="s">
        <v>2462</v>
      </c>
      <c r="H674" s="2" t="s">
        <v>2463</v>
      </c>
      <c r="I674" s="2" t="s">
        <v>2464</v>
      </c>
      <c r="J674" s="2" t="s">
        <v>2464</v>
      </c>
      <c r="K674" s="2" t="s">
        <v>53</v>
      </c>
      <c r="L674" s="2" t="s">
        <v>70</v>
      </c>
      <c r="M674" s="2" t="s">
        <v>71</v>
      </c>
      <c r="N674" s="2" t="s">
        <v>72</v>
      </c>
      <c r="O674" s="2" t="s">
        <v>55</v>
      </c>
      <c r="P674" s="2" t="s">
        <v>270</v>
      </c>
      <c r="Q674" s="3">
        <v>25.0</v>
      </c>
      <c r="R674" s="2" t="s">
        <v>3038</v>
      </c>
      <c r="S674" s="2" t="s">
        <v>3039</v>
      </c>
      <c r="T674" s="2" t="s">
        <v>3040</v>
      </c>
    </row>
    <row r="675" ht="15.75" hidden="1" customHeight="1">
      <c r="A675" s="2" t="s">
        <v>3041</v>
      </c>
      <c r="B675" s="2" t="s">
        <v>3042</v>
      </c>
      <c r="C675" s="2" t="s">
        <v>3043</v>
      </c>
      <c r="D675" s="2" t="s">
        <v>951</v>
      </c>
      <c r="E675" s="2" t="s">
        <v>127</v>
      </c>
      <c r="F675" s="2" t="s">
        <v>2461</v>
      </c>
      <c r="G675" s="2" t="s">
        <v>2462</v>
      </c>
      <c r="H675" s="2" t="s">
        <v>2463</v>
      </c>
      <c r="I675" s="2" t="s">
        <v>2464</v>
      </c>
      <c r="J675" s="2" t="s">
        <v>2464</v>
      </c>
      <c r="K675" s="2" t="s">
        <v>53</v>
      </c>
      <c r="L675" s="2" t="s">
        <v>70</v>
      </c>
      <c r="M675" s="2" t="s">
        <v>71</v>
      </c>
      <c r="N675" s="2" t="s">
        <v>72</v>
      </c>
      <c r="O675" s="2" t="s">
        <v>55</v>
      </c>
      <c r="P675" s="2" t="s">
        <v>56</v>
      </c>
      <c r="Q675" s="3">
        <v>14.0</v>
      </c>
      <c r="R675" s="2" t="s">
        <v>3044</v>
      </c>
      <c r="S675" s="2" t="s">
        <v>3045</v>
      </c>
      <c r="T675" s="2" t="s">
        <v>3046</v>
      </c>
    </row>
    <row r="676" ht="15.75" hidden="1" customHeight="1">
      <c r="A676" s="2" t="s">
        <v>3047</v>
      </c>
      <c r="B676" s="2" t="s">
        <v>3048</v>
      </c>
      <c r="C676" s="2" t="s">
        <v>3049</v>
      </c>
      <c r="D676" s="2" t="s">
        <v>126</v>
      </c>
      <c r="E676" s="2" t="s">
        <v>127</v>
      </c>
      <c r="F676" s="2" t="s">
        <v>2461</v>
      </c>
      <c r="G676" s="2" t="s">
        <v>2462</v>
      </c>
      <c r="H676" s="2" t="s">
        <v>2463</v>
      </c>
      <c r="I676" s="2" t="s">
        <v>2464</v>
      </c>
      <c r="J676" s="2" t="s">
        <v>2464</v>
      </c>
      <c r="K676" s="2" t="s">
        <v>53</v>
      </c>
      <c r="L676" s="2" t="s">
        <v>70</v>
      </c>
      <c r="M676" s="2" t="s">
        <v>71</v>
      </c>
      <c r="N676" s="2" t="s">
        <v>72</v>
      </c>
      <c r="O676" s="2" t="s">
        <v>55</v>
      </c>
      <c r="P676" s="2" t="s">
        <v>56</v>
      </c>
      <c r="Q676" s="3">
        <v>14.0</v>
      </c>
      <c r="R676" s="2" t="s">
        <v>3050</v>
      </c>
      <c r="S676" s="2" t="s">
        <v>3051</v>
      </c>
      <c r="T676" s="2" t="s">
        <v>3052</v>
      </c>
    </row>
    <row r="677" ht="15.75" hidden="1" customHeight="1">
      <c r="A677" s="2" t="s">
        <v>3053</v>
      </c>
      <c r="B677" s="2" t="s">
        <v>3054</v>
      </c>
      <c r="C677" s="2" t="s">
        <v>3055</v>
      </c>
      <c r="D677" s="2" t="s">
        <v>126</v>
      </c>
      <c r="E677" s="2" t="s">
        <v>127</v>
      </c>
      <c r="F677" s="2" t="s">
        <v>2461</v>
      </c>
      <c r="G677" s="2" t="s">
        <v>2462</v>
      </c>
      <c r="H677" s="2" t="s">
        <v>2463</v>
      </c>
      <c r="I677" s="2" t="s">
        <v>2464</v>
      </c>
      <c r="J677" s="2" t="s">
        <v>2464</v>
      </c>
      <c r="K677" s="2" t="s">
        <v>53</v>
      </c>
      <c r="L677" s="2" t="s">
        <v>70</v>
      </c>
      <c r="M677" s="2" t="s">
        <v>71</v>
      </c>
      <c r="N677" s="2" t="s">
        <v>72</v>
      </c>
      <c r="O677" s="2" t="s">
        <v>55</v>
      </c>
      <c r="P677" s="2" t="s">
        <v>56</v>
      </c>
      <c r="Q677" s="3">
        <v>14.0</v>
      </c>
      <c r="R677" s="2" t="s">
        <v>3056</v>
      </c>
      <c r="S677" s="2" t="s">
        <v>3057</v>
      </c>
      <c r="T677" s="2" t="s">
        <v>3058</v>
      </c>
    </row>
    <row r="678" ht="15.75" hidden="1" customHeight="1">
      <c r="A678" s="2" t="s">
        <v>3059</v>
      </c>
      <c r="B678" s="2" t="s">
        <v>3060</v>
      </c>
      <c r="C678" s="2" t="s">
        <v>3061</v>
      </c>
      <c r="D678" s="2" t="s">
        <v>126</v>
      </c>
      <c r="E678" s="2" t="s">
        <v>127</v>
      </c>
      <c r="F678" s="2" t="s">
        <v>2461</v>
      </c>
      <c r="G678" s="2" t="s">
        <v>2462</v>
      </c>
      <c r="H678" s="2" t="s">
        <v>2463</v>
      </c>
      <c r="I678" s="2" t="s">
        <v>2464</v>
      </c>
      <c r="J678" s="2" t="s">
        <v>2464</v>
      </c>
      <c r="K678" s="2" t="s">
        <v>53</v>
      </c>
      <c r="L678" s="2" t="s">
        <v>70</v>
      </c>
      <c r="M678" s="2" t="s">
        <v>71</v>
      </c>
      <c r="N678" s="2" t="s">
        <v>72</v>
      </c>
      <c r="O678" s="2" t="s">
        <v>55</v>
      </c>
      <c r="P678" s="2" t="s">
        <v>56</v>
      </c>
      <c r="Q678" s="3">
        <v>14.0</v>
      </c>
      <c r="R678" s="2" t="s">
        <v>3062</v>
      </c>
      <c r="S678" s="2" t="s">
        <v>3063</v>
      </c>
      <c r="T678" s="2" t="s">
        <v>3064</v>
      </c>
    </row>
    <row r="679" ht="15.75" hidden="1" customHeight="1">
      <c r="A679" s="2" t="s">
        <v>3065</v>
      </c>
      <c r="B679" s="2" t="s">
        <v>3066</v>
      </c>
      <c r="C679" s="2" t="s">
        <v>3067</v>
      </c>
      <c r="D679" s="2" t="s">
        <v>126</v>
      </c>
      <c r="E679" s="2" t="s">
        <v>127</v>
      </c>
      <c r="F679" s="2" t="s">
        <v>2461</v>
      </c>
      <c r="G679" s="2" t="s">
        <v>2462</v>
      </c>
      <c r="H679" s="2" t="s">
        <v>2463</v>
      </c>
      <c r="I679" s="2" t="s">
        <v>2464</v>
      </c>
      <c r="J679" s="2" t="s">
        <v>2464</v>
      </c>
      <c r="K679" s="2" t="s">
        <v>53</v>
      </c>
      <c r="L679" s="2" t="s">
        <v>70</v>
      </c>
      <c r="M679" s="2" t="s">
        <v>71</v>
      </c>
      <c r="N679" s="2" t="s">
        <v>72</v>
      </c>
      <c r="O679" s="2" t="s">
        <v>55</v>
      </c>
      <c r="P679" s="2" t="s">
        <v>56</v>
      </c>
      <c r="Q679" s="3">
        <v>14.0</v>
      </c>
      <c r="R679" s="2" t="s">
        <v>3068</v>
      </c>
      <c r="S679" s="2" t="s">
        <v>3069</v>
      </c>
      <c r="T679" s="2" t="s">
        <v>3070</v>
      </c>
    </row>
    <row r="680" ht="15.75" hidden="1" customHeight="1">
      <c r="A680" s="2" t="s">
        <v>3071</v>
      </c>
      <c r="B680" s="2" t="s">
        <v>3048</v>
      </c>
      <c r="C680" s="2" t="s">
        <v>3049</v>
      </c>
      <c r="D680" s="2" t="s">
        <v>126</v>
      </c>
      <c r="E680" s="2" t="s">
        <v>127</v>
      </c>
      <c r="F680" s="2" t="s">
        <v>2773</v>
      </c>
      <c r="G680" s="2" t="s">
        <v>2774</v>
      </c>
      <c r="H680" s="2" t="s">
        <v>2775</v>
      </c>
      <c r="I680" s="2" t="s">
        <v>1780</v>
      </c>
      <c r="J680" s="2" t="s">
        <v>1780</v>
      </c>
      <c r="K680" s="2" t="s">
        <v>53</v>
      </c>
      <c r="L680" s="2" t="s">
        <v>332</v>
      </c>
      <c r="M680" s="2" t="s">
        <v>32</v>
      </c>
      <c r="N680" s="2" t="s">
        <v>54</v>
      </c>
      <c r="O680" s="2" t="s">
        <v>55</v>
      </c>
      <c r="P680" s="2" t="s">
        <v>56</v>
      </c>
      <c r="Q680" s="3">
        <v>4.0</v>
      </c>
      <c r="R680" s="2" t="s">
        <v>3072</v>
      </c>
      <c r="S680" s="2" t="s">
        <v>3073</v>
      </c>
      <c r="T680" s="2" t="s">
        <v>3074</v>
      </c>
    </row>
    <row r="681" ht="15.75" hidden="1" customHeight="1">
      <c r="A681" s="2" t="s">
        <v>3071</v>
      </c>
      <c r="B681" s="2" t="s">
        <v>3075</v>
      </c>
      <c r="C681" s="2" t="s">
        <v>3076</v>
      </c>
      <c r="D681" s="2" t="s">
        <v>126</v>
      </c>
      <c r="E681" s="2" t="s">
        <v>127</v>
      </c>
      <c r="F681" s="2" t="s">
        <v>2773</v>
      </c>
      <c r="G681" s="2" t="s">
        <v>2774</v>
      </c>
      <c r="H681" s="2" t="s">
        <v>2775</v>
      </c>
      <c r="I681" s="2" t="s">
        <v>1780</v>
      </c>
      <c r="J681" s="2" t="s">
        <v>1780</v>
      </c>
      <c r="K681" s="2" t="s">
        <v>53</v>
      </c>
      <c r="L681" s="2" t="s">
        <v>332</v>
      </c>
      <c r="M681" s="2" t="s">
        <v>32</v>
      </c>
      <c r="N681" s="2" t="s">
        <v>54</v>
      </c>
      <c r="O681" s="2" t="s">
        <v>55</v>
      </c>
      <c r="P681" s="2" t="s">
        <v>56</v>
      </c>
      <c r="Q681" s="3">
        <v>4.0</v>
      </c>
      <c r="R681" s="2" t="s">
        <v>3072</v>
      </c>
      <c r="S681" s="2" t="s">
        <v>3073</v>
      </c>
      <c r="T681" s="2" t="s">
        <v>3074</v>
      </c>
    </row>
    <row r="682" ht="15.75" hidden="1" customHeight="1">
      <c r="A682" s="2" t="s">
        <v>3071</v>
      </c>
      <c r="B682" s="2" t="s">
        <v>3077</v>
      </c>
      <c r="C682" s="2" t="s">
        <v>3078</v>
      </c>
      <c r="D682" s="2" t="s">
        <v>126</v>
      </c>
      <c r="E682" s="2" t="s">
        <v>127</v>
      </c>
      <c r="F682" s="2" t="s">
        <v>2773</v>
      </c>
      <c r="G682" s="2" t="s">
        <v>2774</v>
      </c>
      <c r="H682" s="2" t="s">
        <v>2775</v>
      </c>
      <c r="I682" s="2" t="s">
        <v>1780</v>
      </c>
      <c r="J682" s="2" t="s">
        <v>1780</v>
      </c>
      <c r="K682" s="2" t="s">
        <v>53</v>
      </c>
      <c r="L682" s="2" t="s">
        <v>332</v>
      </c>
      <c r="M682" s="2" t="s">
        <v>32</v>
      </c>
      <c r="N682" s="2" t="s">
        <v>54</v>
      </c>
      <c r="O682" s="2" t="s">
        <v>55</v>
      </c>
      <c r="P682" s="2" t="s">
        <v>56</v>
      </c>
      <c r="Q682" s="3">
        <v>4.0</v>
      </c>
      <c r="R682" s="2" t="s">
        <v>3072</v>
      </c>
      <c r="S682" s="2" t="s">
        <v>3073</v>
      </c>
      <c r="T682" s="2" t="s">
        <v>3074</v>
      </c>
    </row>
    <row r="683" ht="15.75" hidden="1" customHeight="1">
      <c r="A683" s="2" t="s">
        <v>3071</v>
      </c>
      <c r="B683" s="2" t="s">
        <v>3079</v>
      </c>
      <c r="C683" s="2" t="s">
        <v>3080</v>
      </c>
      <c r="D683" s="2" t="s">
        <v>126</v>
      </c>
      <c r="E683" s="2" t="s">
        <v>127</v>
      </c>
      <c r="F683" s="2" t="s">
        <v>2773</v>
      </c>
      <c r="G683" s="2" t="s">
        <v>2774</v>
      </c>
      <c r="H683" s="2" t="s">
        <v>2775</v>
      </c>
      <c r="I683" s="2" t="s">
        <v>1780</v>
      </c>
      <c r="J683" s="2" t="s">
        <v>1780</v>
      </c>
      <c r="K683" s="2" t="s">
        <v>53</v>
      </c>
      <c r="L683" s="2" t="s">
        <v>332</v>
      </c>
      <c r="M683" s="2" t="s">
        <v>32</v>
      </c>
      <c r="N683" s="2" t="s">
        <v>54</v>
      </c>
      <c r="O683" s="2" t="s">
        <v>55</v>
      </c>
      <c r="P683" s="2" t="s">
        <v>56</v>
      </c>
      <c r="Q683" s="3">
        <v>4.0</v>
      </c>
      <c r="R683" s="2" t="s">
        <v>3072</v>
      </c>
      <c r="S683" s="2" t="s">
        <v>3073</v>
      </c>
      <c r="T683" s="2" t="s">
        <v>3074</v>
      </c>
    </row>
    <row r="684" ht="15.75" hidden="1" customHeight="1">
      <c r="A684" s="2" t="s">
        <v>3071</v>
      </c>
      <c r="B684" s="2" t="s">
        <v>3081</v>
      </c>
      <c r="C684" s="2" t="s">
        <v>3082</v>
      </c>
      <c r="D684" s="2" t="s">
        <v>126</v>
      </c>
      <c r="E684" s="2" t="s">
        <v>127</v>
      </c>
      <c r="F684" s="2" t="s">
        <v>2773</v>
      </c>
      <c r="G684" s="2" t="s">
        <v>2774</v>
      </c>
      <c r="H684" s="2" t="s">
        <v>2775</v>
      </c>
      <c r="I684" s="2" t="s">
        <v>1780</v>
      </c>
      <c r="J684" s="2" t="s">
        <v>1780</v>
      </c>
      <c r="K684" s="2" t="s">
        <v>53</v>
      </c>
      <c r="L684" s="2" t="s">
        <v>332</v>
      </c>
      <c r="M684" s="2" t="s">
        <v>32</v>
      </c>
      <c r="N684" s="2" t="s">
        <v>54</v>
      </c>
      <c r="O684" s="2" t="s">
        <v>55</v>
      </c>
      <c r="P684" s="2" t="s">
        <v>56</v>
      </c>
      <c r="Q684" s="3">
        <v>4.0</v>
      </c>
      <c r="R684" s="2" t="s">
        <v>3072</v>
      </c>
      <c r="S684" s="2" t="s">
        <v>3073</v>
      </c>
      <c r="T684" s="2" t="s">
        <v>3074</v>
      </c>
    </row>
    <row r="685" ht="15.75" hidden="1" customHeight="1">
      <c r="A685" s="2" t="s">
        <v>3083</v>
      </c>
      <c r="B685" s="2" t="s">
        <v>3084</v>
      </c>
      <c r="C685" s="2" t="s">
        <v>3085</v>
      </c>
      <c r="D685" s="2" t="s">
        <v>126</v>
      </c>
      <c r="E685" s="2" t="s">
        <v>127</v>
      </c>
      <c r="F685" s="2" t="s">
        <v>2461</v>
      </c>
      <c r="G685" s="2" t="s">
        <v>2462</v>
      </c>
      <c r="H685" s="2" t="s">
        <v>2463</v>
      </c>
      <c r="I685" s="2" t="s">
        <v>2464</v>
      </c>
      <c r="J685" s="2" t="s">
        <v>2464</v>
      </c>
      <c r="K685" s="2" t="s">
        <v>53</v>
      </c>
      <c r="L685" s="2" t="s">
        <v>70</v>
      </c>
      <c r="M685" s="2" t="s">
        <v>71</v>
      </c>
      <c r="N685" s="2" t="s">
        <v>72</v>
      </c>
      <c r="O685" s="2" t="s">
        <v>55</v>
      </c>
      <c r="P685" s="2" t="s">
        <v>56</v>
      </c>
      <c r="Q685" s="3">
        <v>14.0</v>
      </c>
      <c r="R685" s="2" t="s">
        <v>3086</v>
      </c>
      <c r="S685" s="2" t="s">
        <v>3087</v>
      </c>
      <c r="T685" s="2" t="s">
        <v>3088</v>
      </c>
    </row>
    <row r="686" ht="15.75" hidden="1" customHeight="1">
      <c r="A686" s="2" t="s">
        <v>3089</v>
      </c>
      <c r="B686" s="2" t="s">
        <v>3090</v>
      </c>
      <c r="C686" s="2" t="s">
        <v>3091</v>
      </c>
      <c r="D686" s="2" t="s">
        <v>365</v>
      </c>
      <c r="E686" s="2" t="s">
        <v>366</v>
      </c>
      <c r="F686" s="2" t="s">
        <v>2461</v>
      </c>
      <c r="G686" s="2" t="s">
        <v>2462</v>
      </c>
      <c r="H686" s="2" t="s">
        <v>2463</v>
      </c>
      <c r="I686" s="2" t="s">
        <v>2464</v>
      </c>
      <c r="J686" s="2" t="s">
        <v>2464</v>
      </c>
      <c r="K686" s="2" t="s">
        <v>53</v>
      </c>
      <c r="L686" s="2" t="s">
        <v>70</v>
      </c>
      <c r="M686" s="2" t="s">
        <v>71</v>
      </c>
      <c r="N686" s="2" t="s">
        <v>72</v>
      </c>
      <c r="O686" s="2" t="s">
        <v>55</v>
      </c>
      <c r="P686" s="2" t="s">
        <v>56</v>
      </c>
      <c r="Q686" s="3">
        <v>14.0</v>
      </c>
      <c r="R686" s="2" t="s">
        <v>3092</v>
      </c>
      <c r="S686" s="2" t="s">
        <v>3093</v>
      </c>
      <c r="T686" s="2" t="s">
        <v>3094</v>
      </c>
    </row>
    <row r="687" ht="15.75" hidden="1" customHeight="1">
      <c r="A687" s="2" t="s">
        <v>3095</v>
      </c>
      <c r="B687" s="2" t="s">
        <v>3096</v>
      </c>
      <c r="C687" s="2" t="s">
        <v>3097</v>
      </c>
      <c r="D687" s="2" t="s">
        <v>126</v>
      </c>
      <c r="E687" s="2" t="s">
        <v>127</v>
      </c>
      <c r="F687" s="2" t="s">
        <v>2461</v>
      </c>
      <c r="G687" s="2" t="s">
        <v>2462</v>
      </c>
      <c r="H687" s="2" t="s">
        <v>2463</v>
      </c>
      <c r="I687" s="2" t="s">
        <v>2464</v>
      </c>
      <c r="J687" s="2" t="s">
        <v>2464</v>
      </c>
      <c r="K687" s="2" t="s">
        <v>53</v>
      </c>
      <c r="L687" s="2" t="s">
        <v>70</v>
      </c>
      <c r="M687" s="2" t="s">
        <v>71</v>
      </c>
      <c r="N687" s="2" t="s">
        <v>72</v>
      </c>
      <c r="O687" s="2" t="s">
        <v>55</v>
      </c>
      <c r="P687" s="2" t="s">
        <v>56</v>
      </c>
      <c r="Q687" s="3">
        <v>14.0</v>
      </c>
      <c r="R687" s="2" t="s">
        <v>3098</v>
      </c>
      <c r="S687" s="2" t="s">
        <v>3099</v>
      </c>
      <c r="T687" s="2" t="s">
        <v>3100</v>
      </c>
    </row>
    <row r="688" ht="15.75" hidden="1" customHeight="1">
      <c r="A688" s="2" t="s">
        <v>3101</v>
      </c>
      <c r="B688" s="2" t="s">
        <v>3102</v>
      </c>
      <c r="C688" s="2" t="s">
        <v>3103</v>
      </c>
      <c r="D688" s="2" t="s">
        <v>1022</v>
      </c>
      <c r="E688" s="2" t="s">
        <v>622</v>
      </c>
      <c r="F688" s="2" t="s">
        <v>2461</v>
      </c>
      <c r="G688" s="2" t="s">
        <v>2462</v>
      </c>
      <c r="H688" s="2" t="s">
        <v>2463</v>
      </c>
      <c r="I688" s="2" t="s">
        <v>2464</v>
      </c>
      <c r="J688" s="2" t="s">
        <v>2464</v>
      </c>
      <c r="K688" s="2" t="s">
        <v>53</v>
      </c>
      <c r="L688" s="2" t="s">
        <v>70</v>
      </c>
      <c r="M688" s="2" t="s">
        <v>71</v>
      </c>
      <c r="N688" s="2" t="s">
        <v>72</v>
      </c>
      <c r="O688" s="2" t="s">
        <v>55</v>
      </c>
      <c r="P688" s="2" t="s">
        <v>56</v>
      </c>
      <c r="Q688" s="3">
        <v>14.0</v>
      </c>
      <c r="R688" s="2" t="s">
        <v>3104</v>
      </c>
      <c r="S688" s="2" t="s">
        <v>3105</v>
      </c>
      <c r="T688" s="2" t="s">
        <v>3106</v>
      </c>
    </row>
    <row r="689" ht="15.75" hidden="1" customHeight="1">
      <c r="A689" s="2" t="s">
        <v>3107</v>
      </c>
      <c r="B689" s="2" t="s">
        <v>3108</v>
      </c>
      <c r="C689" s="2" t="s">
        <v>3109</v>
      </c>
      <c r="D689" s="2" t="s">
        <v>516</v>
      </c>
      <c r="E689" s="2" t="s">
        <v>97</v>
      </c>
      <c r="F689" s="2" t="s">
        <v>2461</v>
      </c>
      <c r="G689" s="2" t="s">
        <v>2462</v>
      </c>
      <c r="H689" s="2" t="s">
        <v>2463</v>
      </c>
      <c r="I689" s="2" t="s">
        <v>2464</v>
      </c>
      <c r="J689" s="2" t="s">
        <v>2464</v>
      </c>
      <c r="K689" s="2" t="s">
        <v>53</v>
      </c>
      <c r="L689" s="2" t="s">
        <v>70</v>
      </c>
      <c r="M689" s="2" t="s">
        <v>71</v>
      </c>
      <c r="N689" s="2" t="s">
        <v>72</v>
      </c>
      <c r="O689" s="2" t="s">
        <v>55</v>
      </c>
      <c r="P689" s="2" t="s">
        <v>56</v>
      </c>
      <c r="Q689" s="3">
        <v>14.0</v>
      </c>
      <c r="R689" s="2" t="s">
        <v>3110</v>
      </c>
      <c r="S689" s="2" t="s">
        <v>3111</v>
      </c>
      <c r="T689" s="2" t="s">
        <v>3112</v>
      </c>
    </row>
    <row r="690" ht="15.75" customHeight="1">
      <c r="A690" s="2" t="s">
        <v>3113</v>
      </c>
      <c r="B690" s="2" t="s">
        <v>3114</v>
      </c>
      <c r="C690" s="2" t="s">
        <v>3115</v>
      </c>
      <c r="D690" s="2" t="s">
        <v>621</v>
      </c>
      <c r="E690" s="2" t="s">
        <v>622</v>
      </c>
      <c r="F690" s="2" t="s">
        <v>2461</v>
      </c>
      <c r="G690" s="2" t="s">
        <v>2462</v>
      </c>
      <c r="H690" s="2" t="s">
        <v>2463</v>
      </c>
      <c r="I690" s="2" t="s">
        <v>2464</v>
      </c>
      <c r="J690" s="2" t="s">
        <v>2464</v>
      </c>
      <c r="K690" s="2" t="s">
        <v>53</v>
      </c>
      <c r="L690" s="2" t="s">
        <v>70</v>
      </c>
      <c r="M690" s="2" t="s">
        <v>71</v>
      </c>
      <c r="N690" s="2" t="s">
        <v>72</v>
      </c>
      <c r="O690" s="2" t="s">
        <v>55</v>
      </c>
      <c r="P690" s="2" t="s">
        <v>90</v>
      </c>
      <c r="Q690" s="3">
        <v>35.0</v>
      </c>
      <c r="R690" s="2" t="s">
        <v>3116</v>
      </c>
      <c r="S690" s="2" t="s">
        <v>3117</v>
      </c>
      <c r="T690" s="2" t="s">
        <v>3118</v>
      </c>
    </row>
    <row r="691" ht="15.75" hidden="1" customHeight="1">
      <c r="A691" s="2" t="s">
        <v>3119</v>
      </c>
      <c r="B691" s="2" t="s">
        <v>1141</v>
      </c>
      <c r="C691" s="2" t="s">
        <v>1142</v>
      </c>
      <c r="D691" s="2" t="s">
        <v>96</v>
      </c>
      <c r="E691" s="2" t="s">
        <v>97</v>
      </c>
      <c r="F691" s="2" t="s">
        <v>2461</v>
      </c>
      <c r="G691" s="2" t="s">
        <v>2462</v>
      </c>
      <c r="H691" s="2" t="s">
        <v>2463</v>
      </c>
      <c r="I691" s="2" t="s">
        <v>2464</v>
      </c>
      <c r="J691" s="2" t="s">
        <v>2464</v>
      </c>
      <c r="K691" s="2" t="s">
        <v>53</v>
      </c>
      <c r="L691" s="2" t="s">
        <v>70</v>
      </c>
      <c r="M691" s="2" t="s">
        <v>71</v>
      </c>
      <c r="N691" s="2" t="s">
        <v>72</v>
      </c>
      <c r="O691" s="2" t="s">
        <v>55</v>
      </c>
      <c r="P691" s="2" t="s">
        <v>56</v>
      </c>
      <c r="Q691" s="3">
        <v>14.0</v>
      </c>
      <c r="R691" s="2" t="s">
        <v>3120</v>
      </c>
      <c r="S691" s="2" t="s">
        <v>3121</v>
      </c>
      <c r="T691" s="2" t="s">
        <v>3122</v>
      </c>
    </row>
    <row r="692" ht="15.75" hidden="1" customHeight="1">
      <c r="A692" s="2" t="s">
        <v>3123</v>
      </c>
      <c r="B692" s="2" t="s">
        <v>3124</v>
      </c>
      <c r="C692" s="2" t="s">
        <v>3125</v>
      </c>
      <c r="D692" s="2" t="s">
        <v>365</v>
      </c>
      <c r="E692" s="2" t="s">
        <v>366</v>
      </c>
      <c r="F692" s="2" t="s">
        <v>2461</v>
      </c>
      <c r="G692" s="2" t="s">
        <v>2462</v>
      </c>
      <c r="H692" s="2" t="s">
        <v>2463</v>
      </c>
      <c r="I692" s="2" t="s">
        <v>2464</v>
      </c>
      <c r="J692" s="2" t="s">
        <v>2464</v>
      </c>
      <c r="K692" s="2" t="s">
        <v>53</v>
      </c>
      <c r="L692" s="2" t="s">
        <v>70</v>
      </c>
      <c r="M692" s="2" t="s">
        <v>71</v>
      </c>
      <c r="N692" s="2" t="s">
        <v>72</v>
      </c>
      <c r="O692" s="2" t="s">
        <v>55</v>
      </c>
      <c r="P692" s="2" t="s">
        <v>56</v>
      </c>
      <c r="Q692" s="3">
        <v>14.0</v>
      </c>
      <c r="R692" s="2" t="s">
        <v>3126</v>
      </c>
      <c r="S692" s="2" t="s">
        <v>3127</v>
      </c>
      <c r="T692" s="2" t="s">
        <v>3128</v>
      </c>
    </row>
    <row r="693" ht="15.75" hidden="1" customHeight="1">
      <c r="A693" s="2" t="s">
        <v>3129</v>
      </c>
      <c r="B693" s="2" t="s">
        <v>3130</v>
      </c>
      <c r="C693" s="2" t="s">
        <v>3131</v>
      </c>
      <c r="D693" s="2" t="s">
        <v>951</v>
      </c>
      <c r="E693" s="2" t="s">
        <v>127</v>
      </c>
      <c r="F693" s="2" t="s">
        <v>2461</v>
      </c>
      <c r="G693" s="2" t="s">
        <v>2462</v>
      </c>
      <c r="H693" s="2" t="s">
        <v>2463</v>
      </c>
      <c r="I693" s="2" t="s">
        <v>2464</v>
      </c>
      <c r="J693" s="2" t="s">
        <v>2464</v>
      </c>
      <c r="K693" s="2" t="s">
        <v>53</v>
      </c>
      <c r="L693" s="2" t="s">
        <v>70</v>
      </c>
      <c r="M693" s="2" t="s">
        <v>71</v>
      </c>
      <c r="N693" s="2" t="s">
        <v>72</v>
      </c>
      <c r="O693" s="2" t="s">
        <v>55</v>
      </c>
      <c r="P693" s="2" t="s">
        <v>56</v>
      </c>
      <c r="Q693" s="3">
        <v>14.0</v>
      </c>
      <c r="R693" s="2" t="s">
        <v>3132</v>
      </c>
      <c r="S693" s="2" t="s">
        <v>3133</v>
      </c>
      <c r="T693" s="2" t="s">
        <v>3134</v>
      </c>
    </row>
    <row r="694" ht="15.75" hidden="1" customHeight="1">
      <c r="A694" s="2" t="s">
        <v>3135</v>
      </c>
      <c r="B694" s="2" t="s">
        <v>3136</v>
      </c>
      <c r="C694" s="2" t="s">
        <v>3137</v>
      </c>
      <c r="D694" s="2" t="s">
        <v>112</v>
      </c>
      <c r="E694" s="2" t="s">
        <v>97</v>
      </c>
      <c r="F694" s="2" t="s">
        <v>2461</v>
      </c>
      <c r="G694" s="2" t="s">
        <v>2462</v>
      </c>
      <c r="H694" s="2" t="s">
        <v>2463</v>
      </c>
      <c r="I694" s="2" t="s">
        <v>2464</v>
      </c>
      <c r="J694" s="2" t="s">
        <v>2464</v>
      </c>
      <c r="K694" s="2" t="s">
        <v>53</v>
      </c>
      <c r="L694" s="2" t="s">
        <v>70</v>
      </c>
      <c r="M694" s="2" t="s">
        <v>71</v>
      </c>
      <c r="N694" s="2" t="s">
        <v>72</v>
      </c>
      <c r="O694" s="2" t="s">
        <v>55</v>
      </c>
      <c r="P694" s="2" t="s">
        <v>56</v>
      </c>
      <c r="Q694" s="3">
        <v>14.0</v>
      </c>
      <c r="R694" s="2" t="s">
        <v>3138</v>
      </c>
      <c r="S694" s="2" t="s">
        <v>3139</v>
      </c>
      <c r="T694" s="2" t="s">
        <v>3140</v>
      </c>
    </row>
    <row r="695" ht="15.75" hidden="1" customHeight="1">
      <c r="A695" s="2" t="s">
        <v>3141</v>
      </c>
      <c r="B695" s="2" t="s">
        <v>3142</v>
      </c>
      <c r="C695" s="2" t="s">
        <v>3143</v>
      </c>
      <c r="D695" s="2" t="s">
        <v>46</v>
      </c>
      <c r="E695" s="2" t="s">
        <v>47</v>
      </c>
      <c r="F695" s="2" t="s">
        <v>2461</v>
      </c>
      <c r="G695" s="2" t="s">
        <v>2462</v>
      </c>
      <c r="H695" s="2" t="s">
        <v>2463</v>
      </c>
      <c r="I695" s="2" t="s">
        <v>2464</v>
      </c>
      <c r="J695" s="2" t="s">
        <v>2464</v>
      </c>
      <c r="K695" s="2" t="s">
        <v>53</v>
      </c>
      <c r="L695" s="2" t="s">
        <v>70</v>
      </c>
      <c r="M695" s="2" t="s">
        <v>71</v>
      </c>
      <c r="N695" s="2" t="s">
        <v>72</v>
      </c>
      <c r="O695" s="2" t="s">
        <v>55</v>
      </c>
      <c r="P695" s="2" t="s">
        <v>56</v>
      </c>
      <c r="Q695" s="3">
        <v>14.0</v>
      </c>
      <c r="R695" s="2" t="s">
        <v>3144</v>
      </c>
      <c r="S695" s="2" t="s">
        <v>3145</v>
      </c>
      <c r="T695" s="2" t="s">
        <v>3146</v>
      </c>
    </row>
    <row r="696" ht="15.75" hidden="1" customHeight="1">
      <c r="A696" s="2" t="s">
        <v>3147</v>
      </c>
      <c r="B696" s="2" t="s">
        <v>3148</v>
      </c>
      <c r="C696" s="2" t="s">
        <v>3149</v>
      </c>
      <c r="D696" s="2" t="s">
        <v>231</v>
      </c>
      <c r="E696" s="2" t="s">
        <v>24</v>
      </c>
      <c r="F696" s="2" t="s">
        <v>2461</v>
      </c>
      <c r="G696" s="2" t="s">
        <v>2462</v>
      </c>
      <c r="H696" s="2" t="s">
        <v>2463</v>
      </c>
      <c r="I696" s="2" t="s">
        <v>2464</v>
      </c>
      <c r="J696" s="2" t="s">
        <v>2464</v>
      </c>
      <c r="K696" s="2" t="s">
        <v>53</v>
      </c>
      <c r="L696" s="2" t="s">
        <v>70</v>
      </c>
      <c r="M696" s="2" t="s">
        <v>71</v>
      </c>
      <c r="N696" s="2" t="s">
        <v>72</v>
      </c>
      <c r="O696" s="2" t="s">
        <v>55</v>
      </c>
      <c r="P696" s="2" t="s">
        <v>56</v>
      </c>
      <c r="Q696" s="3">
        <v>14.0</v>
      </c>
      <c r="R696" s="2" t="s">
        <v>3150</v>
      </c>
      <c r="S696" s="2" t="s">
        <v>3151</v>
      </c>
      <c r="T696" s="2" t="s">
        <v>3152</v>
      </c>
    </row>
    <row r="697" ht="15.75" hidden="1" customHeight="1">
      <c r="A697" s="2" t="s">
        <v>3153</v>
      </c>
      <c r="B697" s="2" t="s">
        <v>3154</v>
      </c>
      <c r="C697" s="2" t="s">
        <v>3155</v>
      </c>
      <c r="D697" s="2" t="s">
        <v>169</v>
      </c>
      <c r="E697" s="2" t="s">
        <v>127</v>
      </c>
      <c r="F697" s="2" t="s">
        <v>2461</v>
      </c>
      <c r="G697" s="2" t="s">
        <v>2462</v>
      </c>
      <c r="H697" s="2" t="s">
        <v>2463</v>
      </c>
      <c r="I697" s="2" t="s">
        <v>2464</v>
      </c>
      <c r="J697" s="2" t="s">
        <v>2464</v>
      </c>
      <c r="K697" s="2" t="s">
        <v>53</v>
      </c>
      <c r="L697" s="2" t="s">
        <v>70</v>
      </c>
      <c r="M697" s="2" t="s">
        <v>71</v>
      </c>
      <c r="N697" s="2" t="s">
        <v>72</v>
      </c>
      <c r="O697" s="2" t="s">
        <v>55</v>
      </c>
      <c r="P697" s="2" t="s">
        <v>56</v>
      </c>
      <c r="Q697" s="3">
        <v>14.0</v>
      </c>
      <c r="R697" s="2" t="s">
        <v>3156</v>
      </c>
      <c r="S697" s="2" t="s">
        <v>3157</v>
      </c>
      <c r="T697" s="2" t="s">
        <v>3158</v>
      </c>
    </row>
    <row r="698" ht="15.75" hidden="1" customHeight="1">
      <c r="A698" s="2" t="s">
        <v>3159</v>
      </c>
      <c r="B698" s="2" t="s">
        <v>3160</v>
      </c>
      <c r="C698" s="2" t="s">
        <v>3161</v>
      </c>
      <c r="D698" s="2" t="s">
        <v>223</v>
      </c>
      <c r="E698" s="2" t="s">
        <v>224</v>
      </c>
      <c r="F698" s="2" t="s">
        <v>2461</v>
      </c>
      <c r="G698" s="2" t="s">
        <v>2462</v>
      </c>
      <c r="H698" s="2" t="s">
        <v>2463</v>
      </c>
      <c r="I698" s="2" t="s">
        <v>2464</v>
      </c>
      <c r="J698" s="2" t="s">
        <v>2464</v>
      </c>
      <c r="K698" s="2" t="s">
        <v>53</v>
      </c>
      <c r="L698" s="2" t="s">
        <v>70</v>
      </c>
      <c r="M698" s="2" t="s">
        <v>71</v>
      </c>
      <c r="N698" s="2" t="s">
        <v>72</v>
      </c>
      <c r="O698" s="2" t="s">
        <v>55</v>
      </c>
      <c r="P698" s="2" t="s">
        <v>56</v>
      </c>
      <c r="Q698" s="3">
        <v>14.0</v>
      </c>
      <c r="R698" s="2" t="s">
        <v>3162</v>
      </c>
      <c r="S698" s="2" t="s">
        <v>3163</v>
      </c>
      <c r="T698" s="2" t="s">
        <v>3164</v>
      </c>
    </row>
    <row r="699" ht="15.75" hidden="1" customHeight="1">
      <c r="A699" s="2" t="s">
        <v>3165</v>
      </c>
      <c r="B699" s="2" t="s">
        <v>3166</v>
      </c>
      <c r="C699" s="2" t="s">
        <v>3167</v>
      </c>
      <c r="D699" s="2" t="s">
        <v>951</v>
      </c>
      <c r="E699" s="2" t="s">
        <v>127</v>
      </c>
      <c r="F699" s="2" t="s">
        <v>2461</v>
      </c>
      <c r="G699" s="2" t="s">
        <v>2462</v>
      </c>
      <c r="H699" s="2" t="s">
        <v>2463</v>
      </c>
      <c r="I699" s="2" t="s">
        <v>2464</v>
      </c>
      <c r="J699" s="2" t="s">
        <v>2464</v>
      </c>
      <c r="K699" s="2" t="s">
        <v>53</v>
      </c>
      <c r="L699" s="2" t="s">
        <v>70</v>
      </c>
      <c r="M699" s="2" t="s">
        <v>71</v>
      </c>
      <c r="N699" s="2" t="s">
        <v>72</v>
      </c>
      <c r="O699" s="2" t="s">
        <v>55</v>
      </c>
      <c r="P699" s="2" t="s">
        <v>56</v>
      </c>
      <c r="Q699" s="3">
        <v>14.0</v>
      </c>
      <c r="R699" s="2" t="s">
        <v>3168</v>
      </c>
      <c r="S699" s="2" t="s">
        <v>3169</v>
      </c>
      <c r="T699" s="2" t="s">
        <v>3170</v>
      </c>
    </row>
    <row r="700" ht="15.75" hidden="1" customHeight="1">
      <c r="A700" s="2" t="s">
        <v>3171</v>
      </c>
      <c r="B700" s="2" t="s">
        <v>3172</v>
      </c>
      <c r="C700" s="2" t="s">
        <v>3173</v>
      </c>
      <c r="D700" s="2" t="s">
        <v>126</v>
      </c>
      <c r="E700" s="2" t="s">
        <v>127</v>
      </c>
      <c r="F700" s="2" t="s">
        <v>2461</v>
      </c>
      <c r="G700" s="2" t="s">
        <v>2462</v>
      </c>
      <c r="H700" s="2" t="s">
        <v>2463</v>
      </c>
      <c r="I700" s="2" t="s">
        <v>2464</v>
      </c>
      <c r="J700" s="2" t="s">
        <v>2464</v>
      </c>
      <c r="K700" s="2" t="s">
        <v>53</v>
      </c>
      <c r="L700" s="2" t="s">
        <v>70</v>
      </c>
      <c r="M700" s="2" t="s">
        <v>71</v>
      </c>
      <c r="N700" s="2" t="s">
        <v>72</v>
      </c>
      <c r="O700" s="2" t="s">
        <v>55</v>
      </c>
      <c r="P700" s="2" t="s">
        <v>56</v>
      </c>
      <c r="Q700" s="3">
        <v>14.0</v>
      </c>
      <c r="R700" s="2" t="s">
        <v>3174</v>
      </c>
      <c r="S700" s="2" t="s">
        <v>3175</v>
      </c>
      <c r="T700" s="2" t="s">
        <v>3176</v>
      </c>
    </row>
    <row r="701" ht="15.75" hidden="1" customHeight="1">
      <c r="A701" s="2" t="s">
        <v>3177</v>
      </c>
      <c r="B701" s="2" t="s">
        <v>3178</v>
      </c>
      <c r="C701" s="2" t="s">
        <v>3179</v>
      </c>
      <c r="D701" s="2" t="s">
        <v>223</v>
      </c>
      <c r="E701" s="2" t="s">
        <v>224</v>
      </c>
      <c r="F701" s="2" t="s">
        <v>2461</v>
      </c>
      <c r="G701" s="2" t="s">
        <v>2462</v>
      </c>
      <c r="H701" s="2" t="s">
        <v>2463</v>
      </c>
      <c r="I701" s="2" t="s">
        <v>2464</v>
      </c>
      <c r="J701" s="2" t="s">
        <v>2464</v>
      </c>
      <c r="K701" s="2" t="s">
        <v>53</v>
      </c>
      <c r="L701" s="2" t="s">
        <v>70</v>
      </c>
      <c r="M701" s="2" t="s">
        <v>71</v>
      </c>
      <c r="N701" s="2" t="s">
        <v>72</v>
      </c>
      <c r="O701" s="2" t="s">
        <v>55</v>
      </c>
      <c r="P701" s="2" t="s">
        <v>56</v>
      </c>
      <c r="Q701" s="3">
        <v>14.0</v>
      </c>
      <c r="R701" s="2" t="s">
        <v>3180</v>
      </c>
      <c r="S701" s="2" t="s">
        <v>3181</v>
      </c>
      <c r="T701" s="2" t="s">
        <v>3182</v>
      </c>
    </row>
    <row r="702" ht="15.75" hidden="1" customHeight="1">
      <c r="A702" s="2" t="s">
        <v>3183</v>
      </c>
      <c r="B702" s="2" t="s">
        <v>3184</v>
      </c>
      <c r="C702" s="2" t="s">
        <v>3185</v>
      </c>
      <c r="D702" s="2" t="s">
        <v>951</v>
      </c>
      <c r="E702" s="2" t="s">
        <v>127</v>
      </c>
      <c r="F702" s="2" t="s">
        <v>1945</v>
      </c>
      <c r="G702" s="2" t="s">
        <v>1605</v>
      </c>
      <c r="H702" s="2" t="s">
        <v>1946</v>
      </c>
      <c r="I702" s="2" t="s">
        <v>1356</v>
      </c>
      <c r="J702" s="2" t="s">
        <v>1607</v>
      </c>
      <c r="K702" s="2" t="s">
        <v>53</v>
      </c>
      <c r="L702" s="2" t="s">
        <v>70</v>
      </c>
      <c r="M702" s="2" t="s">
        <v>71</v>
      </c>
      <c r="N702" s="2" t="s">
        <v>54</v>
      </c>
      <c r="O702" s="2" t="s">
        <v>55</v>
      </c>
      <c r="P702" s="2" t="s">
        <v>56</v>
      </c>
      <c r="Q702" s="3">
        <v>14.0</v>
      </c>
      <c r="R702" s="2" t="s">
        <v>3186</v>
      </c>
      <c r="S702" s="2" t="s">
        <v>3187</v>
      </c>
      <c r="T702" s="2" t="s">
        <v>3188</v>
      </c>
    </row>
    <row r="703" ht="15.75" hidden="1" customHeight="1">
      <c r="A703" s="2" t="s">
        <v>3189</v>
      </c>
      <c r="B703" s="2" t="s">
        <v>3190</v>
      </c>
      <c r="C703" s="2" t="s">
        <v>3191</v>
      </c>
      <c r="D703" s="2" t="s">
        <v>126</v>
      </c>
      <c r="E703" s="2" t="s">
        <v>127</v>
      </c>
      <c r="F703" s="2" t="s">
        <v>2461</v>
      </c>
      <c r="G703" s="2" t="s">
        <v>2462</v>
      </c>
      <c r="H703" s="2" t="s">
        <v>2463</v>
      </c>
      <c r="I703" s="2" t="s">
        <v>2464</v>
      </c>
      <c r="J703" s="2" t="s">
        <v>2464</v>
      </c>
      <c r="K703" s="2" t="s">
        <v>53</v>
      </c>
      <c r="L703" s="2" t="s">
        <v>70</v>
      </c>
      <c r="M703" s="2" t="s">
        <v>71</v>
      </c>
      <c r="N703" s="2" t="s">
        <v>72</v>
      </c>
      <c r="O703" s="2" t="s">
        <v>55</v>
      </c>
      <c r="P703" s="2" t="s">
        <v>56</v>
      </c>
      <c r="Q703" s="3">
        <v>14.0</v>
      </c>
      <c r="R703" s="2" t="s">
        <v>3192</v>
      </c>
      <c r="S703" s="2" t="s">
        <v>3193</v>
      </c>
      <c r="T703" s="2" t="s">
        <v>3194</v>
      </c>
    </row>
    <row r="704" ht="15.75" hidden="1" customHeight="1">
      <c r="A704" s="2" t="s">
        <v>3195</v>
      </c>
      <c r="B704" s="2" t="s">
        <v>3196</v>
      </c>
      <c r="C704" s="2" t="s">
        <v>3197</v>
      </c>
      <c r="D704" s="2" t="s">
        <v>223</v>
      </c>
      <c r="E704" s="2" t="s">
        <v>224</v>
      </c>
      <c r="F704" s="2" t="s">
        <v>2461</v>
      </c>
      <c r="G704" s="2" t="s">
        <v>2462</v>
      </c>
      <c r="H704" s="2" t="s">
        <v>2463</v>
      </c>
      <c r="I704" s="2" t="s">
        <v>2464</v>
      </c>
      <c r="J704" s="2" t="s">
        <v>2464</v>
      </c>
      <c r="K704" s="2" t="s">
        <v>53</v>
      </c>
      <c r="L704" s="2" t="s">
        <v>70</v>
      </c>
      <c r="M704" s="2" t="s">
        <v>71</v>
      </c>
      <c r="N704" s="2" t="s">
        <v>72</v>
      </c>
      <c r="O704" s="2" t="s">
        <v>55</v>
      </c>
      <c r="P704" s="2" t="s">
        <v>56</v>
      </c>
      <c r="Q704" s="3">
        <v>14.0</v>
      </c>
      <c r="R704" s="2" t="s">
        <v>3198</v>
      </c>
      <c r="S704" s="2" t="s">
        <v>3199</v>
      </c>
      <c r="T704" s="2" t="s">
        <v>3200</v>
      </c>
    </row>
    <row r="705" ht="15.75" hidden="1" customHeight="1">
      <c r="A705" s="2" t="s">
        <v>3201</v>
      </c>
      <c r="B705" s="2" t="s">
        <v>1503</v>
      </c>
      <c r="C705" s="2" t="s">
        <v>1504</v>
      </c>
      <c r="D705" s="2" t="s">
        <v>951</v>
      </c>
      <c r="E705" s="2" t="s">
        <v>127</v>
      </c>
      <c r="F705" s="2" t="s">
        <v>2461</v>
      </c>
      <c r="G705" s="2" t="s">
        <v>2462</v>
      </c>
      <c r="H705" s="2" t="s">
        <v>2463</v>
      </c>
      <c r="I705" s="2" t="s">
        <v>2464</v>
      </c>
      <c r="J705" s="2" t="s">
        <v>2464</v>
      </c>
      <c r="K705" s="2" t="s">
        <v>53</v>
      </c>
      <c r="L705" s="2" t="s">
        <v>70</v>
      </c>
      <c r="M705" s="2" t="s">
        <v>71</v>
      </c>
      <c r="N705" s="2" t="s">
        <v>72</v>
      </c>
      <c r="O705" s="2" t="s">
        <v>55</v>
      </c>
      <c r="P705" s="2" t="s">
        <v>56</v>
      </c>
      <c r="Q705" s="3">
        <v>14.0</v>
      </c>
      <c r="R705" s="2" t="s">
        <v>3202</v>
      </c>
      <c r="S705" s="2" t="s">
        <v>3203</v>
      </c>
      <c r="T705" s="2" t="s">
        <v>3204</v>
      </c>
    </row>
    <row r="706" ht="15.75" hidden="1" customHeight="1">
      <c r="A706" s="2" t="s">
        <v>3205</v>
      </c>
      <c r="B706" s="2" t="s">
        <v>3206</v>
      </c>
      <c r="C706" s="2" t="s">
        <v>3207</v>
      </c>
      <c r="D706" s="2" t="s">
        <v>169</v>
      </c>
      <c r="E706" s="2" t="s">
        <v>127</v>
      </c>
      <c r="F706" s="2" t="s">
        <v>2461</v>
      </c>
      <c r="G706" s="2" t="s">
        <v>2462</v>
      </c>
      <c r="H706" s="2" t="s">
        <v>2463</v>
      </c>
      <c r="I706" s="2" t="s">
        <v>2464</v>
      </c>
      <c r="J706" s="2" t="s">
        <v>2464</v>
      </c>
      <c r="K706" s="2" t="s">
        <v>53</v>
      </c>
      <c r="L706" s="2" t="s">
        <v>70</v>
      </c>
      <c r="M706" s="2" t="s">
        <v>71</v>
      </c>
      <c r="N706" s="2" t="s">
        <v>72</v>
      </c>
      <c r="O706" s="2" t="s">
        <v>55</v>
      </c>
      <c r="P706" s="2" t="s">
        <v>56</v>
      </c>
      <c r="Q706" s="3">
        <v>14.0</v>
      </c>
      <c r="R706" s="2" t="s">
        <v>3208</v>
      </c>
      <c r="S706" s="2" t="s">
        <v>3209</v>
      </c>
      <c r="T706" s="2" t="s">
        <v>3210</v>
      </c>
    </row>
    <row r="707" ht="15.75" hidden="1" customHeight="1">
      <c r="A707" s="2" t="s">
        <v>3211</v>
      </c>
      <c r="B707" s="2" t="s">
        <v>3212</v>
      </c>
      <c r="C707" s="2" t="s">
        <v>3213</v>
      </c>
      <c r="D707" s="2" t="s">
        <v>516</v>
      </c>
      <c r="E707" s="2" t="s">
        <v>97</v>
      </c>
      <c r="F707" s="2" t="s">
        <v>2461</v>
      </c>
      <c r="G707" s="2" t="s">
        <v>2462</v>
      </c>
      <c r="H707" s="2" t="s">
        <v>2463</v>
      </c>
      <c r="I707" s="2" t="s">
        <v>2464</v>
      </c>
      <c r="J707" s="2" t="s">
        <v>2464</v>
      </c>
      <c r="K707" s="2" t="s">
        <v>53</v>
      </c>
      <c r="L707" s="2" t="s">
        <v>70</v>
      </c>
      <c r="M707" s="2" t="s">
        <v>71</v>
      </c>
      <c r="N707" s="2" t="s">
        <v>72</v>
      </c>
      <c r="O707" s="2" t="s">
        <v>55</v>
      </c>
      <c r="P707" s="2" t="s">
        <v>56</v>
      </c>
      <c r="Q707" s="3">
        <v>14.0</v>
      </c>
      <c r="R707" s="2" t="s">
        <v>3214</v>
      </c>
      <c r="S707" s="2" t="s">
        <v>3215</v>
      </c>
      <c r="T707" s="2" t="s">
        <v>3216</v>
      </c>
    </row>
    <row r="708" ht="15.75" hidden="1" customHeight="1">
      <c r="A708" s="2" t="s">
        <v>3217</v>
      </c>
      <c r="B708" s="2" t="s">
        <v>3218</v>
      </c>
      <c r="C708" s="2" t="s">
        <v>3219</v>
      </c>
      <c r="D708" s="2" t="s">
        <v>126</v>
      </c>
      <c r="E708" s="2" t="s">
        <v>127</v>
      </c>
      <c r="F708" s="2" t="s">
        <v>2461</v>
      </c>
      <c r="G708" s="2" t="s">
        <v>2462</v>
      </c>
      <c r="H708" s="2" t="s">
        <v>2463</v>
      </c>
      <c r="I708" s="2" t="s">
        <v>2464</v>
      </c>
      <c r="J708" s="2" t="s">
        <v>2464</v>
      </c>
      <c r="K708" s="2" t="s">
        <v>53</v>
      </c>
      <c r="L708" s="2" t="s">
        <v>70</v>
      </c>
      <c r="M708" s="2" t="s">
        <v>71</v>
      </c>
      <c r="N708" s="2" t="s">
        <v>72</v>
      </c>
      <c r="O708" s="2" t="s">
        <v>55</v>
      </c>
      <c r="P708" s="2" t="s">
        <v>56</v>
      </c>
      <c r="Q708" s="3">
        <v>14.0</v>
      </c>
      <c r="R708" s="2" t="s">
        <v>3220</v>
      </c>
      <c r="S708" s="2" t="s">
        <v>3221</v>
      </c>
      <c r="T708" s="2" t="s">
        <v>3222</v>
      </c>
    </row>
    <row r="709" ht="15.75" hidden="1" customHeight="1">
      <c r="A709" s="2" t="s">
        <v>3223</v>
      </c>
      <c r="B709" s="2" t="s">
        <v>3224</v>
      </c>
      <c r="C709" s="2" t="s">
        <v>3225</v>
      </c>
      <c r="D709" s="2" t="s">
        <v>223</v>
      </c>
      <c r="E709" s="2" t="s">
        <v>224</v>
      </c>
      <c r="F709" s="2" t="s">
        <v>2461</v>
      </c>
      <c r="G709" s="2" t="s">
        <v>2462</v>
      </c>
      <c r="H709" s="2" t="s">
        <v>2463</v>
      </c>
      <c r="I709" s="2" t="s">
        <v>2464</v>
      </c>
      <c r="J709" s="2" t="s">
        <v>2464</v>
      </c>
      <c r="K709" s="2" t="s">
        <v>53</v>
      </c>
      <c r="L709" s="2" t="s">
        <v>70</v>
      </c>
      <c r="M709" s="2" t="s">
        <v>71</v>
      </c>
      <c r="N709" s="2" t="s">
        <v>72</v>
      </c>
      <c r="O709" s="2" t="s">
        <v>55</v>
      </c>
      <c r="P709" s="2" t="s">
        <v>56</v>
      </c>
      <c r="Q709" s="3">
        <v>14.0</v>
      </c>
      <c r="R709" s="2" t="s">
        <v>3226</v>
      </c>
      <c r="S709" s="2" t="s">
        <v>3227</v>
      </c>
      <c r="T709" s="2" t="s">
        <v>3228</v>
      </c>
    </row>
    <row r="710" ht="15.75" hidden="1" customHeight="1">
      <c r="A710" s="2" t="s">
        <v>3229</v>
      </c>
      <c r="B710" s="2" t="s">
        <v>3230</v>
      </c>
      <c r="C710" s="2" t="s">
        <v>3231</v>
      </c>
      <c r="D710" s="2" t="s">
        <v>231</v>
      </c>
      <c r="E710" s="2" t="s">
        <v>24</v>
      </c>
      <c r="F710" s="2" t="s">
        <v>2461</v>
      </c>
      <c r="G710" s="2" t="s">
        <v>2462</v>
      </c>
      <c r="H710" s="2" t="s">
        <v>2463</v>
      </c>
      <c r="I710" s="2" t="s">
        <v>2464</v>
      </c>
      <c r="J710" s="2" t="s">
        <v>2464</v>
      </c>
      <c r="K710" s="2" t="s">
        <v>53</v>
      </c>
      <c r="L710" s="2" t="s">
        <v>70</v>
      </c>
      <c r="M710" s="2" t="s">
        <v>71</v>
      </c>
      <c r="N710" s="2" t="s">
        <v>72</v>
      </c>
      <c r="O710" s="2" t="s">
        <v>55</v>
      </c>
      <c r="P710" s="2" t="s">
        <v>56</v>
      </c>
      <c r="Q710" s="3">
        <v>14.0</v>
      </c>
      <c r="R710" s="2" t="s">
        <v>3232</v>
      </c>
      <c r="S710" s="2" t="s">
        <v>3233</v>
      </c>
      <c r="T710" s="2" t="s">
        <v>3234</v>
      </c>
    </row>
    <row r="711" ht="15.75" hidden="1" customHeight="1">
      <c r="A711" s="2" t="s">
        <v>3235</v>
      </c>
      <c r="B711" s="2" t="s">
        <v>3236</v>
      </c>
      <c r="C711" s="2" t="s">
        <v>3237</v>
      </c>
      <c r="D711" s="2" t="s">
        <v>126</v>
      </c>
      <c r="E711" s="2" t="s">
        <v>127</v>
      </c>
      <c r="F711" s="2" t="s">
        <v>2461</v>
      </c>
      <c r="G711" s="2" t="s">
        <v>2462</v>
      </c>
      <c r="H711" s="2" t="s">
        <v>2463</v>
      </c>
      <c r="I711" s="2" t="s">
        <v>2464</v>
      </c>
      <c r="J711" s="2" t="s">
        <v>2464</v>
      </c>
      <c r="K711" s="2" t="s">
        <v>53</v>
      </c>
      <c r="L711" s="2" t="s">
        <v>70</v>
      </c>
      <c r="M711" s="2" t="s">
        <v>71</v>
      </c>
      <c r="N711" s="2" t="s">
        <v>72</v>
      </c>
      <c r="O711" s="2" t="s">
        <v>55</v>
      </c>
      <c r="P711" s="2" t="s">
        <v>56</v>
      </c>
      <c r="Q711" s="3">
        <v>14.0</v>
      </c>
      <c r="R711" s="2" t="s">
        <v>3238</v>
      </c>
      <c r="S711" s="2" t="s">
        <v>3239</v>
      </c>
      <c r="T711" s="2" t="s">
        <v>3240</v>
      </c>
    </row>
    <row r="712" ht="15.75" hidden="1" customHeight="1">
      <c r="A712" s="2" t="s">
        <v>3241</v>
      </c>
      <c r="B712" s="2" t="s">
        <v>3242</v>
      </c>
      <c r="C712" s="2" t="s">
        <v>3243</v>
      </c>
      <c r="D712" s="2" t="s">
        <v>231</v>
      </c>
      <c r="E712" s="2" t="s">
        <v>24</v>
      </c>
      <c r="F712" s="2" t="s">
        <v>2461</v>
      </c>
      <c r="G712" s="2" t="s">
        <v>2462</v>
      </c>
      <c r="H712" s="2" t="s">
        <v>2463</v>
      </c>
      <c r="I712" s="2" t="s">
        <v>2464</v>
      </c>
      <c r="J712" s="2" t="s">
        <v>2464</v>
      </c>
      <c r="K712" s="2" t="s">
        <v>53</v>
      </c>
      <c r="L712" s="2" t="s">
        <v>70</v>
      </c>
      <c r="M712" s="2" t="s">
        <v>71</v>
      </c>
      <c r="N712" s="2" t="s">
        <v>72</v>
      </c>
      <c r="O712" s="2" t="s">
        <v>55</v>
      </c>
      <c r="P712" s="2" t="s">
        <v>56</v>
      </c>
      <c r="Q712" s="3">
        <v>14.0</v>
      </c>
      <c r="R712" s="2" t="s">
        <v>3244</v>
      </c>
      <c r="S712" s="2" t="s">
        <v>3245</v>
      </c>
      <c r="T712" s="2" t="s">
        <v>3246</v>
      </c>
    </row>
    <row r="713" ht="15.75" hidden="1" customHeight="1">
      <c r="A713" s="2" t="s">
        <v>3247</v>
      </c>
      <c r="B713" s="2" t="s">
        <v>3248</v>
      </c>
      <c r="C713" s="2" t="s">
        <v>3249</v>
      </c>
      <c r="D713" s="2" t="s">
        <v>169</v>
      </c>
      <c r="E713" s="2" t="s">
        <v>127</v>
      </c>
      <c r="F713" s="2" t="s">
        <v>2461</v>
      </c>
      <c r="G713" s="2" t="s">
        <v>2462</v>
      </c>
      <c r="H713" s="2" t="s">
        <v>2463</v>
      </c>
      <c r="I713" s="2" t="s">
        <v>2464</v>
      </c>
      <c r="J713" s="2" t="s">
        <v>2464</v>
      </c>
      <c r="K713" s="2" t="s">
        <v>53</v>
      </c>
      <c r="L713" s="2" t="s">
        <v>70</v>
      </c>
      <c r="M713" s="2" t="s">
        <v>71</v>
      </c>
      <c r="N713" s="2" t="s">
        <v>72</v>
      </c>
      <c r="O713" s="2" t="s">
        <v>55</v>
      </c>
      <c r="P713" s="2" t="s">
        <v>56</v>
      </c>
      <c r="Q713" s="3">
        <v>14.0</v>
      </c>
      <c r="R713" s="2" t="s">
        <v>3250</v>
      </c>
      <c r="S713" s="2" t="s">
        <v>3251</v>
      </c>
      <c r="T713" s="2" t="s">
        <v>3252</v>
      </c>
    </row>
    <row r="714" ht="15.75" hidden="1" customHeight="1">
      <c r="A714" s="2" t="s">
        <v>3253</v>
      </c>
      <c r="B714" s="2" t="s">
        <v>3254</v>
      </c>
      <c r="C714" s="2" t="s">
        <v>3255</v>
      </c>
      <c r="D714" s="2" t="s">
        <v>169</v>
      </c>
      <c r="E714" s="2" t="s">
        <v>127</v>
      </c>
      <c r="F714" s="2" t="s">
        <v>3256</v>
      </c>
      <c r="G714" s="2" t="s">
        <v>3257</v>
      </c>
      <c r="H714" s="2" t="s">
        <v>3258</v>
      </c>
      <c r="I714" s="2" t="s">
        <v>1904</v>
      </c>
      <c r="J714" s="2" t="s">
        <v>1346</v>
      </c>
      <c r="K714" s="2" t="s">
        <v>53</v>
      </c>
      <c r="L714" s="2" t="s">
        <v>31</v>
      </c>
      <c r="M714" s="2" t="s">
        <v>71</v>
      </c>
      <c r="N714" s="2" t="s">
        <v>133</v>
      </c>
      <c r="O714" s="2" t="s">
        <v>55</v>
      </c>
      <c r="P714" s="2" t="s">
        <v>56</v>
      </c>
      <c r="Q714" s="3">
        <v>10.0</v>
      </c>
      <c r="R714" s="2" t="s">
        <v>3259</v>
      </c>
      <c r="S714" s="2" t="s">
        <v>3260</v>
      </c>
      <c r="T714" s="2" t="s">
        <v>3261</v>
      </c>
    </row>
    <row r="715" ht="15.75" hidden="1" customHeight="1">
      <c r="A715" s="2" t="s">
        <v>3262</v>
      </c>
      <c r="B715" s="2" t="s">
        <v>3263</v>
      </c>
      <c r="C715" s="2" t="s">
        <v>3264</v>
      </c>
      <c r="D715" s="2" t="s">
        <v>365</v>
      </c>
      <c r="E715" s="2" t="s">
        <v>366</v>
      </c>
      <c r="F715" s="2" t="s">
        <v>2461</v>
      </c>
      <c r="G715" s="2" t="s">
        <v>2462</v>
      </c>
      <c r="H715" s="2" t="s">
        <v>2463</v>
      </c>
      <c r="I715" s="2" t="s">
        <v>2464</v>
      </c>
      <c r="J715" s="2" t="s">
        <v>2464</v>
      </c>
      <c r="K715" s="2" t="s">
        <v>53</v>
      </c>
      <c r="L715" s="2" t="s">
        <v>70</v>
      </c>
      <c r="M715" s="2" t="s">
        <v>71</v>
      </c>
      <c r="N715" s="2" t="s">
        <v>72</v>
      </c>
      <c r="O715" s="2" t="s">
        <v>55</v>
      </c>
      <c r="P715" s="2" t="s">
        <v>56</v>
      </c>
      <c r="Q715" s="3">
        <v>14.0</v>
      </c>
      <c r="R715" s="2" t="s">
        <v>3265</v>
      </c>
      <c r="S715" s="2" t="s">
        <v>3266</v>
      </c>
      <c r="T715" s="2" t="s">
        <v>3267</v>
      </c>
    </row>
    <row r="716" ht="15.75" hidden="1" customHeight="1">
      <c r="A716" s="2" t="s">
        <v>3268</v>
      </c>
      <c r="B716" s="2" t="s">
        <v>1507</v>
      </c>
      <c r="C716" s="2" t="s">
        <v>1508</v>
      </c>
      <c r="D716" s="2" t="s">
        <v>951</v>
      </c>
      <c r="E716" s="2" t="s">
        <v>127</v>
      </c>
      <c r="F716" s="2" t="s">
        <v>2461</v>
      </c>
      <c r="G716" s="2" t="s">
        <v>2462</v>
      </c>
      <c r="H716" s="2" t="s">
        <v>2463</v>
      </c>
      <c r="I716" s="2" t="s">
        <v>2464</v>
      </c>
      <c r="J716" s="2" t="s">
        <v>2464</v>
      </c>
      <c r="K716" s="2" t="s">
        <v>53</v>
      </c>
      <c r="L716" s="2" t="s">
        <v>70</v>
      </c>
      <c r="M716" s="2" t="s">
        <v>71</v>
      </c>
      <c r="N716" s="2" t="s">
        <v>72</v>
      </c>
      <c r="O716" s="2" t="s">
        <v>55</v>
      </c>
      <c r="P716" s="2" t="s">
        <v>56</v>
      </c>
      <c r="Q716" s="3">
        <v>14.0</v>
      </c>
      <c r="R716" s="2" t="s">
        <v>3269</v>
      </c>
      <c r="S716" s="2" t="s">
        <v>3270</v>
      </c>
      <c r="T716" s="2" t="s">
        <v>3271</v>
      </c>
    </row>
    <row r="717" ht="15.75" hidden="1" customHeight="1">
      <c r="A717" s="2" t="s">
        <v>3272</v>
      </c>
      <c r="B717" s="2" t="s">
        <v>3273</v>
      </c>
      <c r="C717" s="2" t="s">
        <v>3274</v>
      </c>
      <c r="D717" s="2" t="s">
        <v>365</v>
      </c>
      <c r="E717" s="2" t="s">
        <v>366</v>
      </c>
      <c r="F717" s="2" t="s">
        <v>2461</v>
      </c>
      <c r="G717" s="2" t="s">
        <v>2462</v>
      </c>
      <c r="H717" s="2" t="s">
        <v>2463</v>
      </c>
      <c r="I717" s="2" t="s">
        <v>2464</v>
      </c>
      <c r="J717" s="2" t="s">
        <v>2464</v>
      </c>
      <c r="K717" s="2" t="s">
        <v>53</v>
      </c>
      <c r="L717" s="2" t="s">
        <v>70</v>
      </c>
      <c r="M717" s="2" t="s">
        <v>71</v>
      </c>
      <c r="N717" s="2" t="s">
        <v>72</v>
      </c>
      <c r="O717" s="2" t="s">
        <v>55</v>
      </c>
      <c r="P717" s="2" t="s">
        <v>56</v>
      </c>
      <c r="Q717" s="3">
        <v>14.0</v>
      </c>
      <c r="R717" s="2" t="s">
        <v>3275</v>
      </c>
      <c r="S717" s="2" t="s">
        <v>3276</v>
      </c>
      <c r="T717" s="2" t="s">
        <v>3277</v>
      </c>
    </row>
    <row r="718" ht="15.75" hidden="1" customHeight="1">
      <c r="A718" s="2" t="s">
        <v>3278</v>
      </c>
      <c r="B718" s="2" t="s">
        <v>3279</v>
      </c>
      <c r="C718" s="2" t="s">
        <v>3280</v>
      </c>
      <c r="D718" s="2" t="s">
        <v>951</v>
      </c>
      <c r="E718" s="2" t="s">
        <v>127</v>
      </c>
      <c r="F718" s="2" t="s">
        <v>2461</v>
      </c>
      <c r="G718" s="2" t="s">
        <v>2462</v>
      </c>
      <c r="H718" s="2" t="s">
        <v>2463</v>
      </c>
      <c r="I718" s="2" t="s">
        <v>2464</v>
      </c>
      <c r="J718" s="2" t="s">
        <v>2464</v>
      </c>
      <c r="K718" s="2" t="s">
        <v>53</v>
      </c>
      <c r="L718" s="2" t="s">
        <v>70</v>
      </c>
      <c r="M718" s="2" t="s">
        <v>71</v>
      </c>
      <c r="N718" s="2" t="s">
        <v>72</v>
      </c>
      <c r="O718" s="2" t="s">
        <v>55</v>
      </c>
      <c r="P718" s="2" t="s">
        <v>56</v>
      </c>
      <c r="Q718" s="3">
        <v>14.0</v>
      </c>
      <c r="R718" s="2" t="s">
        <v>3281</v>
      </c>
      <c r="S718" s="2" t="s">
        <v>3282</v>
      </c>
      <c r="T718" s="2" t="s">
        <v>3283</v>
      </c>
    </row>
    <row r="719" ht="15.75" hidden="1" customHeight="1">
      <c r="A719" s="2" t="s">
        <v>3284</v>
      </c>
      <c r="B719" s="2" t="s">
        <v>3285</v>
      </c>
      <c r="C719" s="2" t="s">
        <v>3286</v>
      </c>
      <c r="D719" s="2" t="s">
        <v>365</v>
      </c>
      <c r="E719" s="2" t="s">
        <v>366</v>
      </c>
      <c r="F719" s="2" t="s">
        <v>2461</v>
      </c>
      <c r="G719" s="2" t="s">
        <v>2462</v>
      </c>
      <c r="H719" s="2" t="s">
        <v>2463</v>
      </c>
      <c r="I719" s="2" t="s">
        <v>2464</v>
      </c>
      <c r="J719" s="2" t="s">
        <v>2464</v>
      </c>
      <c r="K719" s="2" t="s">
        <v>53</v>
      </c>
      <c r="L719" s="2" t="s">
        <v>70</v>
      </c>
      <c r="M719" s="2" t="s">
        <v>71</v>
      </c>
      <c r="N719" s="2" t="s">
        <v>72</v>
      </c>
      <c r="O719" s="2" t="s">
        <v>55</v>
      </c>
      <c r="P719" s="2" t="s">
        <v>56</v>
      </c>
      <c r="Q719" s="3">
        <v>14.0</v>
      </c>
      <c r="R719" s="2" t="s">
        <v>3287</v>
      </c>
      <c r="S719" s="2" t="s">
        <v>3288</v>
      </c>
      <c r="T719" s="2" t="s">
        <v>3289</v>
      </c>
    </row>
    <row r="720" ht="15.75" hidden="1" customHeight="1">
      <c r="A720" s="2" t="s">
        <v>3290</v>
      </c>
      <c r="B720" s="2" t="s">
        <v>3291</v>
      </c>
      <c r="C720" s="2" t="s">
        <v>3292</v>
      </c>
      <c r="D720" s="2" t="s">
        <v>1022</v>
      </c>
      <c r="E720" s="2" t="s">
        <v>622</v>
      </c>
      <c r="F720" s="2" t="s">
        <v>2461</v>
      </c>
      <c r="G720" s="2" t="s">
        <v>2462</v>
      </c>
      <c r="H720" s="2" t="s">
        <v>2463</v>
      </c>
      <c r="I720" s="2" t="s">
        <v>2464</v>
      </c>
      <c r="J720" s="2" t="s">
        <v>2464</v>
      </c>
      <c r="K720" s="2" t="s">
        <v>53</v>
      </c>
      <c r="L720" s="2" t="s">
        <v>70</v>
      </c>
      <c r="M720" s="2" t="s">
        <v>71</v>
      </c>
      <c r="N720" s="2" t="s">
        <v>72</v>
      </c>
      <c r="O720" s="2" t="s">
        <v>55</v>
      </c>
      <c r="P720" s="2" t="s">
        <v>56</v>
      </c>
      <c r="Q720" s="3">
        <v>14.0</v>
      </c>
      <c r="R720" s="2" t="s">
        <v>3293</v>
      </c>
      <c r="S720" s="2" t="s">
        <v>3294</v>
      </c>
      <c r="T720" s="2" t="s">
        <v>3295</v>
      </c>
    </row>
    <row r="721" ht="15.75" hidden="1" customHeight="1">
      <c r="A721" s="2" t="s">
        <v>3296</v>
      </c>
      <c r="B721" s="2" t="s">
        <v>3297</v>
      </c>
      <c r="C721" s="2" t="s">
        <v>3298</v>
      </c>
      <c r="D721" s="2" t="s">
        <v>223</v>
      </c>
      <c r="E721" s="2" t="s">
        <v>224</v>
      </c>
      <c r="F721" s="2" t="s">
        <v>2461</v>
      </c>
      <c r="G721" s="2" t="s">
        <v>2462</v>
      </c>
      <c r="H721" s="2" t="s">
        <v>2463</v>
      </c>
      <c r="I721" s="2" t="s">
        <v>2464</v>
      </c>
      <c r="J721" s="2" t="s">
        <v>2464</v>
      </c>
      <c r="K721" s="2" t="s">
        <v>53</v>
      </c>
      <c r="L721" s="2" t="s">
        <v>70</v>
      </c>
      <c r="M721" s="2" t="s">
        <v>71</v>
      </c>
      <c r="N721" s="2" t="s">
        <v>72</v>
      </c>
      <c r="O721" s="2" t="s">
        <v>55</v>
      </c>
      <c r="P721" s="2" t="s">
        <v>56</v>
      </c>
      <c r="Q721" s="3">
        <v>14.0</v>
      </c>
      <c r="R721" s="2" t="s">
        <v>3299</v>
      </c>
      <c r="S721" s="2" t="s">
        <v>3300</v>
      </c>
      <c r="T721" s="2" t="s">
        <v>3301</v>
      </c>
    </row>
    <row r="722" ht="15.75" hidden="1" customHeight="1">
      <c r="A722" s="2" t="s">
        <v>3302</v>
      </c>
      <c r="B722" s="2" t="s">
        <v>3303</v>
      </c>
      <c r="C722" s="2" t="s">
        <v>3304</v>
      </c>
      <c r="D722" s="2" t="s">
        <v>951</v>
      </c>
      <c r="E722" s="2" t="s">
        <v>127</v>
      </c>
      <c r="F722" s="2" t="s">
        <v>2461</v>
      </c>
      <c r="G722" s="2" t="s">
        <v>2462</v>
      </c>
      <c r="H722" s="2" t="s">
        <v>2463</v>
      </c>
      <c r="I722" s="2" t="s">
        <v>2464</v>
      </c>
      <c r="J722" s="2" t="s">
        <v>2464</v>
      </c>
      <c r="K722" s="2" t="s">
        <v>53</v>
      </c>
      <c r="L722" s="2" t="s">
        <v>70</v>
      </c>
      <c r="M722" s="2" t="s">
        <v>71</v>
      </c>
      <c r="N722" s="2" t="s">
        <v>72</v>
      </c>
      <c r="O722" s="2" t="s">
        <v>55</v>
      </c>
      <c r="P722" s="2" t="s">
        <v>56</v>
      </c>
      <c r="Q722" s="3">
        <v>14.0</v>
      </c>
      <c r="R722" s="2" t="s">
        <v>3305</v>
      </c>
      <c r="S722" s="2" t="s">
        <v>3306</v>
      </c>
      <c r="T722" s="2" t="s">
        <v>3307</v>
      </c>
    </row>
    <row r="723" ht="15.75" hidden="1" customHeight="1">
      <c r="A723" s="2" t="s">
        <v>3308</v>
      </c>
      <c r="B723" s="2" t="s">
        <v>3309</v>
      </c>
      <c r="C723" s="2" t="s">
        <v>3310</v>
      </c>
      <c r="D723" s="2" t="s">
        <v>951</v>
      </c>
      <c r="E723" s="2" t="s">
        <v>127</v>
      </c>
      <c r="F723" s="2" t="s">
        <v>2461</v>
      </c>
      <c r="G723" s="2" t="s">
        <v>2462</v>
      </c>
      <c r="H723" s="2" t="s">
        <v>2463</v>
      </c>
      <c r="I723" s="2" t="s">
        <v>2464</v>
      </c>
      <c r="J723" s="2" t="s">
        <v>2464</v>
      </c>
      <c r="K723" s="2" t="s">
        <v>53</v>
      </c>
      <c r="L723" s="2" t="s">
        <v>70</v>
      </c>
      <c r="M723" s="2" t="s">
        <v>71</v>
      </c>
      <c r="N723" s="2" t="s">
        <v>72</v>
      </c>
      <c r="O723" s="2" t="s">
        <v>55</v>
      </c>
      <c r="P723" s="2" t="s">
        <v>56</v>
      </c>
      <c r="Q723" s="3">
        <v>14.0</v>
      </c>
      <c r="R723" s="2" t="s">
        <v>3311</v>
      </c>
      <c r="S723" s="2" t="s">
        <v>3312</v>
      </c>
      <c r="T723" s="2" t="s">
        <v>3313</v>
      </c>
    </row>
    <row r="724" ht="15.75" hidden="1" customHeight="1">
      <c r="A724" s="2" t="s">
        <v>3314</v>
      </c>
      <c r="B724" s="2" t="s">
        <v>3315</v>
      </c>
      <c r="C724" s="2" t="s">
        <v>3316</v>
      </c>
      <c r="D724" s="2" t="s">
        <v>126</v>
      </c>
      <c r="E724" s="2" t="s">
        <v>127</v>
      </c>
      <c r="F724" s="2" t="s">
        <v>2461</v>
      </c>
      <c r="G724" s="2" t="s">
        <v>2462</v>
      </c>
      <c r="H724" s="2" t="s">
        <v>2463</v>
      </c>
      <c r="I724" s="2" t="s">
        <v>2464</v>
      </c>
      <c r="J724" s="2" t="s">
        <v>2464</v>
      </c>
      <c r="K724" s="2" t="s">
        <v>53</v>
      </c>
      <c r="L724" s="2" t="s">
        <v>70</v>
      </c>
      <c r="M724" s="2" t="s">
        <v>71</v>
      </c>
      <c r="N724" s="2" t="s">
        <v>72</v>
      </c>
      <c r="O724" s="2" t="s">
        <v>55</v>
      </c>
      <c r="P724" s="2" t="s">
        <v>56</v>
      </c>
      <c r="Q724" s="3">
        <v>14.0</v>
      </c>
      <c r="R724" s="2" t="s">
        <v>3317</v>
      </c>
      <c r="S724" s="2" t="s">
        <v>3318</v>
      </c>
      <c r="T724" s="2" t="s">
        <v>3319</v>
      </c>
    </row>
    <row r="725" ht="15.75" hidden="1" customHeight="1">
      <c r="A725" s="2" t="s">
        <v>3320</v>
      </c>
      <c r="B725" s="2" t="s">
        <v>3321</v>
      </c>
      <c r="C725" s="2" t="s">
        <v>3322</v>
      </c>
      <c r="D725" s="2" t="s">
        <v>621</v>
      </c>
      <c r="E725" s="2" t="s">
        <v>622</v>
      </c>
      <c r="F725" s="2" t="s">
        <v>2461</v>
      </c>
      <c r="G725" s="2" t="s">
        <v>2462</v>
      </c>
      <c r="H725" s="2" t="s">
        <v>2463</v>
      </c>
      <c r="I725" s="2" t="s">
        <v>2464</v>
      </c>
      <c r="J725" s="2" t="s">
        <v>2464</v>
      </c>
      <c r="K725" s="2" t="s">
        <v>53</v>
      </c>
      <c r="L725" s="2" t="s">
        <v>70</v>
      </c>
      <c r="M725" s="2" t="s">
        <v>71</v>
      </c>
      <c r="N725" s="2" t="s">
        <v>72</v>
      </c>
      <c r="O725" s="2" t="s">
        <v>55</v>
      </c>
      <c r="P725" s="2" t="s">
        <v>56</v>
      </c>
      <c r="Q725" s="3">
        <v>14.0</v>
      </c>
      <c r="R725" s="2" t="s">
        <v>3323</v>
      </c>
      <c r="S725" s="2" t="s">
        <v>3324</v>
      </c>
      <c r="T725" s="2" t="s">
        <v>3325</v>
      </c>
    </row>
    <row r="726" ht="15.75" hidden="1" customHeight="1">
      <c r="A726" s="2" t="s">
        <v>3326</v>
      </c>
      <c r="B726" s="2" t="s">
        <v>3327</v>
      </c>
      <c r="C726" s="2" t="s">
        <v>3328</v>
      </c>
      <c r="D726" s="2" t="s">
        <v>621</v>
      </c>
      <c r="E726" s="2" t="s">
        <v>622</v>
      </c>
      <c r="F726" s="2" t="s">
        <v>2461</v>
      </c>
      <c r="G726" s="2" t="s">
        <v>2462</v>
      </c>
      <c r="H726" s="2" t="s">
        <v>2463</v>
      </c>
      <c r="I726" s="2" t="s">
        <v>2464</v>
      </c>
      <c r="J726" s="2" t="s">
        <v>2464</v>
      </c>
      <c r="K726" s="2" t="s">
        <v>53</v>
      </c>
      <c r="L726" s="2" t="s">
        <v>70</v>
      </c>
      <c r="M726" s="2" t="s">
        <v>71</v>
      </c>
      <c r="N726" s="2" t="s">
        <v>72</v>
      </c>
      <c r="O726" s="2" t="s">
        <v>55</v>
      </c>
      <c r="P726" s="2" t="s">
        <v>56</v>
      </c>
      <c r="Q726" s="3">
        <v>14.0</v>
      </c>
      <c r="R726" s="2" t="s">
        <v>3329</v>
      </c>
      <c r="S726" s="2" t="s">
        <v>3330</v>
      </c>
      <c r="T726" s="2" t="s">
        <v>3331</v>
      </c>
    </row>
    <row r="727" ht="15.75" hidden="1" customHeight="1">
      <c r="A727" s="2" t="s">
        <v>3332</v>
      </c>
      <c r="B727" s="2" t="s">
        <v>3333</v>
      </c>
      <c r="C727" s="2" t="s">
        <v>3334</v>
      </c>
      <c r="D727" s="2" t="s">
        <v>126</v>
      </c>
      <c r="E727" s="2" t="s">
        <v>127</v>
      </c>
      <c r="F727" s="2" t="s">
        <v>2461</v>
      </c>
      <c r="G727" s="2" t="s">
        <v>2462</v>
      </c>
      <c r="H727" s="2" t="s">
        <v>2463</v>
      </c>
      <c r="I727" s="2" t="s">
        <v>2464</v>
      </c>
      <c r="J727" s="2" t="s">
        <v>2464</v>
      </c>
      <c r="K727" s="2" t="s">
        <v>53</v>
      </c>
      <c r="L727" s="2" t="s">
        <v>70</v>
      </c>
      <c r="M727" s="2" t="s">
        <v>71</v>
      </c>
      <c r="N727" s="2" t="s">
        <v>72</v>
      </c>
      <c r="O727" s="2" t="s">
        <v>55</v>
      </c>
      <c r="P727" s="2" t="s">
        <v>56</v>
      </c>
      <c r="Q727" s="3">
        <v>14.0</v>
      </c>
      <c r="R727" s="2" t="s">
        <v>3335</v>
      </c>
      <c r="S727" s="2" t="s">
        <v>3336</v>
      </c>
      <c r="T727" s="2" t="s">
        <v>3337</v>
      </c>
    </row>
    <row r="728" ht="15.75" hidden="1" customHeight="1">
      <c r="A728" s="2" t="s">
        <v>3338</v>
      </c>
      <c r="B728" s="2" t="s">
        <v>3339</v>
      </c>
      <c r="C728" s="2" t="s">
        <v>3340</v>
      </c>
      <c r="D728" s="2" t="s">
        <v>365</v>
      </c>
      <c r="E728" s="2" t="s">
        <v>366</v>
      </c>
      <c r="F728" s="2" t="s">
        <v>2461</v>
      </c>
      <c r="G728" s="2" t="s">
        <v>2462</v>
      </c>
      <c r="H728" s="2" t="s">
        <v>2463</v>
      </c>
      <c r="I728" s="2" t="s">
        <v>2464</v>
      </c>
      <c r="J728" s="2" t="s">
        <v>2464</v>
      </c>
      <c r="K728" s="2" t="s">
        <v>53</v>
      </c>
      <c r="L728" s="2" t="s">
        <v>70</v>
      </c>
      <c r="M728" s="2" t="s">
        <v>71</v>
      </c>
      <c r="N728" s="2" t="s">
        <v>72</v>
      </c>
      <c r="O728" s="2" t="s">
        <v>55</v>
      </c>
      <c r="P728" s="2" t="s">
        <v>56</v>
      </c>
      <c r="Q728" s="3">
        <v>14.0</v>
      </c>
      <c r="R728" s="2" t="s">
        <v>3341</v>
      </c>
      <c r="S728" s="2" t="s">
        <v>3342</v>
      </c>
      <c r="T728" s="2" t="s">
        <v>3343</v>
      </c>
    </row>
    <row r="729" ht="15.75" hidden="1" customHeight="1">
      <c r="A729" s="2" t="s">
        <v>3344</v>
      </c>
      <c r="B729" s="2" t="s">
        <v>3345</v>
      </c>
      <c r="C729" s="2" t="s">
        <v>3346</v>
      </c>
      <c r="D729" s="2" t="s">
        <v>951</v>
      </c>
      <c r="E729" s="2" t="s">
        <v>127</v>
      </c>
      <c r="F729" s="2" t="s">
        <v>2461</v>
      </c>
      <c r="G729" s="2" t="s">
        <v>2462</v>
      </c>
      <c r="H729" s="2" t="s">
        <v>2463</v>
      </c>
      <c r="I729" s="2" t="s">
        <v>2464</v>
      </c>
      <c r="J729" s="2" t="s">
        <v>2464</v>
      </c>
      <c r="K729" s="2" t="s">
        <v>53</v>
      </c>
      <c r="L729" s="2" t="s">
        <v>70</v>
      </c>
      <c r="M729" s="2" t="s">
        <v>71</v>
      </c>
      <c r="N729" s="2" t="s">
        <v>72</v>
      </c>
      <c r="O729" s="2" t="s">
        <v>55</v>
      </c>
      <c r="P729" s="2" t="s">
        <v>56</v>
      </c>
      <c r="Q729" s="3">
        <v>14.0</v>
      </c>
      <c r="R729" s="2" t="s">
        <v>3347</v>
      </c>
      <c r="S729" s="2" t="s">
        <v>3348</v>
      </c>
      <c r="T729" s="2" t="s">
        <v>3349</v>
      </c>
    </row>
    <row r="730" ht="15.75" hidden="1" customHeight="1">
      <c r="A730" s="2" t="s">
        <v>3350</v>
      </c>
      <c r="B730" s="2" t="s">
        <v>3351</v>
      </c>
      <c r="C730" s="2" t="s">
        <v>3352</v>
      </c>
      <c r="D730" s="2" t="s">
        <v>169</v>
      </c>
      <c r="E730" s="2" t="s">
        <v>127</v>
      </c>
      <c r="F730" s="2" t="s">
        <v>2461</v>
      </c>
      <c r="G730" s="2" t="s">
        <v>2462</v>
      </c>
      <c r="H730" s="2" t="s">
        <v>2463</v>
      </c>
      <c r="I730" s="2" t="s">
        <v>2464</v>
      </c>
      <c r="J730" s="2" t="s">
        <v>2464</v>
      </c>
      <c r="K730" s="2" t="s">
        <v>53</v>
      </c>
      <c r="L730" s="2" t="s">
        <v>70</v>
      </c>
      <c r="M730" s="2" t="s">
        <v>71</v>
      </c>
      <c r="N730" s="2" t="s">
        <v>72</v>
      </c>
      <c r="O730" s="2" t="s">
        <v>55</v>
      </c>
      <c r="P730" s="2" t="s">
        <v>56</v>
      </c>
      <c r="Q730" s="3">
        <v>14.0</v>
      </c>
      <c r="R730" s="2" t="s">
        <v>3353</v>
      </c>
      <c r="S730" s="2" t="s">
        <v>3354</v>
      </c>
      <c r="T730" s="2" t="s">
        <v>3355</v>
      </c>
    </row>
    <row r="731" ht="15.75" hidden="1" customHeight="1">
      <c r="A731" s="2" t="s">
        <v>3356</v>
      </c>
      <c r="B731" s="2" t="s">
        <v>3357</v>
      </c>
      <c r="C731" s="2" t="s">
        <v>3358</v>
      </c>
      <c r="D731" s="2" t="s">
        <v>951</v>
      </c>
      <c r="E731" s="2" t="s">
        <v>127</v>
      </c>
      <c r="F731" s="2" t="s">
        <v>2461</v>
      </c>
      <c r="G731" s="2" t="s">
        <v>2462</v>
      </c>
      <c r="H731" s="2" t="s">
        <v>2463</v>
      </c>
      <c r="I731" s="2" t="s">
        <v>2464</v>
      </c>
      <c r="J731" s="2" t="s">
        <v>2464</v>
      </c>
      <c r="K731" s="2" t="s">
        <v>53</v>
      </c>
      <c r="L731" s="2" t="s">
        <v>70</v>
      </c>
      <c r="M731" s="2" t="s">
        <v>71</v>
      </c>
      <c r="N731" s="2" t="s">
        <v>72</v>
      </c>
      <c r="O731" s="2" t="s">
        <v>55</v>
      </c>
      <c r="P731" s="2" t="s">
        <v>56</v>
      </c>
      <c r="Q731" s="3">
        <v>14.0</v>
      </c>
      <c r="R731" s="2" t="s">
        <v>3359</v>
      </c>
      <c r="S731" s="2" t="s">
        <v>3360</v>
      </c>
      <c r="T731" s="2" t="s">
        <v>3361</v>
      </c>
    </row>
    <row r="732" ht="15.75" hidden="1" customHeight="1">
      <c r="A732" s="2" t="s">
        <v>3362</v>
      </c>
      <c r="B732" s="2" t="s">
        <v>3363</v>
      </c>
      <c r="C732" s="2" t="s">
        <v>3364</v>
      </c>
      <c r="D732" s="2" t="s">
        <v>951</v>
      </c>
      <c r="E732" s="2" t="s">
        <v>127</v>
      </c>
      <c r="F732" s="2" t="s">
        <v>2461</v>
      </c>
      <c r="G732" s="2" t="s">
        <v>2462</v>
      </c>
      <c r="H732" s="2" t="s">
        <v>2463</v>
      </c>
      <c r="I732" s="2" t="s">
        <v>2464</v>
      </c>
      <c r="J732" s="2" t="s">
        <v>2464</v>
      </c>
      <c r="K732" s="2" t="s">
        <v>53</v>
      </c>
      <c r="L732" s="2" t="s">
        <v>70</v>
      </c>
      <c r="M732" s="2" t="s">
        <v>71</v>
      </c>
      <c r="N732" s="2" t="s">
        <v>72</v>
      </c>
      <c r="O732" s="2" t="s">
        <v>55</v>
      </c>
      <c r="P732" s="2" t="s">
        <v>56</v>
      </c>
      <c r="Q732" s="3">
        <v>14.0</v>
      </c>
      <c r="R732" s="2" t="s">
        <v>3365</v>
      </c>
      <c r="S732" s="2" t="s">
        <v>3366</v>
      </c>
      <c r="T732" s="2" t="s">
        <v>3367</v>
      </c>
    </row>
    <row r="733" ht="15.75" hidden="1" customHeight="1">
      <c r="A733" s="2" t="s">
        <v>3368</v>
      </c>
      <c r="B733" s="2" t="s">
        <v>3369</v>
      </c>
      <c r="C733" s="2" t="s">
        <v>3370</v>
      </c>
      <c r="D733" s="2" t="s">
        <v>126</v>
      </c>
      <c r="E733" s="2" t="s">
        <v>127</v>
      </c>
      <c r="F733" s="2" t="s">
        <v>2461</v>
      </c>
      <c r="G733" s="2" t="s">
        <v>2462</v>
      </c>
      <c r="H733" s="2" t="s">
        <v>2463</v>
      </c>
      <c r="I733" s="2" t="s">
        <v>2464</v>
      </c>
      <c r="J733" s="2" t="s">
        <v>2464</v>
      </c>
      <c r="K733" s="2" t="s">
        <v>53</v>
      </c>
      <c r="L733" s="2" t="s">
        <v>70</v>
      </c>
      <c r="M733" s="2" t="s">
        <v>71</v>
      </c>
      <c r="N733" s="2" t="s">
        <v>72</v>
      </c>
      <c r="O733" s="2" t="s">
        <v>55</v>
      </c>
      <c r="P733" s="2" t="s">
        <v>56</v>
      </c>
      <c r="Q733" s="3">
        <v>14.0</v>
      </c>
      <c r="R733" s="2" t="s">
        <v>3371</v>
      </c>
      <c r="S733" s="2" t="s">
        <v>3372</v>
      </c>
      <c r="T733" s="2" t="s">
        <v>3373</v>
      </c>
    </row>
    <row r="734" ht="15.75" customHeight="1">
      <c r="A734" s="2" t="s">
        <v>3374</v>
      </c>
      <c r="B734" s="2" t="s">
        <v>3375</v>
      </c>
      <c r="C734" s="2" t="s">
        <v>3376</v>
      </c>
      <c r="D734" s="2" t="s">
        <v>951</v>
      </c>
      <c r="E734" s="2" t="s">
        <v>127</v>
      </c>
      <c r="F734" s="2" t="s">
        <v>2461</v>
      </c>
      <c r="G734" s="2" t="s">
        <v>2462</v>
      </c>
      <c r="H734" s="2" t="s">
        <v>2463</v>
      </c>
      <c r="I734" s="2" t="s">
        <v>2464</v>
      </c>
      <c r="J734" s="2" t="s">
        <v>2464</v>
      </c>
      <c r="K734" s="2" t="s">
        <v>53</v>
      </c>
      <c r="L734" s="2" t="s">
        <v>70</v>
      </c>
      <c r="M734" s="2" t="s">
        <v>71</v>
      </c>
      <c r="N734" s="2" t="s">
        <v>72</v>
      </c>
      <c r="O734" s="2" t="s">
        <v>55</v>
      </c>
      <c r="P734" s="2" t="s">
        <v>152</v>
      </c>
      <c r="Q734" s="3">
        <v>30.0</v>
      </c>
      <c r="R734" s="2" t="s">
        <v>3377</v>
      </c>
      <c r="S734" s="2" t="s">
        <v>3378</v>
      </c>
      <c r="T734" s="2" t="s">
        <v>3379</v>
      </c>
    </row>
    <row r="735" ht="15.75" hidden="1" customHeight="1">
      <c r="A735" s="2" t="s">
        <v>3380</v>
      </c>
      <c r="B735" s="2" t="s">
        <v>3381</v>
      </c>
      <c r="C735" s="2" t="s">
        <v>3382</v>
      </c>
      <c r="D735" s="2" t="s">
        <v>126</v>
      </c>
      <c r="E735" s="2" t="s">
        <v>127</v>
      </c>
      <c r="F735" s="2" t="s">
        <v>2461</v>
      </c>
      <c r="G735" s="2" t="s">
        <v>2462</v>
      </c>
      <c r="H735" s="2" t="s">
        <v>2463</v>
      </c>
      <c r="I735" s="2" t="s">
        <v>2464</v>
      </c>
      <c r="J735" s="2" t="s">
        <v>2464</v>
      </c>
      <c r="K735" s="2" t="s">
        <v>53</v>
      </c>
      <c r="L735" s="2" t="s">
        <v>70</v>
      </c>
      <c r="M735" s="2" t="s">
        <v>71</v>
      </c>
      <c r="N735" s="2" t="s">
        <v>72</v>
      </c>
      <c r="O735" s="2" t="s">
        <v>55</v>
      </c>
      <c r="P735" s="2" t="s">
        <v>56</v>
      </c>
      <c r="Q735" s="3">
        <v>14.0</v>
      </c>
      <c r="R735" s="2" t="s">
        <v>3383</v>
      </c>
      <c r="S735" s="2" t="s">
        <v>3384</v>
      </c>
      <c r="T735" s="2" t="s">
        <v>3385</v>
      </c>
    </row>
    <row r="736" ht="15.75" hidden="1" customHeight="1">
      <c r="A736" s="2" t="s">
        <v>3386</v>
      </c>
      <c r="B736" s="2" t="s">
        <v>3387</v>
      </c>
      <c r="C736" s="2" t="s">
        <v>3388</v>
      </c>
      <c r="D736" s="2" t="s">
        <v>126</v>
      </c>
      <c r="E736" s="2" t="s">
        <v>127</v>
      </c>
      <c r="F736" s="2" t="s">
        <v>2461</v>
      </c>
      <c r="G736" s="2" t="s">
        <v>2462</v>
      </c>
      <c r="H736" s="2" t="s">
        <v>2463</v>
      </c>
      <c r="I736" s="2" t="s">
        <v>2464</v>
      </c>
      <c r="J736" s="2" t="s">
        <v>2464</v>
      </c>
      <c r="K736" s="2" t="s">
        <v>53</v>
      </c>
      <c r="L736" s="2" t="s">
        <v>70</v>
      </c>
      <c r="M736" s="2" t="s">
        <v>71</v>
      </c>
      <c r="N736" s="2" t="s">
        <v>72</v>
      </c>
      <c r="O736" s="2" t="s">
        <v>55</v>
      </c>
      <c r="P736" s="2" t="s">
        <v>56</v>
      </c>
      <c r="Q736" s="3">
        <v>14.0</v>
      </c>
      <c r="R736" s="2" t="s">
        <v>3389</v>
      </c>
      <c r="S736" s="2" t="s">
        <v>3390</v>
      </c>
      <c r="T736" s="2" t="s">
        <v>3391</v>
      </c>
    </row>
    <row r="737" ht="15.75" hidden="1" customHeight="1">
      <c r="A737" s="2" t="s">
        <v>3392</v>
      </c>
      <c r="B737" s="2" t="s">
        <v>3393</v>
      </c>
      <c r="C737" s="2" t="s">
        <v>3394</v>
      </c>
      <c r="D737" s="2" t="s">
        <v>951</v>
      </c>
      <c r="E737" s="2" t="s">
        <v>127</v>
      </c>
      <c r="F737" s="2" t="s">
        <v>2461</v>
      </c>
      <c r="G737" s="2" t="s">
        <v>2462</v>
      </c>
      <c r="H737" s="2" t="s">
        <v>2463</v>
      </c>
      <c r="I737" s="2" t="s">
        <v>2464</v>
      </c>
      <c r="J737" s="2" t="s">
        <v>2464</v>
      </c>
      <c r="K737" s="2" t="s">
        <v>53</v>
      </c>
      <c r="L737" s="2" t="s">
        <v>70</v>
      </c>
      <c r="M737" s="2" t="s">
        <v>71</v>
      </c>
      <c r="N737" s="2" t="s">
        <v>72</v>
      </c>
      <c r="O737" s="2" t="s">
        <v>55</v>
      </c>
      <c r="P737" s="2" t="s">
        <v>56</v>
      </c>
      <c r="Q737" s="3">
        <v>14.0</v>
      </c>
      <c r="R737" s="2" t="s">
        <v>3395</v>
      </c>
      <c r="S737" s="2" t="s">
        <v>3396</v>
      </c>
      <c r="T737" s="2" t="s">
        <v>3397</v>
      </c>
    </row>
    <row r="738" ht="15.75" hidden="1" customHeight="1">
      <c r="A738" s="2" t="s">
        <v>3398</v>
      </c>
      <c r="B738" s="2" t="s">
        <v>3399</v>
      </c>
      <c r="C738" s="2" t="s">
        <v>3400</v>
      </c>
      <c r="D738" s="2" t="s">
        <v>1022</v>
      </c>
      <c r="E738" s="2" t="s">
        <v>622</v>
      </c>
      <c r="F738" s="2" t="s">
        <v>2461</v>
      </c>
      <c r="G738" s="2" t="s">
        <v>2462</v>
      </c>
      <c r="H738" s="2" t="s">
        <v>2463</v>
      </c>
      <c r="I738" s="2" t="s">
        <v>2464</v>
      </c>
      <c r="J738" s="2" t="s">
        <v>2464</v>
      </c>
      <c r="K738" s="2" t="s">
        <v>53</v>
      </c>
      <c r="L738" s="2" t="s">
        <v>70</v>
      </c>
      <c r="M738" s="2" t="s">
        <v>71</v>
      </c>
      <c r="N738" s="2" t="s">
        <v>72</v>
      </c>
      <c r="O738" s="2" t="s">
        <v>55</v>
      </c>
      <c r="P738" s="2" t="s">
        <v>56</v>
      </c>
      <c r="Q738" s="3">
        <v>14.0</v>
      </c>
      <c r="R738" s="2" t="s">
        <v>3401</v>
      </c>
      <c r="S738" s="2" t="s">
        <v>3402</v>
      </c>
      <c r="T738" s="2" t="s">
        <v>3403</v>
      </c>
    </row>
    <row r="739" ht="15.75" hidden="1" customHeight="1">
      <c r="A739" s="2" t="s">
        <v>3404</v>
      </c>
      <c r="B739" s="2" t="s">
        <v>3405</v>
      </c>
      <c r="C739" s="2" t="s">
        <v>3406</v>
      </c>
      <c r="D739" s="2" t="s">
        <v>365</v>
      </c>
      <c r="E739" s="2" t="s">
        <v>366</v>
      </c>
      <c r="F739" s="2" t="s">
        <v>2461</v>
      </c>
      <c r="G739" s="2" t="s">
        <v>2462</v>
      </c>
      <c r="H739" s="2" t="s">
        <v>2463</v>
      </c>
      <c r="I739" s="2" t="s">
        <v>2464</v>
      </c>
      <c r="J739" s="2" t="s">
        <v>2464</v>
      </c>
      <c r="K739" s="2" t="s">
        <v>53</v>
      </c>
      <c r="L739" s="2" t="s">
        <v>70</v>
      </c>
      <c r="M739" s="2" t="s">
        <v>71</v>
      </c>
      <c r="N739" s="2" t="s">
        <v>72</v>
      </c>
      <c r="O739" s="2" t="s">
        <v>55</v>
      </c>
      <c r="P739" s="2" t="s">
        <v>56</v>
      </c>
      <c r="Q739" s="3">
        <v>14.0</v>
      </c>
      <c r="R739" s="2" t="s">
        <v>3407</v>
      </c>
      <c r="S739" s="2" t="s">
        <v>3408</v>
      </c>
      <c r="T739" s="2" t="s">
        <v>3409</v>
      </c>
    </row>
    <row r="740" ht="15.75" hidden="1" customHeight="1">
      <c r="A740" s="2" t="s">
        <v>3410</v>
      </c>
      <c r="B740" s="2" t="s">
        <v>3411</v>
      </c>
      <c r="C740" s="2" t="s">
        <v>3412</v>
      </c>
      <c r="D740" s="2" t="s">
        <v>112</v>
      </c>
      <c r="E740" s="2" t="s">
        <v>97</v>
      </c>
      <c r="F740" s="2" t="s">
        <v>2461</v>
      </c>
      <c r="G740" s="2" t="s">
        <v>2462</v>
      </c>
      <c r="H740" s="2" t="s">
        <v>2463</v>
      </c>
      <c r="I740" s="2" t="s">
        <v>2464</v>
      </c>
      <c r="J740" s="2" t="s">
        <v>2464</v>
      </c>
      <c r="K740" s="2" t="s">
        <v>53</v>
      </c>
      <c r="L740" s="2" t="s">
        <v>70</v>
      </c>
      <c r="M740" s="2" t="s">
        <v>71</v>
      </c>
      <c r="N740" s="2" t="s">
        <v>72</v>
      </c>
      <c r="O740" s="2" t="s">
        <v>55</v>
      </c>
      <c r="P740" s="2" t="s">
        <v>56</v>
      </c>
      <c r="Q740" s="3">
        <v>14.0</v>
      </c>
      <c r="R740" s="2" t="s">
        <v>3413</v>
      </c>
      <c r="S740" s="2" t="s">
        <v>3414</v>
      </c>
      <c r="T740" s="2" t="s">
        <v>3415</v>
      </c>
    </row>
    <row r="741" ht="15.75" hidden="1" customHeight="1">
      <c r="A741" s="2" t="s">
        <v>3416</v>
      </c>
      <c r="B741" s="2" t="s">
        <v>3417</v>
      </c>
      <c r="C741" s="2" t="s">
        <v>3418</v>
      </c>
      <c r="D741" s="2" t="s">
        <v>1022</v>
      </c>
      <c r="E741" s="2" t="s">
        <v>622</v>
      </c>
      <c r="F741" s="2" t="s">
        <v>2461</v>
      </c>
      <c r="G741" s="2" t="s">
        <v>2462</v>
      </c>
      <c r="H741" s="2" t="s">
        <v>2463</v>
      </c>
      <c r="I741" s="2" t="s">
        <v>2464</v>
      </c>
      <c r="J741" s="2" t="s">
        <v>2464</v>
      </c>
      <c r="K741" s="2" t="s">
        <v>53</v>
      </c>
      <c r="L741" s="2" t="s">
        <v>70</v>
      </c>
      <c r="M741" s="2" t="s">
        <v>71</v>
      </c>
      <c r="N741" s="2" t="s">
        <v>72</v>
      </c>
      <c r="O741" s="2" t="s">
        <v>55</v>
      </c>
      <c r="P741" s="2" t="s">
        <v>56</v>
      </c>
      <c r="Q741" s="3">
        <v>14.0</v>
      </c>
      <c r="R741" s="2" t="s">
        <v>3419</v>
      </c>
      <c r="S741" s="2" t="s">
        <v>3420</v>
      </c>
      <c r="T741" s="2" t="s">
        <v>3421</v>
      </c>
    </row>
    <row r="742" ht="15.75" hidden="1" customHeight="1">
      <c r="A742" s="2" t="s">
        <v>3422</v>
      </c>
      <c r="B742" s="2" t="s">
        <v>3423</v>
      </c>
      <c r="C742" s="2" t="s">
        <v>3424</v>
      </c>
      <c r="D742" s="2" t="s">
        <v>365</v>
      </c>
      <c r="E742" s="2" t="s">
        <v>366</v>
      </c>
      <c r="F742" s="2" t="s">
        <v>2461</v>
      </c>
      <c r="G742" s="2" t="s">
        <v>2462</v>
      </c>
      <c r="H742" s="2" t="s">
        <v>2463</v>
      </c>
      <c r="I742" s="2" t="s">
        <v>2464</v>
      </c>
      <c r="J742" s="2" t="s">
        <v>2464</v>
      </c>
      <c r="K742" s="2" t="s">
        <v>53</v>
      </c>
      <c r="L742" s="2" t="s">
        <v>70</v>
      </c>
      <c r="M742" s="2" t="s">
        <v>71</v>
      </c>
      <c r="N742" s="2" t="s">
        <v>72</v>
      </c>
      <c r="O742" s="2" t="s">
        <v>55</v>
      </c>
      <c r="P742" s="2" t="s">
        <v>56</v>
      </c>
      <c r="Q742" s="3">
        <v>14.0</v>
      </c>
      <c r="R742" s="2" t="s">
        <v>3425</v>
      </c>
      <c r="S742" s="2" t="s">
        <v>3426</v>
      </c>
      <c r="T742" s="2" t="s">
        <v>3427</v>
      </c>
    </row>
    <row r="743" ht="15.75" hidden="1" customHeight="1">
      <c r="A743" s="2" t="s">
        <v>3428</v>
      </c>
      <c r="B743" s="2" t="s">
        <v>3429</v>
      </c>
      <c r="C743" s="2" t="s">
        <v>3430</v>
      </c>
      <c r="D743" s="2" t="s">
        <v>516</v>
      </c>
      <c r="E743" s="2" t="s">
        <v>97</v>
      </c>
      <c r="F743" s="2" t="s">
        <v>1318</v>
      </c>
      <c r="G743" s="2" t="s">
        <v>1319</v>
      </c>
      <c r="H743" s="2" t="s">
        <v>1320</v>
      </c>
      <c r="I743" s="2" t="s">
        <v>117</v>
      </c>
      <c r="J743" s="2" t="s">
        <v>117</v>
      </c>
      <c r="K743" s="2" t="s">
        <v>53</v>
      </c>
      <c r="L743" s="2" t="s">
        <v>31</v>
      </c>
      <c r="M743" s="2" t="s">
        <v>71</v>
      </c>
      <c r="N743" s="2" t="s">
        <v>33</v>
      </c>
      <c r="O743" s="2" t="s">
        <v>55</v>
      </c>
      <c r="P743" s="2" t="s">
        <v>56</v>
      </c>
      <c r="Q743" s="3">
        <v>10.0</v>
      </c>
      <c r="R743" s="2" t="s">
        <v>3431</v>
      </c>
      <c r="S743" s="2" t="s">
        <v>3432</v>
      </c>
      <c r="T743" s="2" t="s">
        <v>3433</v>
      </c>
    </row>
    <row r="744" ht="15.75" hidden="1" customHeight="1">
      <c r="A744" s="2" t="s">
        <v>3434</v>
      </c>
      <c r="B744" s="2" t="s">
        <v>3435</v>
      </c>
      <c r="C744" s="2" t="s">
        <v>3436</v>
      </c>
      <c r="D744" s="2" t="s">
        <v>126</v>
      </c>
      <c r="E744" s="2" t="s">
        <v>127</v>
      </c>
      <c r="F744" s="2" t="s">
        <v>2461</v>
      </c>
      <c r="G744" s="2" t="s">
        <v>2462</v>
      </c>
      <c r="H744" s="2" t="s">
        <v>2463</v>
      </c>
      <c r="I744" s="2" t="s">
        <v>2464</v>
      </c>
      <c r="J744" s="2" t="s">
        <v>2464</v>
      </c>
      <c r="K744" s="2" t="s">
        <v>53</v>
      </c>
      <c r="L744" s="2" t="s">
        <v>70</v>
      </c>
      <c r="M744" s="2" t="s">
        <v>71</v>
      </c>
      <c r="N744" s="2" t="s">
        <v>72</v>
      </c>
      <c r="O744" s="2" t="s">
        <v>55</v>
      </c>
      <c r="P744" s="2" t="s">
        <v>56</v>
      </c>
      <c r="Q744" s="3">
        <v>14.0</v>
      </c>
      <c r="R744" s="2" t="s">
        <v>3437</v>
      </c>
      <c r="S744" s="2" t="s">
        <v>3438</v>
      </c>
      <c r="T744" s="2" t="s">
        <v>3439</v>
      </c>
    </row>
    <row r="745" ht="15.75" hidden="1" customHeight="1">
      <c r="A745" s="2" t="s">
        <v>3440</v>
      </c>
      <c r="B745" s="2" t="s">
        <v>3441</v>
      </c>
      <c r="C745" s="2" t="s">
        <v>3442</v>
      </c>
      <c r="D745" s="2" t="s">
        <v>169</v>
      </c>
      <c r="E745" s="2" t="s">
        <v>127</v>
      </c>
      <c r="F745" s="2" t="s">
        <v>2461</v>
      </c>
      <c r="G745" s="2" t="s">
        <v>2462</v>
      </c>
      <c r="H745" s="2" t="s">
        <v>2463</v>
      </c>
      <c r="I745" s="2" t="s">
        <v>2464</v>
      </c>
      <c r="J745" s="2" t="s">
        <v>2464</v>
      </c>
      <c r="K745" s="2" t="s">
        <v>53</v>
      </c>
      <c r="L745" s="2" t="s">
        <v>70</v>
      </c>
      <c r="M745" s="2" t="s">
        <v>71</v>
      </c>
      <c r="N745" s="2" t="s">
        <v>72</v>
      </c>
      <c r="O745" s="2" t="s">
        <v>55</v>
      </c>
      <c r="P745" s="2" t="s">
        <v>56</v>
      </c>
      <c r="Q745" s="3">
        <v>14.0</v>
      </c>
      <c r="R745" s="2" t="s">
        <v>3443</v>
      </c>
      <c r="S745" s="2" t="s">
        <v>3444</v>
      </c>
      <c r="T745" s="2" t="s">
        <v>3445</v>
      </c>
    </row>
    <row r="746" ht="15.75" hidden="1" customHeight="1">
      <c r="A746" s="2" t="s">
        <v>3446</v>
      </c>
      <c r="B746" s="2" t="s">
        <v>3447</v>
      </c>
      <c r="C746" s="2" t="s">
        <v>3448</v>
      </c>
      <c r="D746" s="2" t="s">
        <v>126</v>
      </c>
      <c r="E746" s="2" t="s">
        <v>127</v>
      </c>
      <c r="F746" s="2" t="s">
        <v>2461</v>
      </c>
      <c r="G746" s="2" t="s">
        <v>2462</v>
      </c>
      <c r="H746" s="2" t="s">
        <v>2463</v>
      </c>
      <c r="I746" s="2" t="s">
        <v>2464</v>
      </c>
      <c r="J746" s="2" t="s">
        <v>2464</v>
      </c>
      <c r="K746" s="2" t="s">
        <v>53</v>
      </c>
      <c r="L746" s="2" t="s">
        <v>70</v>
      </c>
      <c r="M746" s="2" t="s">
        <v>71</v>
      </c>
      <c r="N746" s="2" t="s">
        <v>72</v>
      </c>
      <c r="O746" s="2" t="s">
        <v>55</v>
      </c>
      <c r="P746" s="2" t="s">
        <v>56</v>
      </c>
      <c r="Q746" s="3">
        <v>14.0</v>
      </c>
      <c r="R746" s="2" t="s">
        <v>3449</v>
      </c>
      <c r="S746" s="2" t="s">
        <v>3450</v>
      </c>
      <c r="T746" s="2" t="s">
        <v>3451</v>
      </c>
    </row>
    <row r="747" ht="15.75" hidden="1" customHeight="1">
      <c r="A747" s="2" t="s">
        <v>3452</v>
      </c>
      <c r="B747" s="2" t="s">
        <v>3453</v>
      </c>
      <c r="C747" s="2" t="s">
        <v>3454</v>
      </c>
      <c r="D747" s="2" t="s">
        <v>126</v>
      </c>
      <c r="E747" s="2" t="s">
        <v>127</v>
      </c>
      <c r="F747" s="2" t="s">
        <v>2461</v>
      </c>
      <c r="G747" s="2" t="s">
        <v>2462</v>
      </c>
      <c r="H747" s="2" t="s">
        <v>2463</v>
      </c>
      <c r="I747" s="2" t="s">
        <v>2464</v>
      </c>
      <c r="J747" s="2" t="s">
        <v>2464</v>
      </c>
      <c r="K747" s="2" t="s">
        <v>53</v>
      </c>
      <c r="L747" s="2" t="s">
        <v>70</v>
      </c>
      <c r="M747" s="2" t="s">
        <v>71</v>
      </c>
      <c r="N747" s="2" t="s">
        <v>72</v>
      </c>
      <c r="O747" s="2" t="s">
        <v>55</v>
      </c>
      <c r="P747" s="2" t="s">
        <v>56</v>
      </c>
      <c r="Q747" s="3">
        <v>14.0</v>
      </c>
      <c r="R747" s="2" t="s">
        <v>3455</v>
      </c>
      <c r="S747" s="2" t="s">
        <v>3456</v>
      </c>
      <c r="T747" s="2" t="s">
        <v>3457</v>
      </c>
    </row>
    <row r="748" ht="15.75" hidden="1" customHeight="1">
      <c r="A748" s="2" t="s">
        <v>3458</v>
      </c>
      <c r="B748" s="2" t="s">
        <v>3459</v>
      </c>
      <c r="C748" s="2" t="s">
        <v>3460</v>
      </c>
      <c r="D748" s="2" t="s">
        <v>951</v>
      </c>
      <c r="E748" s="2" t="s">
        <v>127</v>
      </c>
      <c r="F748" s="2" t="s">
        <v>2461</v>
      </c>
      <c r="G748" s="2" t="s">
        <v>2462</v>
      </c>
      <c r="H748" s="2" t="s">
        <v>2463</v>
      </c>
      <c r="I748" s="2" t="s">
        <v>2464</v>
      </c>
      <c r="J748" s="2" t="s">
        <v>2464</v>
      </c>
      <c r="K748" s="2" t="s">
        <v>53</v>
      </c>
      <c r="L748" s="2" t="s">
        <v>70</v>
      </c>
      <c r="M748" s="2" t="s">
        <v>71</v>
      </c>
      <c r="N748" s="2" t="s">
        <v>72</v>
      </c>
      <c r="O748" s="2" t="s">
        <v>55</v>
      </c>
      <c r="P748" s="2" t="s">
        <v>56</v>
      </c>
      <c r="Q748" s="3">
        <v>14.0</v>
      </c>
      <c r="R748" s="2" t="s">
        <v>3461</v>
      </c>
      <c r="S748" s="2" t="s">
        <v>3462</v>
      </c>
      <c r="T748" s="2" t="s">
        <v>3463</v>
      </c>
    </row>
    <row r="749" ht="15.75" hidden="1" customHeight="1">
      <c r="A749" s="2" t="s">
        <v>3464</v>
      </c>
      <c r="B749" s="2" t="s">
        <v>3465</v>
      </c>
      <c r="C749" s="2" t="s">
        <v>3466</v>
      </c>
      <c r="D749" s="2" t="s">
        <v>951</v>
      </c>
      <c r="E749" s="2" t="s">
        <v>127</v>
      </c>
      <c r="F749" s="2" t="s">
        <v>2461</v>
      </c>
      <c r="G749" s="2" t="s">
        <v>2462</v>
      </c>
      <c r="H749" s="2" t="s">
        <v>2463</v>
      </c>
      <c r="I749" s="2" t="s">
        <v>2464</v>
      </c>
      <c r="J749" s="2" t="s">
        <v>2464</v>
      </c>
      <c r="K749" s="2" t="s">
        <v>53</v>
      </c>
      <c r="L749" s="2" t="s">
        <v>70</v>
      </c>
      <c r="M749" s="2" t="s">
        <v>71</v>
      </c>
      <c r="N749" s="2" t="s">
        <v>72</v>
      </c>
      <c r="O749" s="2" t="s">
        <v>55</v>
      </c>
      <c r="P749" s="2" t="s">
        <v>56</v>
      </c>
      <c r="Q749" s="3">
        <v>14.0</v>
      </c>
      <c r="R749" s="2" t="s">
        <v>3467</v>
      </c>
      <c r="S749" s="2" t="s">
        <v>3468</v>
      </c>
      <c r="T749" s="2" t="s">
        <v>3469</v>
      </c>
    </row>
    <row r="750" ht="15.75" hidden="1" customHeight="1">
      <c r="A750" s="2" t="s">
        <v>3470</v>
      </c>
      <c r="B750" s="2" t="s">
        <v>3471</v>
      </c>
      <c r="C750" s="2" t="s">
        <v>3472</v>
      </c>
      <c r="D750" s="2" t="s">
        <v>126</v>
      </c>
      <c r="E750" s="2" t="s">
        <v>127</v>
      </c>
      <c r="F750" s="2" t="s">
        <v>2461</v>
      </c>
      <c r="G750" s="2" t="s">
        <v>2462</v>
      </c>
      <c r="H750" s="2" t="s">
        <v>2463</v>
      </c>
      <c r="I750" s="2" t="s">
        <v>2464</v>
      </c>
      <c r="J750" s="2" t="s">
        <v>2464</v>
      </c>
      <c r="K750" s="2" t="s">
        <v>53</v>
      </c>
      <c r="L750" s="2" t="s">
        <v>70</v>
      </c>
      <c r="M750" s="2" t="s">
        <v>71</v>
      </c>
      <c r="N750" s="2" t="s">
        <v>72</v>
      </c>
      <c r="O750" s="2" t="s">
        <v>55</v>
      </c>
      <c r="P750" s="2" t="s">
        <v>56</v>
      </c>
      <c r="Q750" s="3">
        <v>14.0</v>
      </c>
      <c r="R750" s="2" t="s">
        <v>3473</v>
      </c>
      <c r="S750" s="2" t="s">
        <v>3474</v>
      </c>
      <c r="T750" s="2" t="s">
        <v>3475</v>
      </c>
    </row>
    <row r="751" ht="15.75" hidden="1" customHeight="1">
      <c r="A751" s="2" t="s">
        <v>3476</v>
      </c>
      <c r="B751" s="2" t="s">
        <v>3477</v>
      </c>
      <c r="C751" s="2" t="s">
        <v>3478</v>
      </c>
      <c r="D751" s="2" t="s">
        <v>365</v>
      </c>
      <c r="E751" s="2" t="s">
        <v>366</v>
      </c>
      <c r="F751" s="2" t="s">
        <v>2461</v>
      </c>
      <c r="G751" s="2" t="s">
        <v>2462</v>
      </c>
      <c r="H751" s="2" t="s">
        <v>2463</v>
      </c>
      <c r="I751" s="2" t="s">
        <v>2464</v>
      </c>
      <c r="J751" s="2" t="s">
        <v>2464</v>
      </c>
      <c r="K751" s="2" t="s">
        <v>53</v>
      </c>
      <c r="L751" s="2" t="s">
        <v>70</v>
      </c>
      <c r="M751" s="2" t="s">
        <v>71</v>
      </c>
      <c r="N751" s="2" t="s">
        <v>72</v>
      </c>
      <c r="O751" s="2" t="s">
        <v>55</v>
      </c>
      <c r="P751" s="2" t="s">
        <v>56</v>
      </c>
      <c r="Q751" s="3">
        <v>14.0</v>
      </c>
      <c r="R751" s="2" t="s">
        <v>3479</v>
      </c>
      <c r="S751" s="2" t="s">
        <v>3480</v>
      </c>
      <c r="T751" s="2" t="s">
        <v>3481</v>
      </c>
    </row>
    <row r="752" ht="15.75" hidden="1" customHeight="1">
      <c r="A752" s="2" t="s">
        <v>3482</v>
      </c>
      <c r="B752" s="2" t="s">
        <v>3483</v>
      </c>
      <c r="C752" s="2" t="s">
        <v>3484</v>
      </c>
      <c r="D752" s="2" t="s">
        <v>951</v>
      </c>
      <c r="E752" s="2" t="s">
        <v>127</v>
      </c>
      <c r="F752" s="2" t="s">
        <v>2461</v>
      </c>
      <c r="G752" s="2" t="s">
        <v>2462</v>
      </c>
      <c r="H752" s="2" t="s">
        <v>2463</v>
      </c>
      <c r="I752" s="2" t="s">
        <v>2464</v>
      </c>
      <c r="J752" s="2" t="s">
        <v>2464</v>
      </c>
      <c r="K752" s="2" t="s">
        <v>53</v>
      </c>
      <c r="L752" s="2" t="s">
        <v>70</v>
      </c>
      <c r="M752" s="2" t="s">
        <v>71</v>
      </c>
      <c r="N752" s="2" t="s">
        <v>72</v>
      </c>
      <c r="O752" s="2" t="s">
        <v>55</v>
      </c>
      <c r="P752" s="2" t="s">
        <v>56</v>
      </c>
      <c r="Q752" s="3">
        <v>14.0</v>
      </c>
      <c r="R752" s="2" t="s">
        <v>3485</v>
      </c>
      <c r="S752" s="2" t="s">
        <v>3486</v>
      </c>
      <c r="T752" s="2" t="s">
        <v>3487</v>
      </c>
    </row>
    <row r="753" ht="15.75" hidden="1" customHeight="1">
      <c r="A753" s="2" t="s">
        <v>3488</v>
      </c>
      <c r="B753" s="2" t="s">
        <v>3489</v>
      </c>
      <c r="C753" s="2" t="s">
        <v>3490</v>
      </c>
      <c r="D753" s="2" t="s">
        <v>126</v>
      </c>
      <c r="E753" s="2" t="s">
        <v>127</v>
      </c>
      <c r="F753" s="2" t="s">
        <v>2461</v>
      </c>
      <c r="G753" s="2" t="s">
        <v>2462</v>
      </c>
      <c r="H753" s="2" t="s">
        <v>2463</v>
      </c>
      <c r="I753" s="2" t="s">
        <v>2464</v>
      </c>
      <c r="J753" s="2" t="s">
        <v>2464</v>
      </c>
      <c r="K753" s="2" t="s">
        <v>53</v>
      </c>
      <c r="L753" s="2" t="s">
        <v>70</v>
      </c>
      <c r="M753" s="2" t="s">
        <v>71</v>
      </c>
      <c r="N753" s="2" t="s">
        <v>72</v>
      </c>
      <c r="O753" s="2" t="s">
        <v>55</v>
      </c>
      <c r="P753" s="2" t="s">
        <v>56</v>
      </c>
      <c r="Q753" s="3">
        <v>14.0</v>
      </c>
      <c r="R753" s="2" t="s">
        <v>3491</v>
      </c>
      <c r="S753" s="2" t="s">
        <v>3492</v>
      </c>
      <c r="T753" s="2" t="s">
        <v>3493</v>
      </c>
    </row>
    <row r="754" ht="15.75" hidden="1" customHeight="1">
      <c r="A754" s="2" t="s">
        <v>3494</v>
      </c>
      <c r="B754" s="2" t="s">
        <v>3495</v>
      </c>
      <c r="C754" s="2" t="s">
        <v>3496</v>
      </c>
      <c r="D754" s="2" t="s">
        <v>169</v>
      </c>
      <c r="E754" s="2" t="s">
        <v>127</v>
      </c>
      <c r="F754" s="2" t="s">
        <v>2461</v>
      </c>
      <c r="G754" s="2" t="s">
        <v>2462</v>
      </c>
      <c r="H754" s="2" t="s">
        <v>2463</v>
      </c>
      <c r="I754" s="2" t="s">
        <v>2464</v>
      </c>
      <c r="J754" s="2" t="s">
        <v>2464</v>
      </c>
      <c r="K754" s="2" t="s">
        <v>53</v>
      </c>
      <c r="L754" s="2" t="s">
        <v>70</v>
      </c>
      <c r="M754" s="2" t="s">
        <v>71</v>
      </c>
      <c r="N754" s="2" t="s">
        <v>72</v>
      </c>
      <c r="O754" s="2" t="s">
        <v>55</v>
      </c>
      <c r="P754" s="2" t="s">
        <v>56</v>
      </c>
      <c r="Q754" s="3">
        <v>14.0</v>
      </c>
      <c r="R754" s="2" t="s">
        <v>3497</v>
      </c>
      <c r="S754" s="2" t="s">
        <v>3498</v>
      </c>
      <c r="T754" s="2" t="s">
        <v>3499</v>
      </c>
    </row>
    <row r="755" ht="15.75" hidden="1" customHeight="1">
      <c r="A755" s="2" t="s">
        <v>3500</v>
      </c>
      <c r="B755" s="2" t="s">
        <v>3501</v>
      </c>
      <c r="C755" s="2" t="s">
        <v>3502</v>
      </c>
      <c r="D755" s="2" t="s">
        <v>365</v>
      </c>
      <c r="E755" s="2" t="s">
        <v>366</v>
      </c>
      <c r="F755" s="2" t="s">
        <v>2461</v>
      </c>
      <c r="G755" s="2" t="s">
        <v>2462</v>
      </c>
      <c r="H755" s="2" t="s">
        <v>2463</v>
      </c>
      <c r="I755" s="2" t="s">
        <v>2464</v>
      </c>
      <c r="J755" s="2" t="s">
        <v>2464</v>
      </c>
      <c r="K755" s="2" t="s">
        <v>53</v>
      </c>
      <c r="L755" s="2" t="s">
        <v>70</v>
      </c>
      <c r="M755" s="2" t="s">
        <v>71</v>
      </c>
      <c r="N755" s="2" t="s">
        <v>72</v>
      </c>
      <c r="O755" s="2" t="s">
        <v>55</v>
      </c>
      <c r="P755" s="2" t="s">
        <v>56</v>
      </c>
      <c r="Q755" s="3">
        <v>14.0</v>
      </c>
      <c r="R755" s="2" t="s">
        <v>3503</v>
      </c>
      <c r="S755" s="2" t="s">
        <v>3504</v>
      </c>
      <c r="T755" s="2" t="s">
        <v>3505</v>
      </c>
    </row>
    <row r="756" ht="15.75" hidden="1" customHeight="1">
      <c r="A756" s="2" t="s">
        <v>3506</v>
      </c>
      <c r="B756" s="2" t="s">
        <v>1438</v>
      </c>
      <c r="C756" s="2" t="s">
        <v>1439</v>
      </c>
      <c r="D756" s="2" t="s">
        <v>951</v>
      </c>
      <c r="E756" s="2" t="s">
        <v>127</v>
      </c>
      <c r="F756" s="2" t="s">
        <v>2461</v>
      </c>
      <c r="G756" s="2" t="s">
        <v>2462</v>
      </c>
      <c r="H756" s="2" t="s">
        <v>2463</v>
      </c>
      <c r="I756" s="2" t="s">
        <v>2464</v>
      </c>
      <c r="J756" s="2" t="s">
        <v>2464</v>
      </c>
      <c r="K756" s="2" t="s">
        <v>53</v>
      </c>
      <c r="L756" s="2" t="s">
        <v>70</v>
      </c>
      <c r="M756" s="2" t="s">
        <v>71</v>
      </c>
      <c r="N756" s="2" t="s">
        <v>72</v>
      </c>
      <c r="O756" s="2" t="s">
        <v>55</v>
      </c>
      <c r="P756" s="2" t="s">
        <v>56</v>
      </c>
      <c r="Q756" s="3">
        <v>14.0</v>
      </c>
      <c r="R756" s="2" t="s">
        <v>3507</v>
      </c>
      <c r="S756" s="2" t="s">
        <v>3508</v>
      </c>
      <c r="T756" s="2" t="s">
        <v>3509</v>
      </c>
    </row>
    <row r="757" ht="15.75" hidden="1" customHeight="1">
      <c r="A757" s="2" t="s">
        <v>3510</v>
      </c>
      <c r="B757" s="2" t="s">
        <v>3511</v>
      </c>
      <c r="C757" s="2" t="s">
        <v>3512</v>
      </c>
      <c r="D757" s="2" t="s">
        <v>231</v>
      </c>
      <c r="E757" s="2" t="s">
        <v>24</v>
      </c>
      <c r="F757" s="2" t="s">
        <v>2461</v>
      </c>
      <c r="G757" s="2" t="s">
        <v>2462</v>
      </c>
      <c r="H757" s="2" t="s">
        <v>2463</v>
      </c>
      <c r="I757" s="2" t="s">
        <v>2464</v>
      </c>
      <c r="J757" s="2" t="s">
        <v>2464</v>
      </c>
      <c r="K757" s="2" t="s">
        <v>53</v>
      </c>
      <c r="L757" s="2" t="s">
        <v>70</v>
      </c>
      <c r="M757" s="2" t="s">
        <v>71</v>
      </c>
      <c r="N757" s="2" t="s">
        <v>72</v>
      </c>
      <c r="O757" s="2" t="s">
        <v>55</v>
      </c>
      <c r="P757" s="2" t="s">
        <v>56</v>
      </c>
      <c r="Q757" s="3">
        <v>14.0</v>
      </c>
      <c r="R757" s="2" t="s">
        <v>3513</v>
      </c>
      <c r="S757" s="2" t="s">
        <v>3514</v>
      </c>
      <c r="T757" s="2" t="s">
        <v>3515</v>
      </c>
    </row>
    <row r="758" ht="15.75" hidden="1" customHeight="1">
      <c r="A758" s="2" t="s">
        <v>3516</v>
      </c>
      <c r="B758" s="2" t="s">
        <v>3517</v>
      </c>
      <c r="C758" s="2" t="s">
        <v>3518</v>
      </c>
      <c r="D758" s="2" t="s">
        <v>126</v>
      </c>
      <c r="E758" s="2" t="s">
        <v>127</v>
      </c>
      <c r="F758" s="2" t="s">
        <v>2461</v>
      </c>
      <c r="G758" s="2" t="s">
        <v>2462</v>
      </c>
      <c r="H758" s="2" t="s">
        <v>2463</v>
      </c>
      <c r="I758" s="2" t="s">
        <v>2464</v>
      </c>
      <c r="J758" s="2" t="s">
        <v>2464</v>
      </c>
      <c r="K758" s="2" t="s">
        <v>53</v>
      </c>
      <c r="L758" s="2" t="s">
        <v>70</v>
      </c>
      <c r="M758" s="2" t="s">
        <v>71</v>
      </c>
      <c r="N758" s="2" t="s">
        <v>72</v>
      </c>
      <c r="O758" s="2" t="s">
        <v>55</v>
      </c>
      <c r="P758" s="2" t="s">
        <v>56</v>
      </c>
      <c r="Q758" s="3">
        <v>14.0</v>
      </c>
      <c r="R758" s="2" t="s">
        <v>3519</v>
      </c>
      <c r="S758" s="2" t="s">
        <v>3520</v>
      </c>
      <c r="T758" s="2" t="s">
        <v>3521</v>
      </c>
    </row>
    <row r="759" ht="15.75" hidden="1" customHeight="1">
      <c r="A759" s="2" t="s">
        <v>3522</v>
      </c>
      <c r="B759" s="2" t="s">
        <v>3523</v>
      </c>
      <c r="C759" s="2" t="s">
        <v>3524</v>
      </c>
      <c r="D759" s="2" t="s">
        <v>951</v>
      </c>
      <c r="E759" s="2" t="s">
        <v>127</v>
      </c>
      <c r="F759" s="2" t="s">
        <v>2461</v>
      </c>
      <c r="G759" s="2" t="s">
        <v>2462</v>
      </c>
      <c r="H759" s="2" t="s">
        <v>2463</v>
      </c>
      <c r="I759" s="2" t="s">
        <v>2464</v>
      </c>
      <c r="J759" s="2" t="s">
        <v>2464</v>
      </c>
      <c r="K759" s="2" t="s">
        <v>53</v>
      </c>
      <c r="L759" s="2" t="s">
        <v>70</v>
      </c>
      <c r="M759" s="2" t="s">
        <v>71</v>
      </c>
      <c r="N759" s="2" t="s">
        <v>72</v>
      </c>
      <c r="O759" s="2" t="s">
        <v>55</v>
      </c>
      <c r="P759" s="2" t="s">
        <v>56</v>
      </c>
      <c r="Q759" s="3">
        <v>14.0</v>
      </c>
      <c r="R759" s="2" t="s">
        <v>3525</v>
      </c>
      <c r="S759" s="2" t="s">
        <v>3526</v>
      </c>
      <c r="T759" s="2" t="s">
        <v>3527</v>
      </c>
    </row>
    <row r="760" ht="15.75" hidden="1" customHeight="1">
      <c r="A760" s="2" t="s">
        <v>3528</v>
      </c>
      <c r="B760" s="2" t="s">
        <v>1888</v>
      </c>
      <c r="C760" s="2" t="s">
        <v>1889</v>
      </c>
      <c r="D760" s="2" t="s">
        <v>223</v>
      </c>
      <c r="E760" s="2" t="s">
        <v>224</v>
      </c>
      <c r="F760" s="2" t="s">
        <v>2461</v>
      </c>
      <c r="G760" s="2" t="s">
        <v>2462</v>
      </c>
      <c r="H760" s="2" t="s">
        <v>2463</v>
      </c>
      <c r="I760" s="2" t="s">
        <v>2464</v>
      </c>
      <c r="J760" s="2" t="s">
        <v>2464</v>
      </c>
      <c r="K760" s="2" t="s">
        <v>53</v>
      </c>
      <c r="L760" s="2" t="s">
        <v>70</v>
      </c>
      <c r="M760" s="2" t="s">
        <v>71</v>
      </c>
      <c r="N760" s="2" t="s">
        <v>72</v>
      </c>
      <c r="O760" s="2" t="s">
        <v>55</v>
      </c>
      <c r="P760" s="2" t="s">
        <v>56</v>
      </c>
      <c r="Q760" s="3">
        <v>14.0</v>
      </c>
      <c r="R760" s="2" t="s">
        <v>3529</v>
      </c>
      <c r="S760" s="2" t="s">
        <v>3530</v>
      </c>
      <c r="T760" s="2" t="s">
        <v>3531</v>
      </c>
    </row>
    <row r="761" ht="15.75" hidden="1" customHeight="1">
      <c r="A761" s="2" t="s">
        <v>3532</v>
      </c>
      <c r="B761" s="2" t="s">
        <v>3533</v>
      </c>
      <c r="C761" s="2" t="s">
        <v>3534</v>
      </c>
      <c r="D761" s="2" t="s">
        <v>231</v>
      </c>
      <c r="E761" s="2" t="s">
        <v>24</v>
      </c>
      <c r="F761" s="2" t="s">
        <v>2461</v>
      </c>
      <c r="G761" s="2" t="s">
        <v>2462</v>
      </c>
      <c r="H761" s="2" t="s">
        <v>2463</v>
      </c>
      <c r="I761" s="2" t="s">
        <v>2464</v>
      </c>
      <c r="J761" s="2" t="s">
        <v>2464</v>
      </c>
      <c r="K761" s="2" t="s">
        <v>53</v>
      </c>
      <c r="L761" s="2" t="s">
        <v>70</v>
      </c>
      <c r="M761" s="2" t="s">
        <v>71</v>
      </c>
      <c r="N761" s="2" t="s">
        <v>72</v>
      </c>
      <c r="O761" s="2" t="s">
        <v>55</v>
      </c>
      <c r="P761" s="2" t="s">
        <v>56</v>
      </c>
      <c r="Q761" s="3">
        <v>14.0</v>
      </c>
      <c r="R761" s="2" t="s">
        <v>3535</v>
      </c>
      <c r="S761" s="2" t="s">
        <v>3536</v>
      </c>
      <c r="T761" s="2" t="s">
        <v>3537</v>
      </c>
    </row>
    <row r="762" ht="15.75" hidden="1" customHeight="1">
      <c r="A762" s="2" t="s">
        <v>3538</v>
      </c>
      <c r="B762" s="2" t="s">
        <v>3539</v>
      </c>
      <c r="C762" s="2" t="s">
        <v>3540</v>
      </c>
      <c r="D762" s="2" t="s">
        <v>231</v>
      </c>
      <c r="E762" s="2" t="s">
        <v>24</v>
      </c>
      <c r="F762" s="2" t="s">
        <v>2461</v>
      </c>
      <c r="G762" s="2" t="s">
        <v>2462</v>
      </c>
      <c r="H762" s="2" t="s">
        <v>2463</v>
      </c>
      <c r="I762" s="2" t="s">
        <v>2464</v>
      </c>
      <c r="J762" s="2" t="s">
        <v>2464</v>
      </c>
      <c r="K762" s="2" t="s">
        <v>53</v>
      </c>
      <c r="L762" s="2" t="s">
        <v>70</v>
      </c>
      <c r="M762" s="2" t="s">
        <v>71</v>
      </c>
      <c r="N762" s="2" t="s">
        <v>72</v>
      </c>
      <c r="O762" s="2" t="s">
        <v>55</v>
      </c>
      <c r="P762" s="2" t="s">
        <v>56</v>
      </c>
      <c r="Q762" s="3">
        <v>14.0</v>
      </c>
      <c r="R762" s="2" t="s">
        <v>3541</v>
      </c>
      <c r="S762" s="2" t="s">
        <v>3542</v>
      </c>
      <c r="T762" s="2" t="s">
        <v>3543</v>
      </c>
    </row>
    <row r="763" ht="15.75" hidden="1" customHeight="1">
      <c r="A763" s="2" t="s">
        <v>3544</v>
      </c>
      <c r="B763" s="2" t="s">
        <v>3545</v>
      </c>
      <c r="C763" s="2" t="s">
        <v>3546</v>
      </c>
      <c r="D763" s="2" t="s">
        <v>365</v>
      </c>
      <c r="E763" s="2" t="s">
        <v>366</v>
      </c>
      <c r="F763" s="2" t="s">
        <v>2461</v>
      </c>
      <c r="G763" s="2" t="s">
        <v>2462</v>
      </c>
      <c r="H763" s="2" t="s">
        <v>2463</v>
      </c>
      <c r="I763" s="2" t="s">
        <v>2464</v>
      </c>
      <c r="J763" s="2" t="s">
        <v>2464</v>
      </c>
      <c r="K763" s="2" t="s">
        <v>53</v>
      </c>
      <c r="L763" s="2" t="s">
        <v>70</v>
      </c>
      <c r="M763" s="2" t="s">
        <v>71</v>
      </c>
      <c r="N763" s="2" t="s">
        <v>72</v>
      </c>
      <c r="O763" s="2" t="s">
        <v>55</v>
      </c>
      <c r="P763" s="2" t="s">
        <v>56</v>
      </c>
      <c r="Q763" s="3">
        <v>14.0</v>
      </c>
      <c r="R763" s="2" t="s">
        <v>3547</v>
      </c>
      <c r="S763" s="2" t="s">
        <v>3548</v>
      </c>
      <c r="T763" s="2" t="s">
        <v>3549</v>
      </c>
    </row>
    <row r="764" ht="15.75" hidden="1" customHeight="1">
      <c r="A764" s="2" t="s">
        <v>3550</v>
      </c>
      <c r="B764" s="2" t="s">
        <v>3551</v>
      </c>
      <c r="C764" s="2" t="s">
        <v>3552</v>
      </c>
      <c r="D764" s="2" t="s">
        <v>126</v>
      </c>
      <c r="E764" s="2" t="s">
        <v>127</v>
      </c>
      <c r="F764" s="2" t="s">
        <v>2461</v>
      </c>
      <c r="G764" s="2" t="s">
        <v>2462</v>
      </c>
      <c r="H764" s="2" t="s">
        <v>2463</v>
      </c>
      <c r="I764" s="2" t="s">
        <v>2464</v>
      </c>
      <c r="J764" s="2" t="s">
        <v>2464</v>
      </c>
      <c r="K764" s="2" t="s">
        <v>53</v>
      </c>
      <c r="L764" s="2" t="s">
        <v>70</v>
      </c>
      <c r="M764" s="2" t="s">
        <v>71</v>
      </c>
      <c r="N764" s="2" t="s">
        <v>72</v>
      </c>
      <c r="O764" s="2" t="s">
        <v>55</v>
      </c>
      <c r="P764" s="2" t="s">
        <v>56</v>
      </c>
      <c r="Q764" s="3">
        <v>14.0</v>
      </c>
      <c r="R764" s="2" t="s">
        <v>3553</v>
      </c>
      <c r="S764" s="2" t="s">
        <v>3554</v>
      </c>
      <c r="T764" s="2" t="s">
        <v>3555</v>
      </c>
    </row>
    <row r="765" ht="15.75" hidden="1" customHeight="1">
      <c r="A765" s="2" t="s">
        <v>3556</v>
      </c>
      <c r="B765" s="2" t="s">
        <v>3557</v>
      </c>
      <c r="C765" s="2" t="s">
        <v>3558</v>
      </c>
      <c r="D765" s="2" t="s">
        <v>951</v>
      </c>
      <c r="E765" s="2" t="s">
        <v>127</v>
      </c>
      <c r="F765" s="2" t="s">
        <v>2461</v>
      </c>
      <c r="G765" s="2" t="s">
        <v>2462</v>
      </c>
      <c r="H765" s="2" t="s">
        <v>2463</v>
      </c>
      <c r="I765" s="2" t="s">
        <v>2464</v>
      </c>
      <c r="J765" s="2" t="s">
        <v>2464</v>
      </c>
      <c r="K765" s="2" t="s">
        <v>53</v>
      </c>
      <c r="L765" s="2" t="s">
        <v>70</v>
      </c>
      <c r="M765" s="2" t="s">
        <v>71</v>
      </c>
      <c r="N765" s="2" t="s">
        <v>72</v>
      </c>
      <c r="O765" s="2" t="s">
        <v>55</v>
      </c>
      <c r="P765" s="2" t="s">
        <v>56</v>
      </c>
      <c r="Q765" s="3">
        <v>14.0</v>
      </c>
      <c r="R765" s="2" t="s">
        <v>3559</v>
      </c>
      <c r="S765" s="2" t="s">
        <v>3560</v>
      </c>
      <c r="T765" s="2" t="s">
        <v>3561</v>
      </c>
    </row>
    <row r="766" ht="15.75" hidden="1" customHeight="1">
      <c r="A766" s="2" t="s">
        <v>3562</v>
      </c>
      <c r="B766" s="2" t="s">
        <v>3563</v>
      </c>
      <c r="C766" s="2" t="s">
        <v>3564</v>
      </c>
      <c r="D766" s="2" t="s">
        <v>112</v>
      </c>
      <c r="E766" s="2" t="s">
        <v>97</v>
      </c>
      <c r="F766" s="2" t="s">
        <v>2461</v>
      </c>
      <c r="G766" s="2" t="s">
        <v>2462</v>
      </c>
      <c r="H766" s="2" t="s">
        <v>2463</v>
      </c>
      <c r="I766" s="2" t="s">
        <v>2464</v>
      </c>
      <c r="J766" s="2" t="s">
        <v>2464</v>
      </c>
      <c r="K766" s="2" t="s">
        <v>53</v>
      </c>
      <c r="L766" s="2" t="s">
        <v>70</v>
      </c>
      <c r="M766" s="2" t="s">
        <v>71</v>
      </c>
      <c r="N766" s="2" t="s">
        <v>72</v>
      </c>
      <c r="O766" s="2" t="s">
        <v>55</v>
      </c>
      <c r="P766" s="2" t="s">
        <v>56</v>
      </c>
      <c r="Q766" s="3">
        <v>14.0</v>
      </c>
      <c r="R766" s="2" t="s">
        <v>3565</v>
      </c>
      <c r="S766" s="2" t="s">
        <v>3566</v>
      </c>
      <c r="T766" s="2" t="s">
        <v>3567</v>
      </c>
    </row>
    <row r="767" ht="15.75" hidden="1" customHeight="1">
      <c r="A767" s="2" t="s">
        <v>3568</v>
      </c>
      <c r="B767" s="2" t="s">
        <v>3569</v>
      </c>
      <c r="C767" s="2" t="s">
        <v>3570</v>
      </c>
      <c r="D767" s="2" t="s">
        <v>126</v>
      </c>
      <c r="E767" s="2" t="s">
        <v>127</v>
      </c>
      <c r="F767" s="2" t="s">
        <v>2461</v>
      </c>
      <c r="G767" s="2" t="s">
        <v>2462</v>
      </c>
      <c r="H767" s="2" t="s">
        <v>2463</v>
      </c>
      <c r="I767" s="2" t="s">
        <v>2464</v>
      </c>
      <c r="J767" s="2" t="s">
        <v>2464</v>
      </c>
      <c r="K767" s="2" t="s">
        <v>53</v>
      </c>
      <c r="L767" s="2" t="s">
        <v>70</v>
      </c>
      <c r="M767" s="2" t="s">
        <v>71</v>
      </c>
      <c r="N767" s="2" t="s">
        <v>72</v>
      </c>
      <c r="O767" s="2" t="s">
        <v>55</v>
      </c>
      <c r="P767" s="2" t="s">
        <v>56</v>
      </c>
      <c r="Q767" s="3">
        <v>14.0</v>
      </c>
      <c r="R767" s="2" t="s">
        <v>3571</v>
      </c>
      <c r="S767" s="2" t="s">
        <v>3572</v>
      </c>
      <c r="T767" s="2" t="s">
        <v>3573</v>
      </c>
    </row>
    <row r="768" ht="15.75" hidden="1" customHeight="1">
      <c r="A768" s="2" t="s">
        <v>3574</v>
      </c>
      <c r="B768" s="2" t="s">
        <v>3575</v>
      </c>
      <c r="C768" s="2" t="s">
        <v>3576</v>
      </c>
      <c r="D768" s="2" t="s">
        <v>1022</v>
      </c>
      <c r="E768" s="2" t="s">
        <v>622</v>
      </c>
      <c r="F768" s="2" t="s">
        <v>2461</v>
      </c>
      <c r="G768" s="2" t="s">
        <v>2462</v>
      </c>
      <c r="H768" s="2" t="s">
        <v>2463</v>
      </c>
      <c r="I768" s="2" t="s">
        <v>2464</v>
      </c>
      <c r="J768" s="2" t="s">
        <v>2464</v>
      </c>
      <c r="K768" s="2" t="s">
        <v>53</v>
      </c>
      <c r="L768" s="2" t="s">
        <v>70</v>
      </c>
      <c r="M768" s="2" t="s">
        <v>71</v>
      </c>
      <c r="N768" s="2" t="s">
        <v>72</v>
      </c>
      <c r="O768" s="2" t="s">
        <v>55</v>
      </c>
      <c r="P768" s="2" t="s">
        <v>56</v>
      </c>
      <c r="Q768" s="3">
        <v>14.0</v>
      </c>
      <c r="R768" s="2" t="s">
        <v>3577</v>
      </c>
      <c r="S768" s="2" t="s">
        <v>3578</v>
      </c>
      <c r="T768" s="2" t="s">
        <v>3579</v>
      </c>
    </row>
    <row r="769" ht="15.75" hidden="1" customHeight="1">
      <c r="A769" s="2" t="s">
        <v>3580</v>
      </c>
      <c r="B769" s="2" t="s">
        <v>1087</v>
      </c>
      <c r="C769" s="2" t="s">
        <v>1088</v>
      </c>
      <c r="D769" s="2" t="s">
        <v>126</v>
      </c>
      <c r="E769" s="2" t="s">
        <v>127</v>
      </c>
      <c r="F769" s="2" t="s">
        <v>2461</v>
      </c>
      <c r="G769" s="2" t="s">
        <v>2462</v>
      </c>
      <c r="H769" s="2" t="s">
        <v>2463</v>
      </c>
      <c r="I769" s="2" t="s">
        <v>2464</v>
      </c>
      <c r="J769" s="2" t="s">
        <v>2464</v>
      </c>
      <c r="K769" s="2" t="s">
        <v>53</v>
      </c>
      <c r="L769" s="2" t="s">
        <v>70</v>
      </c>
      <c r="M769" s="2" t="s">
        <v>71</v>
      </c>
      <c r="N769" s="2" t="s">
        <v>72</v>
      </c>
      <c r="O769" s="2" t="s">
        <v>55</v>
      </c>
      <c r="P769" s="2" t="s">
        <v>56</v>
      </c>
      <c r="Q769" s="3">
        <v>14.0</v>
      </c>
      <c r="R769" s="2" t="s">
        <v>3581</v>
      </c>
      <c r="S769" s="2" t="s">
        <v>3582</v>
      </c>
      <c r="T769" s="2" t="s">
        <v>3583</v>
      </c>
    </row>
    <row r="770" ht="15.75" hidden="1" customHeight="1">
      <c r="A770" s="2" t="s">
        <v>3584</v>
      </c>
      <c r="B770" s="2" t="s">
        <v>3585</v>
      </c>
      <c r="C770" s="2" t="s">
        <v>3586</v>
      </c>
      <c r="D770" s="2" t="s">
        <v>126</v>
      </c>
      <c r="E770" s="2" t="s">
        <v>127</v>
      </c>
      <c r="F770" s="2" t="s">
        <v>2461</v>
      </c>
      <c r="G770" s="2" t="s">
        <v>2462</v>
      </c>
      <c r="H770" s="2" t="s">
        <v>2463</v>
      </c>
      <c r="I770" s="2" t="s">
        <v>2464</v>
      </c>
      <c r="J770" s="2" t="s">
        <v>2464</v>
      </c>
      <c r="K770" s="2" t="s">
        <v>53</v>
      </c>
      <c r="L770" s="2" t="s">
        <v>70</v>
      </c>
      <c r="M770" s="2" t="s">
        <v>71</v>
      </c>
      <c r="N770" s="2" t="s">
        <v>72</v>
      </c>
      <c r="O770" s="2" t="s">
        <v>55</v>
      </c>
      <c r="P770" s="2" t="s">
        <v>56</v>
      </c>
      <c r="Q770" s="3">
        <v>14.0</v>
      </c>
      <c r="R770" s="2" t="s">
        <v>3587</v>
      </c>
      <c r="S770" s="2" t="s">
        <v>3588</v>
      </c>
      <c r="T770" s="2" t="s">
        <v>3589</v>
      </c>
    </row>
    <row r="771" ht="15.75" hidden="1" customHeight="1">
      <c r="A771" s="2" t="s">
        <v>3590</v>
      </c>
      <c r="B771" s="2" t="s">
        <v>2850</v>
      </c>
      <c r="C771" s="2" t="s">
        <v>2851</v>
      </c>
      <c r="D771" s="2" t="s">
        <v>365</v>
      </c>
      <c r="E771" s="2" t="s">
        <v>366</v>
      </c>
      <c r="F771" s="2" t="s">
        <v>2461</v>
      </c>
      <c r="G771" s="2" t="s">
        <v>2462</v>
      </c>
      <c r="H771" s="2" t="s">
        <v>2463</v>
      </c>
      <c r="I771" s="2" t="s">
        <v>2464</v>
      </c>
      <c r="J771" s="2" t="s">
        <v>2464</v>
      </c>
      <c r="K771" s="2" t="s">
        <v>53</v>
      </c>
      <c r="L771" s="2" t="s">
        <v>70</v>
      </c>
      <c r="M771" s="2" t="s">
        <v>71</v>
      </c>
      <c r="N771" s="2" t="s">
        <v>72</v>
      </c>
      <c r="O771" s="2" t="s">
        <v>55</v>
      </c>
      <c r="P771" s="2" t="s">
        <v>56</v>
      </c>
      <c r="Q771" s="3">
        <v>14.0</v>
      </c>
      <c r="R771" s="2" t="s">
        <v>3591</v>
      </c>
      <c r="S771" s="2" t="s">
        <v>3592</v>
      </c>
      <c r="T771" s="2" t="s">
        <v>3593</v>
      </c>
    </row>
    <row r="772" ht="15.75" hidden="1" customHeight="1">
      <c r="A772" s="2" t="s">
        <v>3594</v>
      </c>
      <c r="B772" s="2" t="s">
        <v>3595</v>
      </c>
      <c r="C772" s="2" t="s">
        <v>3596</v>
      </c>
      <c r="D772" s="2" t="s">
        <v>1022</v>
      </c>
      <c r="E772" s="2" t="s">
        <v>622</v>
      </c>
      <c r="F772" s="2" t="s">
        <v>2461</v>
      </c>
      <c r="G772" s="2" t="s">
        <v>2462</v>
      </c>
      <c r="H772" s="2" t="s">
        <v>2463</v>
      </c>
      <c r="I772" s="2" t="s">
        <v>2464</v>
      </c>
      <c r="J772" s="2" t="s">
        <v>2464</v>
      </c>
      <c r="K772" s="2" t="s">
        <v>53</v>
      </c>
      <c r="L772" s="2" t="s">
        <v>70</v>
      </c>
      <c r="M772" s="2" t="s">
        <v>71</v>
      </c>
      <c r="N772" s="2" t="s">
        <v>72</v>
      </c>
      <c r="O772" s="2" t="s">
        <v>55</v>
      </c>
      <c r="P772" s="2" t="s">
        <v>56</v>
      </c>
      <c r="Q772" s="3">
        <v>14.0</v>
      </c>
      <c r="R772" s="2" t="s">
        <v>3597</v>
      </c>
      <c r="S772" s="2" t="s">
        <v>3598</v>
      </c>
      <c r="T772" s="2" t="s">
        <v>3599</v>
      </c>
    </row>
    <row r="773" ht="15.75" hidden="1" customHeight="1">
      <c r="A773" s="2" t="s">
        <v>3600</v>
      </c>
      <c r="B773" s="2" t="s">
        <v>3601</v>
      </c>
      <c r="C773" s="2" t="s">
        <v>3602</v>
      </c>
      <c r="D773" s="2" t="s">
        <v>112</v>
      </c>
      <c r="E773" s="2" t="s">
        <v>97</v>
      </c>
      <c r="F773" s="2" t="s">
        <v>2461</v>
      </c>
      <c r="G773" s="2" t="s">
        <v>2462</v>
      </c>
      <c r="H773" s="2" t="s">
        <v>2463</v>
      </c>
      <c r="I773" s="2" t="s">
        <v>2464</v>
      </c>
      <c r="J773" s="2" t="s">
        <v>2464</v>
      </c>
      <c r="K773" s="2" t="s">
        <v>53</v>
      </c>
      <c r="L773" s="2" t="s">
        <v>70</v>
      </c>
      <c r="M773" s="2" t="s">
        <v>71</v>
      </c>
      <c r="N773" s="2" t="s">
        <v>72</v>
      </c>
      <c r="O773" s="2" t="s">
        <v>55</v>
      </c>
      <c r="P773" s="2" t="s">
        <v>56</v>
      </c>
      <c r="Q773" s="3">
        <v>14.0</v>
      </c>
      <c r="R773" s="2" t="s">
        <v>3603</v>
      </c>
      <c r="S773" s="2" t="s">
        <v>3604</v>
      </c>
      <c r="T773" s="2" t="s">
        <v>3605</v>
      </c>
    </row>
    <row r="774" ht="15.75" hidden="1" customHeight="1">
      <c r="A774" s="2" t="s">
        <v>3606</v>
      </c>
      <c r="B774" s="2" t="s">
        <v>3607</v>
      </c>
      <c r="C774" s="2" t="s">
        <v>3608</v>
      </c>
      <c r="D774" s="2" t="s">
        <v>621</v>
      </c>
      <c r="E774" s="2" t="s">
        <v>622</v>
      </c>
      <c r="F774" s="2" t="s">
        <v>3609</v>
      </c>
      <c r="G774" s="2" t="s">
        <v>3610</v>
      </c>
      <c r="H774" s="2" t="s">
        <v>3611</v>
      </c>
      <c r="I774" s="2" t="s">
        <v>2629</v>
      </c>
      <c r="J774" s="2" t="s">
        <v>3612</v>
      </c>
      <c r="K774" s="2" t="s">
        <v>53</v>
      </c>
      <c r="L774" s="2" t="s">
        <v>31</v>
      </c>
      <c r="M774" s="2" t="s">
        <v>71</v>
      </c>
      <c r="N774" s="2" t="s">
        <v>133</v>
      </c>
      <c r="O774" s="2" t="s">
        <v>55</v>
      </c>
      <c r="P774" s="2" t="s">
        <v>56</v>
      </c>
      <c r="Q774" s="3">
        <v>10.0</v>
      </c>
      <c r="R774" s="2" t="s">
        <v>3613</v>
      </c>
      <c r="S774" s="2" t="s">
        <v>3614</v>
      </c>
      <c r="T774" s="2" t="s">
        <v>3615</v>
      </c>
    </row>
    <row r="775" ht="15.75" customHeight="1">
      <c r="A775" s="2" t="s">
        <v>3616</v>
      </c>
      <c r="B775" s="2" t="s">
        <v>3617</v>
      </c>
      <c r="C775" s="2" t="s">
        <v>3618</v>
      </c>
      <c r="D775" s="2" t="s">
        <v>951</v>
      </c>
      <c r="E775" s="2" t="s">
        <v>127</v>
      </c>
      <c r="F775" s="2" t="s">
        <v>3619</v>
      </c>
      <c r="G775" s="2" t="s">
        <v>3620</v>
      </c>
      <c r="H775" s="2" t="s">
        <v>3621</v>
      </c>
      <c r="I775" s="2" t="s">
        <v>3622</v>
      </c>
      <c r="J775" s="2" t="s">
        <v>3623</v>
      </c>
      <c r="K775" s="2" t="s">
        <v>53</v>
      </c>
      <c r="L775" s="2" t="s">
        <v>31</v>
      </c>
      <c r="M775" s="2" t="s">
        <v>71</v>
      </c>
      <c r="N775" s="2" t="s">
        <v>133</v>
      </c>
      <c r="O775" s="2" t="s">
        <v>55</v>
      </c>
      <c r="P775" s="2" t="s">
        <v>152</v>
      </c>
      <c r="Q775" s="3">
        <v>25.0</v>
      </c>
      <c r="R775" s="2" t="s">
        <v>3624</v>
      </c>
      <c r="S775" s="2" t="s">
        <v>3625</v>
      </c>
      <c r="T775" s="2" t="s">
        <v>3626</v>
      </c>
    </row>
    <row r="776" ht="15.75" hidden="1" customHeight="1">
      <c r="A776" s="2" t="s">
        <v>3627</v>
      </c>
      <c r="B776" s="2" t="s">
        <v>3628</v>
      </c>
      <c r="C776" s="2" t="s">
        <v>3629</v>
      </c>
      <c r="D776" s="2" t="s">
        <v>621</v>
      </c>
      <c r="E776" s="2" t="s">
        <v>622</v>
      </c>
      <c r="F776" s="2" t="s">
        <v>2461</v>
      </c>
      <c r="G776" s="2" t="s">
        <v>2462</v>
      </c>
      <c r="H776" s="2" t="s">
        <v>2463</v>
      </c>
      <c r="I776" s="2" t="s">
        <v>2464</v>
      </c>
      <c r="J776" s="2" t="s">
        <v>2464</v>
      </c>
      <c r="K776" s="2" t="s">
        <v>53</v>
      </c>
      <c r="L776" s="2" t="s">
        <v>70</v>
      </c>
      <c r="M776" s="2" t="s">
        <v>71</v>
      </c>
      <c r="N776" s="2" t="s">
        <v>72</v>
      </c>
      <c r="O776" s="2" t="s">
        <v>55</v>
      </c>
      <c r="P776" s="2" t="s">
        <v>56</v>
      </c>
      <c r="Q776" s="3">
        <v>14.0</v>
      </c>
      <c r="R776" s="2" t="s">
        <v>3630</v>
      </c>
      <c r="S776" s="2" t="s">
        <v>3631</v>
      </c>
      <c r="T776" s="2" t="s">
        <v>3632</v>
      </c>
    </row>
    <row r="777" ht="15.75" hidden="1" customHeight="1">
      <c r="A777" s="2" t="s">
        <v>3633</v>
      </c>
      <c r="B777" s="2" t="s">
        <v>3634</v>
      </c>
      <c r="C777" s="2" t="s">
        <v>3635</v>
      </c>
      <c r="D777" s="2" t="s">
        <v>365</v>
      </c>
      <c r="E777" s="2" t="s">
        <v>366</v>
      </c>
      <c r="F777" s="2" t="s">
        <v>2461</v>
      </c>
      <c r="G777" s="2" t="s">
        <v>2462</v>
      </c>
      <c r="H777" s="2" t="s">
        <v>2463</v>
      </c>
      <c r="I777" s="2" t="s">
        <v>2464</v>
      </c>
      <c r="J777" s="2" t="s">
        <v>2464</v>
      </c>
      <c r="K777" s="2" t="s">
        <v>53</v>
      </c>
      <c r="L777" s="2" t="s">
        <v>70</v>
      </c>
      <c r="M777" s="2" t="s">
        <v>71</v>
      </c>
      <c r="N777" s="2" t="s">
        <v>72</v>
      </c>
      <c r="O777" s="2" t="s">
        <v>55</v>
      </c>
      <c r="P777" s="2" t="s">
        <v>56</v>
      </c>
      <c r="Q777" s="3">
        <v>14.0</v>
      </c>
      <c r="R777" s="2" t="s">
        <v>3636</v>
      </c>
      <c r="S777" s="2" t="s">
        <v>3637</v>
      </c>
      <c r="T777" s="2" t="s">
        <v>3638</v>
      </c>
    </row>
    <row r="778" ht="15.75" hidden="1" customHeight="1">
      <c r="A778" s="2" t="s">
        <v>3639</v>
      </c>
      <c r="B778" s="2" t="s">
        <v>3640</v>
      </c>
      <c r="C778" s="2" t="s">
        <v>3641</v>
      </c>
      <c r="D778" s="2" t="s">
        <v>1022</v>
      </c>
      <c r="E778" s="2" t="s">
        <v>622</v>
      </c>
      <c r="F778" s="2" t="s">
        <v>2461</v>
      </c>
      <c r="G778" s="2" t="s">
        <v>2462</v>
      </c>
      <c r="H778" s="2" t="s">
        <v>2463</v>
      </c>
      <c r="I778" s="2" t="s">
        <v>2464</v>
      </c>
      <c r="J778" s="2" t="s">
        <v>2464</v>
      </c>
      <c r="K778" s="2" t="s">
        <v>53</v>
      </c>
      <c r="L778" s="2" t="s">
        <v>70</v>
      </c>
      <c r="M778" s="2" t="s">
        <v>71</v>
      </c>
      <c r="N778" s="2" t="s">
        <v>72</v>
      </c>
      <c r="O778" s="2" t="s">
        <v>55</v>
      </c>
      <c r="P778" s="2" t="s">
        <v>56</v>
      </c>
      <c r="Q778" s="3">
        <v>14.0</v>
      </c>
      <c r="R778" s="2" t="s">
        <v>3642</v>
      </c>
      <c r="S778" s="2" t="s">
        <v>3643</v>
      </c>
      <c r="T778" s="2" t="s">
        <v>3644</v>
      </c>
    </row>
    <row r="779" ht="15.75" hidden="1" customHeight="1">
      <c r="A779" s="2" t="s">
        <v>3645</v>
      </c>
      <c r="B779" s="2" t="s">
        <v>3646</v>
      </c>
      <c r="C779" s="2" t="s">
        <v>3647</v>
      </c>
      <c r="D779" s="2" t="s">
        <v>621</v>
      </c>
      <c r="E779" s="2" t="s">
        <v>622</v>
      </c>
      <c r="F779" s="2" t="s">
        <v>2461</v>
      </c>
      <c r="G779" s="2" t="s">
        <v>2462</v>
      </c>
      <c r="H779" s="2" t="s">
        <v>2463</v>
      </c>
      <c r="I779" s="2" t="s">
        <v>2464</v>
      </c>
      <c r="J779" s="2" t="s">
        <v>2464</v>
      </c>
      <c r="K779" s="2" t="s">
        <v>53</v>
      </c>
      <c r="L779" s="2" t="s">
        <v>70</v>
      </c>
      <c r="M779" s="2" t="s">
        <v>71</v>
      </c>
      <c r="N779" s="2" t="s">
        <v>72</v>
      </c>
      <c r="O779" s="2" t="s">
        <v>55</v>
      </c>
      <c r="P779" s="2" t="s">
        <v>56</v>
      </c>
      <c r="Q779" s="3">
        <v>14.0</v>
      </c>
      <c r="R779" s="2" t="s">
        <v>3648</v>
      </c>
      <c r="S779" s="2" t="s">
        <v>3649</v>
      </c>
      <c r="T779" s="2" t="s">
        <v>3650</v>
      </c>
    </row>
    <row r="780" ht="15.75" hidden="1" customHeight="1">
      <c r="A780" s="2" t="s">
        <v>3651</v>
      </c>
      <c r="B780" s="2" t="s">
        <v>3652</v>
      </c>
      <c r="C780" s="2" t="s">
        <v>3653</v>
      </c>
      <c r="D780" s="2" t="s">
        <v>126</v>
      </c>
      <c r="E780" s="2" t="s">
        <v>127</v>
      </c>
      <c r="F780" s="2" t="s">
        <v>3654</v>
      </c>
      <c r="G780" s="2" t="s">
        <v>3655</v>
      </c>
      <c r="H780" s="2" t="s">
        <v>3656</v>
      </c>
      <c r="I780" s="2" t="s">
        <v>2629</v>
      </c>
      <c r="J780" s="2" t="s">
        <v>3657</v>
      </c>
      <c r="K780" s="2" t="s">
        <v>53</v>
      </c>
      <c r="L780" s="2" t="s">
        <v>31</v>
      </c>
      <c r="M780" s="2" t="s">
        <v>71</v>
      </c>
      <c r="N780" s="2" t="s">
        <v>133</v>
      </c>
      <c r="O780" s="2" t="s">
        <v>55</v>
      </c>
      <c r="P780" s="2" t="s">
        <v>56</v>
      </c>
      <c r="Q780" s="3">
        <v>10.0</v>
      </c>
      <c r="R780" s="2" t="s">
        <v>3658</v>
      </c>
      <c r="S780" s="2" t="s">
        <v>3659</v>
      </c>
      <c r="T780" s="2" t="s">
        <v>3660</v>
      </c>
    </row>
    <row r="781" ht="15.75" hidden="1" customHeight="1">
      <c r="A781" s="2" t="s">
        <v>3661</v>
      </c>
      <c r="B781" s="2" t="s">
        <v>3662</v>
      </c>
      <c r="C781" s="2" t="s">
        <v>3663</v>
      </c>
      <c r="D781" s="2" t="s">
        <v>126</v>
      </c>
      <c r="E781" s="2" t="s">
        <v>127</v>
      </c>
      <c r="F781" s="2" t="s">
        <v>2461</v>
      </c>
      <c r="G781" s="2" t="s">
        <v>2462</v>
      </c>
      <c r="H781" s="2" t="s">
        <v>2463</v>
      </c>
      <c r="I781" s="2" t="s">
        <v>2464</v>
      </c>
      <c r="J781" s="2" t="s">
        <v>2464</v>
      </c>
      <c r="K781" s="2" t="s">
        <v>53</v>
      </c>
      <c r="L781" s="2" t="s">
        <v>70</v>
      </c>
      <c r="M781" s="2" t="s">
        <v>71</v>
      </c>
      <c r="N781" s="2" t="s">
        <v>72</v>
      </c>
      <c r="O781" s="2" t="s">
        <v>55</v>
      </c>
      <c r="P781" s="2" t="s">
        <v>56</v>
      </c>
      <c r="Q781" s="3">
        <v>14.0</v>
      </c>
      <c r="R781" s="2" t="s">
        <v>3664</v>
      </c>
      <c r="S781" s="2" t="s">
        <v>3665</v>
      </c>
      <c r="T781" s="2" t="s">
        <v>3666</v>
      </c>
    </row>
    <row r="782" ht="15.75" hidden="1" customHeight="1">
      <c r="A782" s="2" t="s">
        <v>3667</v>
      </c>
      <c r="B782" s="2" t="s">
        <v>3668</v>
      </c>
      <c r="C782" s="2" t="s">
        <v>3669</v>
      </c>
      <c r="D782" s="2" t="s">
        <v>223</v>
      </c>
      <c r="E782" s="2" t="s">
        <v>224</v>
      </c>
      <c r="F782" s="2" t="s">
        <v>2461</v>
      </c>
      <c r="G782" s="2" t="s">
        <v>2462</v>
      </c>
      <c r="H782" s="2" t="s">
        <v>2463</v>
      </c>
      <c r="I782" s="2" t="s">
        <v>2464</v>
      </c>
      <c r="J782" s="2" t="s">
        <v>2464</v>
      </c>
      <c r="K782" s="2" t="s">
        <v>53</v>
      </c>
      <c r="L782" s="2" t="s">
        <v>70</v>
      </c>
      <c r="M782" s="2" t="s">
        <v>71</v>
      </c>
      <c r="N782" s="2" t="s">
        <v>72</v>
      </c>
      <c r="O782" s="2" t="s">
        <v>55</v>
      </c>
      <c r="P782" s="2" t="s">
        <v>56</v>
      </c>
      <c r="Q782" s="3">
        <v>14.0</v>
      </c>
      <c r="R782" s="2" t="s">
        <v>3670</v>
      </c>
      <c r="S782" s="2" t="s">
        <v>3671</v>
      </c>
      <c r="T782" s="2" t="s">
        <v>3672</v>
      </c>
    </row>
    <row r="783" ht="15.75" hidden="1" customHeight="1">
      <c r="A783" s="2" t="s">
        <v>3673</v>
      </c>
      <c r="B783" s="2" t="s">
        <v>3674</v>
      </c>
      <c r="C783" s="2" t="s">
        <v>3675</v>
      </c>
      <c r="D783" s="2" t="s">
        <v>126</v>
      </c>
      <c r="E783" s="2" t="s">
        <v>127</v>
      </c>
      <c r="F783" s="2" t="s">
        <v>2461</v>
      </c>
      <c r="G783" s="2" t="s">
        <v>2462</v>
      </c>
      <c r="H783" s="2" t="s">
        <v>2463</v>
      </c>
      <c r="I783" s="2" t="s">
        <v>2464</v>
      </c>
      <c r="J783" s="2" t="s">
        <v>2464</v>
      </c>
      <c r="K783" s="2" t="s">
        <v>53</v>
      </c>
      <c r="L783" s="2" t="s">
        <v>70</v>
      </c>
      <c r="M783" s="2" t="s">
        <v>71</v>
      </c>
      <c r="N783" s="2" t="s">
        <v>72</v>
      </c>
      <c r="O783" s="2" t="s">
        <v>55</v>
      </c>
      <c r="P783" s="2" t="s">
        <v>56</v>
      </c>
      <c r="Q783" s="3">
        <v>14.0</v>
      </c>
      <c r="R783" s="2" t="s">
        <v>3676</v>
      </c>
      <c r="S783" s="2" t="s">
        <v>3677</v>
      </c>
      <c r="T783" s="2" t="s">
        <v>3678</v>
      </c>
    </row>
    <row r="784" ht="15.75" customHeight="1">
      <c r="A784" s="2" t="s">
        <v>3679</v>
      </c>
      <c r="B784" s="2" t="s">
        <v>1424</v>
      </c>
      <c r="C784" s="2" t="s">
        <v>1425</v>
      </c>
      <c r="D784" s="2" t="s">
        <v>126</v>
      </c>
      <c r="E784" s="2" t="s">
        <v>127</v>
      </c>
      <c r="F784" s="2" t="s">
        <v>3680</v>
      </c>
      <c r="G784" s="2" t="s">
        <v>3681</v>
      </c>
      <c r="H784" s="2" t="s">
        <v>3682</v>
      </c>
      <c r="I784" s="2" t="s">
        <v>1938</v>
      </c>
      <c r="J784" s="2" t="s">
        <v>3683</v>
      </c>
      <c r="K784" s="2" t="s">
        <v>53</v>
      </c>
      <c r="L784" s="2" t="s">
        <v>70</v>
      </c>
      <c r="M784" s="2" t="s">
        <v>71</v>
      </c>
      <c r="N784" s="2" t="s">
        <v>33</v>
      </c>
      <c r="O784" s="2" t="s">
        <v>55</v>
      </c>
      <c r="P784" s="2" t="s">
        <v>152</v>
      </c>
      <c r="Q784" s="3">
        <v>30.0</v>
      </c>
      <c r="R784" s="2" t="s">
        <v>3684</v>
      </c>
      <c r="S784" s="2" t="s">
        <v>3685</v>
      </c>
      <c r="T784" s="2" t="s">
        <v>3686</v>
      </c>
    </row>
    <row r="785" ht="15.75" hidden="1" customHeight="1">
      <c r="A785" s="2" t="s">
        <v>3687</v>
      </c>
      <c r="B785" s="2" t="s">
        <v>2783</v>
      </c>
      <c r="C785" s="2" t="s">
        <v>2784</v>
      </c>
      <c r="D785" s="2" t="s">
        <v>126</v>
      </c>
      <c r="E785" s="2" t="s">
        <v>127</v>
      </c>
      <c r="F785" s="2" t="s">
        <v>2461</v>
      </c>
      <c r="G785" s="2" t="s">
        <v>2462</v>
      </c>
      <c r="H785" s="2" t="s">
        <v>2463</v>
      </c>
      <c r="I785" s="2" t="s">
        <v>2464</v>
      </c>
      <c r="J785" s="2" t="s">
        <v>2464</v>
      </c>
      <c r="K785" s="2" t="s">
        <v>53</v>
      </c>
      <c r="L785" s="2" t="s">
        <v>70</v>
      </c>
      <c r="M785" s="2" t="s">
        <v>71</v>
      </c>
      <c r="N785" s="2" t="s">
        <v>72</v>
      </c>
      <c r="O785" s="2" t="s">
        <v>55</v>
      </c>
      <c r="P785" s="2" t="s">
        <v>56</v>
      </c>
      <c r="Q785" s="3">
        <v>14.0</v>
      </c>
      <c r="R785" s="2" t="s">
        <v>3688</v>
      </c>
      <c r="S785" s="2" t="s">
        <v>3689</v>
      </c>
      <c r="T785" s="2" t="s">
        <v>3690</v>
      </c>
    </row>
    <row r="786" ht="15.75" hidden="1" customHeight="1">
      <c r="A786" s="2" t="s">
        <v>3691</v>
      </c>
      <c r="B786" s="2" t="s">
        <v>3692</v>
      </c>
      <c r="C786" s="2" t="s">
        <v>3693</v>
      </c>
      <c r="D786" s="2" t="s">
        <v>126</v>
      </c>
      <c r="E786" s="2" t="s">
        <v>127</v>
      </c>
      <c r="F786" s="2" t="s">
        <v>2461</v>
      </c>
      <c r="G786" s="2" t="s">
        <v>2462</v>
      </c>
      <c r="H786" s="2" t="s">
        <v>2463</v>
      </c>
      <c r="I786" s="2" t="s">
        <v>2464</v>
      </c>
      <c r="J786" s="2" t="s">
        <v>2464</v>
      </c>
      <c r="K786" s="2" t="s">
        <v>53</v>
      </c>
      <c r="L786" s="2" t="s">
        <v>70</v>
      </c>
      <c r="M786" s="2" t="s">
        <v>71</v>
      </c>
      <c r="N786" s="2" t="s">
        <v>72</v>
      </c>
      <c r="O786" s="2" t="s">
        <v>55</v>
      </c>
      <c r="P786" s="2" t="s">
        <v>56</v>
      </c>
      <c r="Q786" s="3">
        <v>14.0</v>
      </c>
      <c r="R786" s="2" t="s">
        <v>3694</v>
      </c>
      <c r="S786" s="2" t="s">
        <v>3695</v>
      </c>
      <c r="T786" s="2" t="s">
        <v>3696</v>
      </c>
    </row>
    <row r="787" ht="15.75" hidden="1" customHeight="1">
      <c r="A787" s="2" t="s">
        <v>3697</v>
      </c>
      <c r="B787" s="2" t="s">
        <v>3698</v>
      </c>
      <c r="C787" s="2" t="s">
        <v>3699</v>
      </c>
      <c r="D787" s="2" t="s">
        <v>23</v>
      </c>
      <c r="E787" s="2" t="s">
        <v>24</v>
      </c>
      <c r="F787" s="2" t="s">
        <v>2461</v>
      </c>
      <c r="G787" s="2" t="s">
        <v>2462</v>
      </c>
      <c r="H787" s="2" t="s">
        <v>2463</v>
      </c>
      <c r="I787" s="2" t="s">
        <v>2464</v>
      </c>
      <c r="J787" s="2" t="s">
        <v>2464</v>
      </c>
      <c r="K787" s="2" t="s">
        <v>53</v>
      </c>
      <c r="L787" s="2" t="s">
        <v>70</v>
      </c>
      <c r="M787" s="2" t="s">
        <v>71</v>
      </c>
      <c r="N787" s="2" t="s">
        <v>72</v>
      </c>
      <c r="O787" s="2" t="s">
        <v>55</v>
      </c>
      <c r="P787" s="2" t="s">
        <v>56</v>
      </c>
      <c r="Q787" s="3">
        <v>14.0</v>
      </c>
      <c r="R787" s="2" t="s">
        <v>3700</v>
      </c>
      <c r="S787" s="2" t="s">
        <v>3701</v>
      </c>
      <c r="T787" s="2" t="s">
        <v>3702</v>
      </c>
    </row>
    <row r="788" ht="15.75" hidden="1" customHeight="1">
      <c r="A788" s="2" t="s">
        <v>3703</v>
      </c>
      <c r="B788" s="2" t="s">
        <v>3704</v>
      </c>
      <c r="C788" s="2" t="s">
        <v>3705</v>
      </c>
      <c r="D788" s="2" t="s">
        <v>365</v>
      </c>
      <c r="E788" s="2" t="s">
        <v>366</v>
      </c>
      <c r="F788" s="2" t="s">
        <v>2461</v>
      </c>
      <c r="G788" s="2" t="s">
        <v>2462</v>
      </c>
      <c r="H788" s="2" t="s">
        <v>2463</v>
      </c>
      <c r="I788" s="2" t="s">
        <v>2464</v>
      </c>
      <c r="J788" s="2" t="s">
        <v>2464</v>
      </c>
      <c r="K788" s="2" t="s">
        <v>53</v>
      </c>
      <c r="L788" s="2" t="s">
        <v>70</v>
      </c>
      <c r="M788" s="2" t="s">
        <v>71</v>
      </c>
      <c r="N788" s="2" t="s">
        <v>72</v>
      </c>
      <c r="O788" s="2" t="s">
        <v>55</v>
      </c>
      <c r="P788" s="2" t="s">
        <v>56</v>
      </c>
      <c r="Q788" s="3">
        <v>14.0</v>
      </c>
      <c r="R788" s="2" t="s">
        <v>3706</v>
      </c>
      <c r="S788" s="2" t="s">
        <v>3707</v>
      </c>
      <c r="T788" s="2" t="s">
        <v>3708</v>
      </c>
    </row>
    <row r="789" ht="15.75" hidden="1" customHeight="1">
      <c r="A789" s="2" t="s">
        <v>3709</v>
      </c>
      <c r="B789" s="2" t="s">
        <v>3710</v>
      </c>
      <c r="C789" s="2" t="s">
        <v>3711</v>
      </c>
      <c r="D789" s="2" t="s">
        <v>126</v>
      </c>
      <c r="E789" s="2" t="s">
        <v>127</v>
      </c>
      <c r="F789" s="2" t="s">
        <v>2461</v>
      </c>
      <c r="G789" s="2" t="s">
        <v>2462</v>
      </c>
      <c r="H789" s="2" t="s">
        <v>2463</v>
      </c>
      <c r="I789" s="2" t="s">
        <v>2464</v>
      </c>
      <c r="J789" s="2" t="s">
        <v>2464</v>
      </c>
      <c r="K789" s="2" t="s">
        <v>53</v>
      </c>
      <c r="L789" s="2" t="s">
        <v>70</v>
      </c>
      <c r="M789" s="2" t="s">
        <v>71</v>
      </c>
      <c r="N789" s="2" t="s">
        <v>72</v>
      </c>
      <c r="O789" s="2" t="s">
        <v>55</v>
      </c>
      <c r="P789" s="2" t="s">
        <v>56</v>
      </c>
      <c r="Q789" s="3">
        <v>14.0</v>
      </c>
      <c r="R789" s="2" t="s">
        <v>3712</v>
      </c>
      <c r="S789" s="2" t="s">
        <v>3713</v>
      </c>
      <c r="T789" s="2" t="s">
        <v>3714</v>
      </c>
    </row>
    <row r="790" ht="15.75" customHeight="1">
      <c r="A790" s="2" t="s">
        <v>3715</v>
      </c>
      <c r="B790" s="2" t="s">
        <v>2715</v>
      </c>
      <c r="C790" s="2" t="s">
        <v>2716</v>
      </c>
      <c r="D790" s="2" t="s">
        <v>169</v>
      </c>
      <c r="E790" s="2" t="s">
        <v>127</v>
      </c>
      <c r="F790" s="2" t="s">
        <v>3716</v>
      </c>
      <c r="G790" s="2" t="s">
        <v>3717</v>
      </c>
      <c r="H790" s="2" t="s">
        <v>3718</v>
      </c>
      <c r="I790" s="2" t="s">
        <v>1905</v>
      </c>
      <c r="J790" s="2" t="s">
        <v>2257</v>
      </c>
      <c r="K790" s="2" t="s">
        <v>53</v>
      </c>
      <c r="L790" s="2" t="s">
        <v>70</v>
      </c>
      <c r="M790" s="2" t="s">
        <v>71</v>
      </c>
      <c r="N790" s="2" t="s">
        <v>133</v>
      </c>
      <c r="O790" s="2" t="s">
        <v>55</v>
      </c>
      <c r="P790" s="2" t="s">
        <v>270</v>
      </c>
      <c r="Q790" s="3">
        <v>25.0</v>
      </c>
      <c r="R790" s="2" t="s">
        <v>3719</v>
      </c>
      <c r="S790" s="2" t="s">
        <v>3720</v>
      </c>
      <c r="T790" s="2" t="s">
        <v>3721</v>
      </c>
    </row>
    <row r="791" ht="15.75" customHeight="1">
      <c r="A791" s="2" t="s">
        <v>3722</v>
      </c>
      <c r="B791" s="2" t="s">
        <v>3723</v>
      </c>
      <c r="C791" s="2" t="s">
        <v>3724</v>
      </c>
      <c r="D791" s="2" t="s">
        <v>630</v>
      </c>
      <c r="E791" s="2" t="s">
        <v>622</v>
      </c>
      <c r="F791" s="2" t="s">
        <v>3725</v>
      </c>
      <c r="G791" s="2" t="s">
        <v>3726</v>
      </c>
      <c r="H791" s="2" t="s">
        <v>3727</v>
      </c>
      <c r="I791" s="2" t="s">
        <v>3728</v>
      </c>
      <c r="J791" s="2" t="s">
        <v>3729</v>
      </c>
      <c r="K791" s="2" t="s">
        <v>3730</v>
      </c>
      <c r="L791" s="2" t="s">
        <v>3731</v>
      </c>
      <c r="M791" s="2" t="s">
        <v>71</v>
      </c>
      <c r="N791" s="2" t="s">
        <v>133</v>
      </c>
      <c r="O791" s="2" t="s">
        <v>55</v>
      </c>
      <c r="P791" s="2" t="s">
        <v>270</v>
      </c>
      <c r="Q791" s="3">
        <v>15.0</v>
      </c>
      <c r="R791" s="2" t="s">
        <v>3732</v>
      </c>
      <c r="S791" s="2" t="s">
        <v>3733</v>
      </c>
      <c r="T791" s="2" t="s">
        <v>3734</v>
      </c>
    </row>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Z$791">
    <filterColumn colId="15">
      <filters>
        <filter val="Juara I Lomba/Kompetisi"/>
        <filter val="Juara 3 Lomba/Kompetisi"/>
        <filter val="Juara 2 Lomba/Kompetisi"/>
      </filters>
    </filterColumn>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27.29"/>
    <col customWidth="1" min="4" max="4" width="6.43"/>
    <col customWidth="1" min="5" max="5" width="21.14"/>
    <col customWidth="1" min="6" max="6" width="64.29"/>
    <col customWidth="1" min="7" max="7" width="75.14"/>
    <col customWidth="1" min="8" max="8" width="76.86"/>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57"/>
    <col customWidth="1" min="19" max="19" width="107.0"/>
    <col customWidth="1" min="20" max="20" width="108.29"/>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513</v>
      </c>
      <c r="B2" s="2">
        <v>2.06062410048E11</v>
      </c>
      <c r="C2" s="2" t="s">
        <v>515</v>
      </c>
      <c r="D2" s="2" t="s">
        <v>516</v>
      </c>
      <c r="E2" s="2" t="s">
        <v>97</v>
      </c>
      <c r="F2" s="2" t="s">
        <v>517</v>
      </c>
      <c r="G2" s="2" t="s">
        <v>518</v>
      </c>
      <c r="H2" s="33" t="s">
        <v>519</v>
      </c>
      <c r="I2" s="2" t="s">
        <v>520</v>
      </c>
      <c r="J2" s="2" t="s">
        <v>521</v>
      </c>
      <c r="K2" s="2" t="s">
        <v>53</v>
      </c>
      <c r="L2" s="2" t="s">
        <v>31</v>
      </c>
      <c r="M2" s="2" t="s">
        <v>71</v>
      </c>
      <c r="N2" s="2" t="s">
        <v>133</v>
      </c>
      <c r="O2" s="2" t="s">
        <v>55</v>
      </c>
      <c r="P2" s="2" t="s">
        <v>56</v>
      </c>
      <c r="Q2" s="2">
        <v>6.0</v>
      </c>
      <c r="R2" s="33" t="s">
        <v>522</v>
      </c>
      <c r="S2" s="33" t="s">
        <v>523</v>
      </c>
      <c r="T2" s="33" t="s">
        <v>524</v>
      </c>
    </row>
    <row r="3">
      <c r="A3" s="2" t="s">
        <v>525</v>
      </c>
      <c r="B3" s="2">
        <v>2.06062410013E11</v>
      </c>
      <c r="C3" s="2" t="s">
        <v>527</v>
      </c>
      <c r="D3" s="2" t="s">
        <v>516</v>
      </c>
      <c r="E3" s="2" t="s">
        <v>97</v>
      </c>
      <c r="F3" s="2" t="s">
        <v>517</v>
      </c>
      <c r="G3" s="2" t="s">
        <v>518</v>
      </c>
      <c r="H3" s="33" t="s">
        <v>519</v>
      </c>
      <c r="I3" s="2" t="s">
        <v>520</v>
      </c>
      <c r="J3" s="2" t="s">
        <v>521</v>
      </c>
      <c r="K3" s="2" t="s">
        <v>53</v>
      </c>
      <c r="L3" s="2" t="s">
        <v>31</v>
      </c>
      <c r="M3" s="2" t="s">
        <v>71</v>
      </c>
      <c r="N3" s="2" t="s">
        <v>133</v>
      </c>
      <c r="O3" s="2" t="s">
        <v>55</v>
      </c>
      <c r="P3" s="2" t="s">
        <v>56</v>
      </c>
      <c r="Q3" s="2">
        <v>6.0</v>
      </c>
      <c r="R3" s="33" t="s">
        <v>528</v>
      </c>
      <c r="S3" s="33" t="s">
        <v>529</v>
      </c>
      <c r="T3" s="33" t="s">
        <v>530</v>
      </c>
    </row>
    <row r="4">
      <c r="A4" s="2" t="s">
        <v>548</v>
      </c>
      <c r="B4" s="2">
        <v>2.06062410013E11</v>
      </c>
      <c r="C4" s="2" t="s">
        <v>527</v>
      </c>
      <c r="D4" s="2" t="s">
        <v>516</v>
      </c>
      <c r="E4" s="2" t="s">
        <v>97</v>
      </c>
      <c r="F4" s="2" t="s">
        <v>549</v>
      </c>
      <c r="G4" s="2" t="s">
        <v>550</v>
      </c>
      <c r="H4" s="33" t="s">
        <v>551</v>
      </c>
      <c r="I4" s="2" t="s">
        <v>521</v>
      </c>
      <c r="J4" s="2" t="s">
        <v>552</v>
      </c>
      <c r="K4" s="2" t="s">
        <v>53</v>
      </c>
      <c r="L4" s="2" t="s">
        <v>31</v>
      </c>
      <c r="M4" s="2" t="s">
        <v>71</v>
      </c>
      <c r="N4" s="2" t="s">
        <v>33</v>
      </c>
      <c r="O4" s="2" t="s">
        <v>55</v>
      </c>
      <c r="P4" s="2" t="s">
        <v>56</v>
      </c>
      <c r="Q4" s="2">
        <v>6.0</v>
      </c>
      <c r="R4" s="33" t="s">
        <v>553</v>
      </c>
      <c r="S4" s="33" t="s">
        <v>554</v>
      </c>
      <c r="T4" s="33" t="s">
        <v>555</v>
      </c>
    </row>
    <row r="5">
      <c r="A5" s="2" t="s">
        <v>556</v>
      </c>
      <c r="B5" s="2">
        <v>2.06062410048E11</v>
      </c>
      <c r="C5" s="2" t="s">
        <v>515</v>
      </c>
      <c r="D5" s="2" t="s">
        <v>516</v>
      </c>
      <c r="E5" s="2" t="s">
        <v>97</v>
      </c>
      <c r="F5" s="2" t="s">
        <v>549</v>
      </c>
      <c r="G5" s="2" t="s">
        <v>550</v>
      </c>
      <c r="H5" s="33" t="s">
        <v>551</v>
      </c>
      <c r="I5" s="2" t="s">
        <v>521</v>
      </c>
      <c r="J5" s="2" t="s">
        <v>552</v>
      </c>
      <c r="K5" s="2" t="s">
        <v>53</v>
      </c>
      <c r="L5" s="2" t="s">
        <v>31</v>
      </c>
      <c r="M5" s="2" t="s">
        <v>71</v>
      </c>
      <c r="N5" s="2" t="s">
        <v>33</v>
      </c>
      <c r="O5" s="2" t="s">
        <v>55</v>
      </c>
      <c r="P5" s="2" t="s">
        <v>56</v>
      </c>
      <c r="Q5" s="2">
        <v>6.0</v>
      </c>
      <c r="R5" s="33" t="s">
        <v>557</v>
      </c>
      <c r="S5" s="33" t="s">
        <v>558</v>
      </c>
      <c r="T5" s="33" t="s">
        <v>559</v>
      </c>
    </row>
    <row r="6">
      <c r="A6" s="2" t="s">
        <v>596</v>
      </c>
      <c r="B6" s="2">
        <v>2.06062210047E11</v>
      </c>
      <c r="C6" s="2" t="s">
        <v>598</v>
      </c>
      <c r="D6" s="2" t="s">
        <v>516</v>
      </c>
      <c r="E6" s="2" t="s">
        <v>97</v>
      </c>
      <c r="F6" s="2" t="s">
        <v>599</v>
      </c>
      <c r="G6" s="2" t="s">
        <v>600</v>
      </c>
      <c r="H6" s="33" t="s">
        <v>601</v>
      </c>
      <c r="I6" s="2" t="s">
        <v>602</v>
      </c>
      <c r="J6" s="2" t="s">
        <v>142</v>
      </c>
      <c r="K6" s="2" t="s">
        <v>30</v>
      </c>
      <c r="L6" s="2" t="s">
        <v>31</v>
      </c>
      <c r="M6" s="2" t="s">
        <v>71</v>
      </c>
      <c r="N6" s="2" t="s">
        <v>133</v>
      </c>
      <c r="O6" s="2" t="s">
        <v>34</v>
      </c>
      <c r="P6" s="2" t="s">
        <v>35</v>
      </c>
      <c r="Q6" s="2">
        <v>10.0</v>
      </c>
      <c r="R6" s="33" t="s">
        <v>603</v>
      </c>
      <c r="S6" s="33" t="s">
        <v>604</v>
      </c>
      <c r="T6" s="33" t="s">
        <v>605</v>
      </c>
    </row>
    <row r="7">
      <c r="A7" s="2" t="s">
        <v>772</v>
      </c>
      <c r="B7" s="2">
        <v>2.06062410027E11</v>
      </c>
      <c r="C7" s="2" t="s">
        <v>783</v>
      </c>
      <c r="D7" s="2" t="s">
        <v>516</v>
      </c>
      <c r="E7" s="2" t="s">
        <v>97</v>
      </c>
      <c r="F7" s="2" t="s">
        <v>775</v>
      </c>
      <c r="G7" s="2" t="s">
        <v>776</v>
      </c>
      <c r="H7" s="33" t="s">
        <v>777</v>
      </c>
      <c r="I7" s="2" t="s">
        <v>162</v>
      </c>
      <c r="J7" s="2" t="s">
        <v>778</v>
      </c>
      <c r="K7" s="2" t="s">
        <v>30</v>
      </c>
      <c r="L7" s="2" t="s">
        <v>31</v>
      </c>
      <c r="M7" s="2" t="s">
        <v>32</v>
      </c>
      <c r="N7" s="2" t="s">
        <v>33</v>
      </c>
      <c r="O7" s="2" t="s">
        <v>55</v>
      </c>
      <c r="P7" s="2" t="s">
        <v>270</v>
      </c>
      <c r="Q7" s="2">
        <v>15.0</v>
      </c>
      <c r="R7" s="33" t="s">
        <v>779</v>
      </c>
      <c r="S7" s="33" t="s">
        <v>780</v>
      </c>
      <c r="T7" s="33" t="s">
        <v>781</v>
      </c>
    </row>
    <row r="8">
      <c r="A8" s="2" t="s">
        <v>805</v>
      </c>
      <c r="B8" s="2">
        <v>2.0606221001E11</v>
      </c>
      <c r="C8" s="2" t="s">
        <v>807</v>
      </c>
      <c r="D8" s="2" t="s">
        <v>516</v>
      </c>
      <c r="E8" s="2" t="s">
        <v>97</v>
      </c>
      <c r="F8" s="2" t="s">
        <v>808</v>
      </c>
      <c r="G8" s="2" t="s">
        <v>809</v>
      </c>
      <c r="H8" s="33" t="s">
        <v>810</v>
      </c>
      <c r="I8" s="2" t="s">
        <v>811</v>
      </c>
      <c r="J8" s="2" t="s">
        <v>812</v>
      </c>
      <c r="K8" s="2" t="s">
        <v>30</v>
      </c>
      <c r="L8" s="2" t="s">
        <v>31</v>
      </c>
      <c r="M8" s="2" t="s">
        <v>71</v>
      </c>
      <c r="N8" s="2" t="s">
        <v>133</v>
      </c>
      <c r="O8" s="2" t="s">
        <v>34</v>
      </c>
      <c r="P8" s="2" t="s">
        <v>90</v>
      </c>
      <c r="Q8" s="2">
        <v>30.0</v>
      </c>
      <c r="R8" s="33" t="s">
        <v>813</v>
      </c>
      <c r="S8" s="33" t="s">
        <v>814</v>
      </c>
      <c r="T8" s="33" t="s">
        <v>815</v>
      </c>
    </row>
    <row r="9">
      <c r="A9" s="2" t="s">
        <v>816</v>
      </c>
      <c r="B9" s="2">
        <v>2.06062310032E11</v>
      </c>
      <c r="C9" s="2" t="s">
        <v>818</v>
      </c>
      <c r="D9" s="2" t="s">
        <v>516</v>
      </c>
      <c r="E9" s="2" t="s">
        <v>97</v>
      </c>
      <c r="F9" s="2" t="s">
        <v>819</v>
      </c>
      <c r="G9" s="2" t="s">
        <v>820</v>
      </c>
      <c r="H9" s="33" t="s">
        <v>821</v>
      </c>
      <c r="I9" s="2" t="s">
        <v>822</v>
      </c>
      <c r="J9" s="2" t="s">
        <v>174</v>
      </c>
      <c r="K9" s="2" t="s">
        <v>30</v>
      </c>
      <c r="L9" s="2" t="s">
        <v>31</v>
      </c>
      <c r="M9" s="2" t="s">
        <v>32</v>
      </c>
      <c r="N9" s="2" t="s">
        <v>33</v>
      </c>
      <c r="O9" s="2" t="s">
        <v>34</v>
      </c>
      <c r="P9" s="2" t="s">
        <v>90</v>
      </c>
      <c r="Q9" s="2">
        <v>25.0</v>
      </c>
      <c r="R9" s="33" t="s">
        <v>823</v>
      </c>
      <c r="S9" s="33" t="s">
        <v>824</v>
      </c>
      <c r="T9" s="33" t="s">
        <v>825</v>
      </c>
    </row>
    <row r="10">
      <c r="A10" s="2" t="s">
        <v>816</v>
      </c>
      <c r="B10" s="2">
        <v>2.06062310033E11</v>
      </c>
      <c r="C10" s="2" t="s">
        <v>827</v>
      </c>
      <c r="D10" s="2" t="s">
        <v>516</v>
      </c>
      <c r="E10" s="2" t="s">
        <v>97</v>
      </c>
      <c r="F10" s="2" t="s">
        <v>819</v>
      </c>
      <c r="G10" s="2" t="s">
        <v>820</v>
      </c>
      <c r="H10" s="33" t="s">
        <v>821</v>
      </c>
      <c r="I10" s="2" t="s">
        <v>822</v>
      </c>
      <c r="J10" s="2" t="s">
        <v>174</v>
      </c>
      <c r="K10" s="2" t="s">
        <v>30</v>
      </c>
      <c r="L10" s="2" t="s">
        <v>31</v>
      </c>
      <c r="M10" s="2" t="s">
        <v>32</v>
      </c>
      <c r="N10" s="2" t="s">
        <v>33</v>
      </c>
      <c r="O10" s="2" t="s">
        <v>34</v>
      </c>
      <c r="P10" s="2" t="s">
        <v>90</v>
      </c>
      <c r="Q10" s="2">
        <v>25.0</v>
      </c>
      <c r="R10" s="33" t="s">
        <v>823</v>
      </c>
      <c r="S10" s="33" t="s">
        <v>824</v>
      </c>
      <c r="T10" s="33" t="s">
        <v>825</v>
      </c>
    </row>
    <row r="11">
      <c r="A11" s="2" t="s">
        <v>816</v>
      </c>
      <c r="B11" s="2">
        <v>2.06062310028E11</v>
      </c>
      <c r="C11" s="2" t="s">
        <v>829</v>
      </c>
      <c r="D11" s="2" t="s">
        <v>516</v>
      </c>
      <c r="E11" s="2" t="s">
        <v>97</v>
      </c>
      <c r="F11" s="2" t="s">
        <v>819</v>
      </c>
      <c r="G11" s="2" t="s">
        <v>820</v>
      </c>
      <c r="H11" s="33" t="s">
        <v>821</v>
      </c>
      <c r="I11" s="2" t="s">
        <v>822</v>
      </c>
      <c r="J11" s="2" t="s">
        <v>174</v>
      </c>
      <c r="K11" s="2" t="s">
        <v>30</v>
      </c>
      <c r="L11" s="2" t="s">
        <v>31</v>
      </c>
      <c r="M11" s="2" t="s">
        <v>32</v>
      </c>
      <c r="N11" s="2" t="s">
        <v>33</v>
      </c>
      <c r="O11" s="2" t="s">
        <v>34</v>
      </c>
      <c r="P11" s="2" t="s">
        <v>90</v>
      </c>
      <c r="Q11" s="2">
        <v>25.0</v>
      </c>
      <c r="R11" s="33" t="s">
        <v>823</v>
      </c>
      <c r="S11" s="33" t="s">
        <v>824</v>
      </c>
      <c r="T11" s="33" t="s">
        <v>825</v>
      </c>
    </row>
    <row r="12">
      <c r="A12" s="2" t="s">
        <v>816</v>
      </c>
      <c r="B12" s="2">
        <v>2.06062310014E11</v>
      </c>
      <c r="C12" s="2" t="s">
        <v>831</v>
      </c>
      <c r="D12" s="2" t="s">
        <v>516</v>
      </c>
      <c r="E12" s="2" t="s">
        <v>97</v>
      </c>
      <c r="F12" s="2" t="s">
        <v>819</v>
      </c>
      <c r="G12" s="2" t="s">
        <v>820</v>
      </c>
      <c r="H12" s="33" t="s">
        <v>821</v>
      </c>
      <c r="I12" s="2" t="s">
        <v>822</v>
      </c>
      <c r="J12" s="2" t="s">
        <v>174</v>
      </c>
      <c r="K12" s="2" t="s">
        <v>30</v>
      </c>
      <c r="L12" s="2" t="s">
        <v>31</v>
      </c>
      <c r="M12" s="2" t="s">
        <v>32</v>
      </c>
      <c r="N12" s="2" t="s">
        <v>33</v>
      </c>
      <c r="O12" s="2" t="s">
        <v>34</v>
      </c>
      <c r="P12" s="2" t="s">
        <v>90</v>
      </c>
      <c r="Q12" s="2">
        <v>25.0</v>
      </c>
      <c r="R12" s="33" t="s">
        <v>823</v>
      </c>
      <c r="S12" s="33" t="s">
        <v>824</v>
      </c>
      <c r="T12" s="33" t="s">
        <v>825</v>
      </c>
    </row>
    <row r="13">
      <c r="A13" s="2" t="s">
        <v>1274</v>
      </c>
      <c r="B13" s="2">
        <v>2.06062310016E11</v>
      </c>
      <c r="C13" s="2" t="s">
        <v>1276</v>
      </c>
      <c r="D13" s="2" t="s">
        <v>516</v>
      </c>
      <c r="E13" s="2" t="s">
        <v>97</v>
      </c>
      <c r="F13" s="2" t="s">
        <v>819</v>
      </c>
      <c r="G13" s="2" t="s">
        <v>820</v>
      </c>
      <c r="H13" s="33" t="s">
        <v>821</v>
      </c>
      <c r="I13" s="2" t="s">
        <v>822</v>
      </c>
      <c r="J13" s="2" t="s">
        <v>174</v>
      </c>
      <c r="K13" s="2" t="s">
        <v>30</v>
      </c>
      <c r="L13" s="2" t="s">
        <v>31</v>
      </c>
      <c r="M13" s="2" t="s">
        <v>32</v>
      </c>
      <c r="N13" s="2" t="s">
        <v>33</v>
      </c>
      <c r="O13" s="2" t="s">
        <v>34</v>
      </c>
      <c r="P13" s="2" t="s">
        <v>35</v>
      </c>
      <c r="Q13" s="2">
        <v>18.0</v>
      </c>
      <c r="R13" s="33" t="s">
        <v>1277</v>
      </c>
      <c r="S13" s="33" t="s">
        <v>1278</v>
      </c>
      <c r="T13" s="33" t="s">
        <v>1279</v>
      </c>
    </row>
    <row r="14">
      <c r="A14" s="2" t="s">
        <v>1274</v>
      </c>
      <c r="B14" s="2">
        <v>2.06062310002E11</v>
      </c>
      <c r="C14" s="2" t="s">
        <v>1281</v>
      </c>
      <c r="D14" s="2" t="s">
        <v>516</v>
      </c>
      <c r="E14" s="2" t="s">
        <v>97</v>
      </c>
      <c r="F14" s="2" t="s">
        <v>819</v>
      </c>
      <c r="G14" s="2" t="s">
        <v>820</v>
      </c>
      <c r="H14" s="33" t="s">
        <v>821</v>
      </c>
      <c r="I14" s="2" t="s">
        <v>822</v>
      </c>
      <c r="J14" s="2" t="s">
        <v>174</v>
      </c>
      <c r="K14" s="2" t="s">
        <v>30</v>
      </c>
      <c r="L14" s="2" t="s">
        <v>31</v>
      </c>
      <c r="M14" s="2" t="s">
        <v>32</v>
      </c>
      <c r="N14" s="2" t="s">
        <v>33</v>
      </c>
      <c r="O14" s="2" t="s">
        <v>34</v>
      </c>
      <c r="P14" s="2" t="s">
        <v>35</v>
      </c>
      <c r="Q14" s="2">
        <v>18.0</v>
      </c>
      <c r="R14" s="33" t="s">
        <v>1277</v>
      </c>
      <c r="S14" s="33" t="s">
        <v>1278</v>
      </c>
      <c r="T14" s="33" t="s">
        <v>1279</v>
      </c>
    </row>
    <row r="15">
      <c r="A15" s="2" t="s">
        <v>1274</v>
      </c>
      <c r="B15" s="2">
        <v>2.06062310005E11</v>
      </c>
      <c r="C15" s="2" t="s">
        <v>1283</v>
      </c>
      <c r="D15" s="2" t="s">
        <v>516</v>
      </c>
      <c r="E15" s="2" t="s">
        <v>97</v>
      </c>
      <c r="F15" s="2" t="s">
        <v>819</v>
      </c>
      <c r="G15" s="2" t="s">
        <v>820</v>
      </c>
      <c r="H15" s="33" t="s">
        <v>821</v>
      </c>
      <c r="I15" s="2" t="s">
        <v>822</v>
      </c>
      <c r="J15" s="2" t="s">
        <v>174</v>
      </c>
      <c r="K15" s="2" t="s">
        <v>30</v>
      </c>
      <c r="L15" s="2" t="s">
        <v>31</v>
      </c>
      <c r="M15" s="2" t="s">
        <v>32</v>
      </c>
      <c r="N15" s="2" t="s">
        <v>33</v>
      </c>
      <c r="O15" s="2" t="s">
        <v>34</v>
      </c>
      <c r="P15" s="2" t="s">
        <v>35</v>
      </c>
      <c r="Q15" s="2">
        <v>18.0</v>
      </c>
      <c r="R15" s="33" t="s">
        <v>1277</v>
      </c>
      <c r="S15" s="33" t="s">
        <v>1278</v>
      </c>
      <c r="T15" s="33" t="s">
        <v>1279</v>
      </c>
    </row>
    <row r="16">
      <c r="A16" s="2" t="s">
        <v>1274</v>
      </c>
      <c r="B16" s="2">
        <v>2.06062310034E11</v>
      </c>
      <c r="C16" s="2" t="s">
        <v>1285</v>
      </c>
      <c r="D16" s="2" t="s">
        <v>516</v>
      </c>
      <c r="E16" s="2" t="s">
        <v>97</v>
      </c>
      <c r="F16" s="2" t="s">
        <v>819</v>
      </c>
      <c r="G16" s="2" t="s">
        <v>820</v>
      </c>
      <c r="H16" s="33" t="s">
        <v>821</v>
      </c>
      <c r="I16" s="2" t="s">
        <v>822</v>
      </c>
      <c r="J16" s="2" t="s">
        <v>174</v>
      </c>
      <c r="K16" s="2" t="s">
        <v>30</v>
      </c>
      <c r="L16" s="2" t="s">
        <v>31</v>
      </c>
      <c r="M16" s="2" t="s">
        <v>32</v>
      </c>
      <c r="N16" s="2" t="s">
        <v>33</v>
      </c>
      <c r="O16" s="2" t="s">
        <v>34</v>
      </c>
      <c r="P16" s="2" t="s">
        <v>35</v>
      </c>
      <c r="Q16" s="2">
        <v>18.0</v>
      </c>
      <c r="R16" s="33" t="s">
        <v>1277</v>
      </c>
      <c r="S16" s="33" t="s">
        <v>1278</v>
      </c>
      <c r="T16" s="33" t="s">
        <v>1279</v>
      </c>
    </row>
    <row r="17">
      <c r="A17" s="2" t="s">
        <v>1274</v>
      </c>
      <c r="B17" s="2">
        <v>2.0606231002E11</v>
      </c>
      <c r="C17" s="2" t="s">
        <v>1287</v>
      </c>
      <c r="D17" s="2" t="s">
        <v>516</v>
      </c>
      <c r="E17" s="2" t="s">
        <v>97</v>
      </c>
      <c r="F17" s="2" t="s">
        <v>819</v>
      </c>
      <c r="G17" s="2" t="s">
        <v>820</v>
      </c>
      <c r="H17" s="33" t="s">
        <v>821</v>
      </c>
      <c r="I17" s="2" t="s">
        <v>822</v>
      </c>
      <c r="J17" s="2" t="s">
        <v>174</v>
      </c>
      <c r="K17" s="2" t="s">
        <v>30</v>
      </c>
      <c r="L17" s="2" t="s">
        <v>31</v>
      </c>
      <c r="M17" s="2" t="s">
        <v>32</v>
      </c>
      <c r="N17" s="2" t="s">
        <v>33</v>
      </c>
      <c r="O17" s="2" t="s">
        <v>34</v>
      </c>
      <c r="P17" s="2" t="s">
        <v>35</v>
      </c>
      <c r="Q17" s="2">
        <v>18.0</v>
      </c>
      <c r="R17" s="33" t="s">
        <v>1277</v>
      </c>
      <c r="S17" s="33" t="s">
        <v>1278</v>
      </c>
      <c r="T17" s="33" t="s">
        <v>1279</v>
      </c>
    </row>
    <row r="18">
      <c r="A18" s="2" t="s">
        <v>1315</v>
      </c>
      <c r="B18" s="2">
        <v>2.06062210011E11</v>
      </c>
      <c r="C18" s="2" t="s">
        <v>1317</v>
      </c>
      <c r="D18" s="2" t="s">
        <v>516</v>
      </c>
      <c r="E18" s="2" t="s">
        <v>97</v>
      </c>
      <c r="F18" s="2" t="s">
        <v>1318</v>
      </c>
      <c r="G18" s="2" t="s">
        <v>1319</v>
      </c>
      <c r="H18" s="33" t="s">
        <v>1320</v>
      </c>
      <c r="I18" s="2" t="s">
        <v>117</v>
      </c>
      <c r="J18" s="2" t="s">
        <v>117</v>
      </c>
      <c r="K18" s="2" t="s">
        <v>53</v>
      </c>
      <c r="L18" s="2" t="s">
        <v>31</v>
      </c>
      <c r="M18" s="2" t="s">
        <v>71</v>
      </c>
      <c r="N18" s="2" t="s">
        <v>33</v>
      </c>
      <c r="O18" s="2" t="s">
        <v>55</v>
      </c>
      <c r="P18" s="2" t="s">
        <v>56</v>
      </c>
      <c r="Q18" s="2">
        <v>6.0</v>
      </c>
      <c r="R18" s="33" t="s">
        <v>1321</v>
      </c>
      <c r="S18" s="33" t="s">
        <v>1322</v>
      </c>
      <c r="T18" s="33" t="s">
        <v>1323</v>
      </c>
    </row>
    <row r="19">
      <c r="A19" s="2" t="s">
        <v>1716</v>
      </c>
      <c r="B19" s="2">
        <v>2.06062210003E11</v>
      </c>
      <c r="C19" s="2" t="s">
        <v>1718</v>
      </c>
      <c r="D19" s="2" t="s">
        <v>516</v>
      </c>
      <c r="E19" s="2" t="s">
        <v>97</v>
      </c>
      <c r="F19" s="2" t="s">
        <v>1719</v>
      </c>
      <c r="G19" s="2" t="s">
        <v>1720</v>
      </c>
      <c r="H19" s="33" t="s">
        <v>1721</v>
      </c>
      <c r="I19" s="2" t="s">
        <v>268</v>
      </c>
      <c r="J19" s="2" t="s">
        <v>1722</v>
      </c>
      <c r="K19" s="2" t="s">
        <v>53</v>
      </c>
      <c r="L19" s="2" t="s">
        <v>31</v>
      </c>
      <c r="M19" s="2" t="s">
        <v>71</v>
      </c>
      <c r="N19" s="2" t="s">
        <v>133</v>
      </c>
      <c r="O19" s="2" t="s">
        <v>34</v>
      </c>
      <c r="P19" s="2" t="s">
        <v>90</v>
      </c>
      <c r="Q19" s="2">
        <v>25.0</v>
      </c>
      <c r="R19" s="33" t="s">
        <v>1723</v>
      </c>
      <c r="S19" s="33" t="s">
        <v>1724</v>
      </c>
      <c r="T19" s="33" t="s">
        <v>1725</v>
      </c>
    </row>
    <row r="20">
      <c r="A20" s="2" t="s">
        <v>1726</v>
      </c>
      <c r="B20" s="2">
        <v>2.06062310002E11</v>
      </c>
      <c r="C20" s="2" t="s">
        <v>1281</v>
      </c>
      <c r="D20" s="2" t="s">
        <v>516</v>
      </c>
      <c r="E20" s="2" t="s">
        <v>97</v>
      </c>
      <c r="F20" s="2" t="s">
        <v>1727</v>
      </c>
      <c r="G20" s="2" t="s">
        <v>1728</v>
      </c>
      <c r="H20" s="33" t="s">
        <v>1729</v>
      </c>
      <c r="I20" s="2" t="s">
        <v>1730</v>
      </c>
      <c r="J20" s="2" t="s">
        <v>964</v>
      </c>
      <c r="K20" s="2" t="s">
        <v>53</v>
      </c>
      <c r="L20" s="2" t="s">
        <v>332</v>
      </c>
      <c r="M20" s="2" t="s">
        <v>32</v>
      </c>
      <c r="N20" s="2" t="s">
        <v>133</v>
      </c>
      <c r="O20" s="2" t="s">
        <v>34</v>
      </c>
      <c r="P20" s="2" t="s">
        <v>270</v>
      </c>
      <c r="Q20" s="2">
        <v>12.0</v>
      </c>
      <c r="R20" s="33" t="s">
        <v>1731</v>
      </c>
      <c r="S20" s="33" t="s">
        <v>1732</v>
      </c>
      <c r="T20" s="33" t="s">
        <v>1733</v>
      </c>
    </row>
    <row r="21" ht="15.75" customHeight="1">
      <c r="A21" s="2" t="s">
        <v>1726</v>
      </c>
      <c r="B21" s="2">
        <v>2.06062310005E11</v>
      </c>
      <c r="C21" s="2" t="s">
        <v>1283</v>
      </c>
      <c r="D21" s="2" t="s">
        <v>516</v>
      </c>
      <c r="E21" s="2" t="s">
        <v>97</v>
      </c>
      <c r="F21" s="2" t="s">
        <v>1727</v>
      </c>
      <c r="G21" s="2" t="s">
        <v>1728</v>
      </c>
      <c r="H21" s="33" t="s">
        <v>1729</v>
      </c>
      <c r="I21" s="2" t="s">
        <v>1730</v>
      </c>
      <c r="J21" s="2" t="s">
        <v>964</v>
      </c>
      <c r="K21" s="2" t="s">
        <v>53</v>
      </c>
      <c r="L21" s="2" t="s">
        <v>332</v>
      </c>
      <c r="M21" s="2" t="s">
        <v>32</v>
      </c>
      <c r="N21" s="2" t="s">
        <v>133</v>
      </c>
      <c r="O21" s="2" t="s">
        <v>34</v>
      </c>
      <c r="P21" s="2" t="s">
        <v>270</v>
      </c>
      <c r="Q21" s="2">
        <v>12.0</v>
      </c>
      <c r="R21" s="33" t="s">
        <v>1731</v>
      </c>
      <c r="S21" s="33" t="s">
        <v>1732</v>
      </c>
      <c r="T21" s="33" t="s">
        <v>1733</v>
      </c>
    </row>
    <row r="22" ht="15.75" customHeight="1">
      <c r="A22" s="2" t="s">
        <v>1726</v>
      </c>
      <c r="B22" s="2">
        <v>2.06062310032E11</v>
      </c>
      <c r="C22" s="2" t="s">
        <v>818</v>
      </c>
      <c r="D22" s="2" t="s">
        <v>516</v>
      </c>
      <c r="E22" s="2" t="s">
        <v>97</v>
      </c>
      <c r="F22" s="2" t="s">
        <v>1727</v>
      </c>
      <c r="G22" s="2" t="s">
        <v>1728</v>
      </c>
      <c r="H22" s="33" t="s">
        <v>1729</v>
      </c>
      <c r="I22" s="2" t="s">
        <v>1730</v>
      </c>
      <c r="J22" s="2" t="s">
        <v>964</v>
      </c>
      <c r="K22" s="2" t="s">
        <v>53</v>
      </c>
      <c r="L22" s="2" t="s">
        <v>332</v>
      </c>
      <c r="M22" s="2" t="s">
        <v>32</v>
      </c>
      <c r="N22" s="2" t="s">
        <v>133</v>
      </c>
      <c r="O22" s="2" t="s">
        <v>34</v>
      </c>
      <c r="P22" s="2" t="s">
        <v>270</v>
      </c>
      <c r="Q22" s="2">
        <v>12.0</v>
      </c>
      <c r="R22" s="33" t="s">
        <v>1731</v>
      </c>
      <c r="S22" s="33" t="s">
        <v>1732</v>
      </c>
      <c r="T22" s="33" t="s">
        <v>1733</v>
      </c>
    </row>
    <row r="23" ht="15.75" customHeight="1">
      <c r="A23" s="2" t="s">
        <v>1774</v>
      </c>
      <c r="B23" s="2">
        <v>2.06062110013E11</v>
      </c>
      <c r="C23" s="2" t="s">
        <v>1785</v>
      </c>
      <c r="D23" s="2" t="s">
        <v>516</v>
      </c>
      <c r="E23" s="2" t="s">
        <v>97</v>
      </c>
      <c r="F23" s="2" t="s">
        <v>1777</v>
      </c>
      <c r="G23" s="2" t="s">
        <v>1778</v>
      </c>
      <c r="H23" s="33" t="s">
        <v>1779</v>
      </c>
      <c r="I23" s="2" t="s">
        <v>1780</v>
      </c>
      <c r="J23" s="2" t="s">
        <v>1780</v>
      </c>
      <c r="K23" s="2" t="s">
        <v>53</v>
      </c>
      <c r="L23" s="2" t="s">
        <v>332</v>
      </c>
      <c r="M23" s="2" t="s">
        <v>32</v>
      </c>
      <c r="N23" s="2" t="s">
        <v>54</v>
      </c>
      <c r="O23" s="2" t="s">
        <v>55</v>
      </c>
      <c r="P23" s="2" t="s">
        <v>56</v>
      </c>
      <c r="Q23" s="2">
        <v>4.0</v>
      </c>
      <c r="R23" s="33" t="s">
        <v>1781</v>
      </c>
      <c r="S23" s="33" t="s">
        <v>1782</v>
      </c>
      <c r="T23" s="33" t="s">
        <v>1783</v>
      </c>
    </row>
    <row r="24" ht="15.75" customHeight="1">
      <c r="A24" s="2" t="s">
        <v>1806</v>
      </c>
      <c r="B24" s="2">
        <v>2.06062410019E11</v>
      </c>
      <c r="C24" s="2" t="s">
        <v>1808</v>
      </c>
      <c r="D24" s="2" t="s">
        <v>516</v>
      </c>
      <c r="E24" s="2" t="s">
        <v>97</v>
      </c>
      <c r="F24" s="2" t="s">
        <v>1604</v>
      </c>
      <c r="G24" s="2" t="s">
        <v>1605</v>
      </c>
      <c r="H24" s="33" t="s">
        <v>1606</v>
      </c>
      <c r="I24" s="2" t="s">
        <v>1356</v>
      </c>
      <c r="J24" s="2" t="s">
        <v>1607</v>
      </c>
      <c r="K24" s="2" t="s">
        <v>53</v>
      </c>
      <c r="L24" s="2" t="s">
        <v>70</v>
      </c>
      <c r="M24" s="2" t="s">
        <v>71</v>
      </c>
      <c r="N24" s="2" t="s">
        <v>54</v>
      </c>
      <c r="O24" s="2" t="s">
        <v>55</v>
      </c>
      <c r="P24" s="2" t="s">
        <v>56</v>
      </c>
      <c r="Q24" s="2">
        <v>14.0</v>
      </c>
      <c r="R24" s="33" t="s">
        <v>1809</v>
      </c>
      <c r="S24" s="33" t="s">
        <v>1810</v>
      </c>
      <c r="T24" s="33" t="s">
        <v>1811</v>
      </c>
    </row>
    <row r="25" ht="15.75" customHeight="1">
      <c r="A25" s="2" t="s">
        <v>1915</v>
      </c>
      <c r="B25" s="2">
        <v>2.06062319001E11</v>
      </c>
      <c r="C25" s="2" t="s">
        <v>1917</v>
      </c>
      <c r="D25" s="2" t="s">
        <v>516</v>
      </c>
      <c r="E25" s="2" t="s">
        <v>97</v>
      </c>
      <c r="F25" s="2" t="s">
        <v>1918</v>
      </c>
      <c r="G25" s="2" t="s">
        <v>1919</v>
      </c>
      <c r="H25" s="33" t="s">
        <v>1920</v>
      </c>
      <c r="I25" s="2" t="s">
        <v>1921</v>
      </c>
      <c r="J25" s="2" t="s">
        <v>1922</v>
      </c>
      <c r="K25" s="2" t="s">
        <v>53</v>
      </c>
      <c r="L25" s="2" t="s">
        <v>332</v>
      </c>
      <c r="M25" s="2" t="s">
        <v>71</v>
      </c>
      <c r="N25" s="2" t="s">
        <v>133</v>
      </c>
      <c r="O25" s="2" t="s">
        <v>34</v>
      </c>
      <c r="P25" s="2" t="s">
        <v>56</v>
      </c>
      <c r="Q25" s="2">
        <v>4.0</v>
      </c>
      <c r="R25" s="33" t="s">
        <v>1923</v>
      </c>
      <c r="S25" s="33" t="s">
        <v>1924</v>
      </c>
      <c r="T25" s="33" t="s">
        <v>1925</v>
      </c>
    </row>
    <row r="26" ht="15.75" customHeight="1">
      <c r="A26" s="2" t="s">
        <v>1996</v>
      </c>
      <c r="B26" s="2">
        <v>2.06062319001E11</v>
      </c>
      <c r="C26" s="2" t="s">
        <v>1917</v>
      </c>
      <c r="D26" s="2" t="s">
        <v>516</v>
      </c>
      <c r="E26" s="2" t="s">
        <v>97</v>
      </c>
      <c r="F26" s="2" t="s">
        <v>1645</v>
      </c>
      <c r="G26" s="2" t="s">
        <v>834</v>
      </c>
      <c r="H26" s="33" t="s">
        <v>1646</v>
      </c>
      <c r="I26" s="2" t="s">
        <v>1647</v>
      </c>
      <c r="J26" s="2" t="s">
        <v>1648</v>
      </c>
      <c r="K26" s="2" t="s">
        <v>53</v>
      </c>
      <c r="L26" s="2" t="s">
        <v>70</v>
      </c>
      <c r="M26" s="2" t="s">
        <v>71</v>
      </c>
      <c r="N26" s="2" t="s">
        <v>133</v>
      </c>
      <c r="O26" s="2" t="s">
        <v>55</v>
      </c>
      <c r="P26" s="2" t="s">
        <v>56</v>
      </c>
      <c r="Q26" s="2">
        <v>10.0</v>
      </c>
      <c r="R26" s="33" t="s">
        <v>1997</v>
      </c>
      <c r="S26" s="33" t="s">
        <v>1998</v>
      </c>
      <c r="T26" s="33" t="s">
        <v>1999</v>
      </c>
    </row>
    <row r="27" ht="15.75" customHeight="1">
      <c r="A27" s="2" t="s">
        <v>2054</v>
      </c>
      <c r="B27" s="2">
        <v>2.06062410002E11</v>
      </c>
      <c r="C27" s="2" t="s">
        <v>2056</v>
      </c>
      <c r="D27" s="2" t="s">
        <v>516</v>
      </c>
      <c r="E27" s="2" t="s">
        <v>97</v>
      </c>
      <c r="F27" s="2" t="s">
        <v>1945</v>
      </c>
      <c r="G27" s="2" t="s">
        <v>1605</v>
      </c>
      <c r="H27" s="33" t="s">
        <v>1946</v>
      </c>
      <c r="I27" s="2" t="s">
        <v>1356</v>
      </c>
      <c r="J27" s="2" t="s">
        <v>1607</v>
      </c>
      <c r="K27" s="2" t="s">
        <v>53</v>
      </c>
      <c r="L27" s="2" t="s">
        <v>70</v>
      </c>
      <c r="M27" s="2" t="s">
        <v>71</v>
      </c>
      <c r="N27" s="2" t="s">
        <v>54</v>
      </c>
      <c r="O27" s="2" t="s">
        <v>55</v>
      </c>
      <c r="P27" s="2" t="s">
        <v>56</v>
      </c>
      <c r="Q27" s="2">
        <v>10.0</v>
      </c>
      <c r="R27" s="33" t="s">
        <v>2057</v>
      </c>
      <c r="S27" s="33" t="s">
        <v>2058</v>
      </c>
      <c r="T27" s="33" t="s">
        <v>2059</v>
      </c>
    </row>
    <row r="28" ht="15.75" customHeight="1">
      <c r="A28" s="2" t="s">
        <v>2106</v>
      </c>
      <c r="B28" s="2">
        <v>2.06062410035E11</v>
      </c>
      <c r="C28" s="2" t="s">
        <v>2108</v>
      </c>
      <c r="D28" s="2" t="s">
        <v>516</v>
      </c>
      <c r="E28" s="2" t="s">
        <v>97</v>
      </c>
      <c r="F28" s="2" t="s">
        <v>2109</v>
      </c>
      <c r="G28" s="2" t="s">
        <v>2110</v>
      </c>
      <c r="H28" s="33" t="s">
        <v>2111</v>
      </c>
      <c r="I28" s="2" t="s">
        <v>2112</v>
      </c>
      <c r="J28" s="2" t="s">
        <v>2112</v>
      </c>
      <c r="K28" s="2" t="s">
        <v>53</v>
      </c>
      <c r="L28" s="2" t="s">
        <v>31</v>
      </c>
      <c r="M28" s="2" t="s">
        <v>71</v>
      </c>
      <c r="N28" s="2" t="s">
        <v>133</v>
      </c>
      <c r="O28" s="2" t="s">
        <v>55</v>
      </c>
      <c r="P28" s="2" t="s">
        <v>270</v>
      </c>
      <c r="Q28" s="2">
        <v>15.0</v>
      </c>
      <c r="R28" s="33" t="s">
        <v>2113</v>
      </c>
      <c r="S28" s="33" t="s">
        <v>2114</v>
      </c>
      <c r="T28" s="33" t="s">
        <v>2115</v>
      </c>
    </row>
    <row r="29" ht="15.75" customHeight="1">
      <c r="A29" s="2" t="s">
        <v>2335</v>
      </c>
      <c r="B29" s="2">
        <v>2.06062310023E11</v>
      </c>
      <c r="C29" s="2" t="s">
        <v>2337</v>
      </c>
      <c r="D29" s="2" t="s">
        <v>516</v>
      </c>
      <c r="E29" s="2" t="s">
        <v>97</v>
      </c>
      <c r="F29" s="2" t="s">
        <v>1918</v>
      </c>
      <c r="G29" s="2" t="s">
        <v>1919</v>
      </c>
      <c r="H29" s="33" t="s">
        <v>1920</v>
      </c>
      <c r="I29" s="2" t="s">
        <v>1921</v>
      </c>
      <c r="J29" s="2" t="s">
        <v>1922</v>
      </c>
      <c r="K29" s="2" t="s">
        <v>53</v>
      </c>
      <c r="L29" s="2" t="s">
        <v>332</v>
      </c>
      <c r="M29" s="2" t="s">
        <v>71</v>
      </c>
      <c r="N29" s="2" t="s">
        <v>133</v>
      </c>
      <c r="O29" s="2" t="s">
        <v>34</v>
      </c>
      <c r="P29" s="2" t="s">
        <v>56</v>
      </c>
      <c r="Q29" s="2">
        <v>4.0</v>
      </c>
      <c r="R29" s="33" t="s">
        <v>2338</v>
      </c>
      <c r="S29" s="33" t="s">
        <v>2339</v>
      </c>
      <c r="T29" s="33" t="s">
        <v>2340</v>
      </c>
    </row>
    <row r="30" ht="15.75" customHeight="1">
      <c r="A30" s="2" t="s">
        <v>2341</v>
      </c>
      <c r="B30" s="2">
        <v>2.06062310022E11</v>
      </c>
      <c r="C30" s="2" t="s">
        <v>2343</v>
      </c>
      <c r="D30" s="2" t="s">
        <v>516</v>
      </c>
      <c r="E30" s="2" t="s">
        <v>97</v>
      </c>
      <c r="F30" s="2" t="s">
        <v>1918</v>
      </c>
      <c r="G30" s="2" t="s">
        <v>1919</v>
      </c>
      <c r="H30" s="33" t="s">
        <v>1920</v>
      </c>
      <c r="I30" s="2" t="s">
        <v>1921</v>
      </c>
      <c r="J30" s="2" t="s">
        <v>1922</v>
      </c>
      <c r="K30" s="2" t="s">
        <v>53</v>
      </c>
      <c r="L30" s="2" t="s">
        <v>332</v>
      </c>
      <c r="M30" s="2" t="s">
        <v>71</v>
      </c>
      <c r="N30" s="2" t="s">
        <v>133</v>
      </c>
      <c r="O30" s="2" t="s">
        <v>34</v>
      </c>
      <c r="P30" s="2" t="s">
        <v>56</v>
      </c>
      <c r="Q30" s="2">
        <v>4.0</v>
      </c>
      <c r="R30" s="33" t="s">
        <v>2344</v>
      </c>
      <c r="S30" s="33" t="s">
        <v>2345</v>
      </c>
      <c r="T30" s="33" t="s">
        <v>2346</v>
      </c>
    </row>
    <row r="31" ht="15.75" customHeight="1">
      <c r="A31" s="2" t="s">
        <v>2605</v>
      </c>
      <c r="B31" s="2">
        <v>2.06062210002E11</v>
      </c>
      <c r="C31" s="2" t="s">
        <v>2607</v>
      </c>
      <c r="D31" s="2" t="s">
        <v>516</v>
      </c>
      <c r="E31" s="2" t="s">
        <v>97</v>
      </c>
      <c r="F31" s="2" t="s">
        <v>2608</v>
      </c>
      <c r="G31" s="2" t="s">
        <v>1720</v>
      </c>
      <c r="H31" s="33" t="s">
        <v>2609</v>
      </c>
      <c r="I31" s="2" t="s">
        <v>870</v>
      </c>
      <c r="J31" s="2" t="s">
        <v>1722</v>
      </c>
      <c r="K31" s="2" t="s">
        <v>53</v>
      </c>
      <c r="L31" s="2" t="s">
        <v>31</v>
      </c>
      <c r="M31" s="2" t="s">
        <v>71</v>
      </c>
      <c r="N31" s="2" t="s">
        <v>133</v>
      </c>
      <c r="O31" s="2" t="s">
        <v>34</v>
      </c>
      <c r="P31" s="2" t="s">
        <v>35</v>
      </c>
      <c r="Q31" s="2">
        <v>18.0</v>
      </c>
      <c r="R31" s="33" t="s">
        <v>2610</v>
      </c>
      <c r="S31" s="33" t="s">
        <v>2611</v>
      </c>
      <c r="T31" s="33" t="s">
        <v>2612</v>
      </c>
    </row>
    <row r="32" ht="15.75" customHeight="1">
      <c r="A32" s="2" t="s">
        <v>2797</v>
      </c>
      <c r="B32" s="2">
        <v>2.06062110034E11</v>
      </c>
      <c r="C32" s="2" t="s">
        <v>2799</v>
      </c>
      <c r="D32" s="2" t="s">
        <v>516</v>
      </c>
      <c r="E32" s="2" t="s">
        <v>97</v>
      </c>
      <c r="F32" s="2" t="s">
        <v>2800</v>
      </c>
      <c r="G32" s="2" t="s">
        <v>2801</v>
      </c>
      <c r="H32" s="33" t="s">
        <v>2802</v>
      </c>
      <c r="I32" s="2" t="s">
        <v>2803</v>
      </c>
      <c r="J32" s="2" t="s">
        <v>2804</v>
      </c>
      <c r="K32" s="2" t="s">
        <v>53</v>
      </c>
      <c r="L32" s="2" t="s">
        <v>31</v>
      </c>
      <c r="M32" s="2" t="s">
        <v>71</v>
      </c>
      <c r="N32" s="2" t="s">
        <v>133</v>
      </c>
      <c r="O32" s="2" t="s">
        <v>55</v>
      </c>
      <c r="P32" s="2" t="s">
        <v>56</v>
      </c>
      <c r="Q32" s="2">
        <v>10.0</v>
      </c>
      <c r="R32" s="33" t="s">
        <v>2805</v>
      </c>
      <c r="S32" s="33" t="s">
        <v>2806</v>
      </c>
      <c r="T32" s="33" t="s">
        <v>2807</v>
      </c>
    </row>
    <row r="33" ht="15.75" customHeight="1">
      <c r="A33" s="2" t="s">
        <v>2979</v>
      </c>
      <c r="B33" s="2">
        <v>2.06062410008E11</v>
      </c>
      <c r="C33" s="2" t="s">
        <v>2981</v>
      </c>
      <c r="D33" s="2" t="s">
        <v>516</v>
      </c>
      <c r="E33" s="2" t="s">
        <v>97</v>
      </c>
      <c r="F33" s="2" t="s">
        <v>2461</v>
      </c>
      <c r="G33" s="2" t="s">
        <v>2462</v>
      </c>
      <c r="H33" s="33" t="s">
        <v>2463</v>
      </c>
      <c r="I33" s="2" t="s">
        <v>2464</v>
      </c>
      <c r="J33" s="2" t="s">
        <v>2464</v>
      </c>
      <c r="K33" s="2" t="s">
        <v>53</v>
      </c>
      <c r="L33" s="2" t="s">
        <v>70</v>
      </c>
      <c r="M33" s="2" t="s">
        <v>71</v>
      </c>
      <c r="N33" s="2" t="s">
        <v>72</v>
      </c>
      <c r="O33" s="2" t="s">
        <v>55</v>
      </c>
      <c r="P33" s="2" t="s">
        <v>56</v>
      </c>
      <c r="Q33" s="2">
        <v>14.0</v>
      </c>
      <c r="R33" s="33" t="s">
        <v>2982</v>
      </c>
      <c r="S33" s="33" t="s">
        <v>2983</v>
      </c>
      <c r="T33" s="33" t="s">
        <v>2984</v>
      </c>
    </row>
    <row r="34" ht="15.75" customHeight="1">
      <c r="A34" s="2" t="s">
        <v>3107</v>
      </c>
      <c r="B34" s="2">
        <v>2.06062410011E11</v>
      </c>
      <c r="C34" s="2" t="s">
        <v>3109</v>
      </c>
      <c r="D34" s="2" t="s">
        <v>516</v>
      </c>
      <c r="E34" s="2" t="s">
        <v>97</v>
      </c>
      <c r="F34" s="2" t="s">
        <v>2461</v>
      </c>
      <c r="G34" s="2" t="s">
        <v>2462</v>
      </c>
      <c r="H34" s="33" t="s">
        <v>2463</v>
      </c>
      <c r="I34" s="2" t="s">
        <v>2464</v>
      </c>
      <c r="J34" s="2" t="s">
        <v>2464</v>
      </c>
      <c r="K34" s="2" t="s">
        <v>53</v>
      </c>
      <c r="L34" s="2" t="s">
        <v>70</v>
      </c>
      <c r="M34" s="2" t="s">
        <v>71</v>
      </c>
      <c r="N34" s="2" t="s">
        <v>72</v>
      </c>
      <c r="O34" s="2" t="s">
        <v>55</v>
      </c>
      <c r="P34" s="2" t="s">
        <v>56</v>
      </c>
      <c r="Q34" s="2">
        <v>14.0</v>
      </c>
      <c r="R34" s="33" t="s">
        <v>3110</v>
      </c>
      <c r="S34" s="33" t="s">
        <v>3111</v>
      </c>
      <c r="T34" s="33" t="s">
        <v>3112</v>
      </c>
    </row>
    <row r="35" ht="15.75" customHeight="1">
      <c r="A35" s="2" t="s">
        <v>3211</v>
      </c>
      <c r="B35" s="2">
        <v>2.0606241001E11</v>
      </c>
      <c r="C35" s="2" t="s">
        <v>3213</v>
      </c>
      <c r="D35" s="2" t="s">
        <v>516</v>
      </c>
      <c r="E35" s="2" t="s">
        <v>97</v>
      </c>
      <c r="F35" s="2" t="s">
        <v>2461</v>
      </c>
      <c r="G35" s="2" t="s">
        <v>2462</v>
      </c>
      <c r="H35" s="33" t="s">
        <v>2463</v>
      </c>
      <c r="I35" s="2" t="s">
        <v>2464</v>
      </c>
      <c r="J35" s="2" t="s">
        <v>2464</v>
      </c>
      <c r="K35" s="2" t="s">
        <v>53</v>
      </c>
      <c r="L35" s="2" t="s">
        <v>70</v>
      </c>
      <c r="M35" s="2" t="s">
        <v>71</v>
      </c>
      <c r="N35" s="2" t="s">
        <v>72</v>
      </c>
      <c r="O35" s="2" t="s">
        <v>55</v>
      </c>
      <c r="P35" s="2" t="s">
        <v>56</v>
      </c>
      <c r="Q35" s="2">
        <v>14.0</v>
      </c>
      <c r="R35" s="33" t="s">
        <v>3214</v>
      </c>
      <c r="S35" s="33" t="s">
        <v>3215</v>
      </c>
      <c r="T35" s="33" t="s">
        <v>3216</v>
      </c>
    </row>
    <row r="36" ht="15.75" customHeight="1">
      <c r="A36" s="2" t="s">
        <v>3428</v>
      </c>
      <c r="B36" s="2">
        <v>2.06062210034E11</v>
      </c>
      <c r="C36" s="2" t="s">
        <v>3430</v>
      </c>
      <c r="D36" s="2" t="s">
        <v>516</v>
      </c>
      <c r="E36" s="2" t="s">
        <v>97</v>
      </c>
      <c r="F36" s="2" t="s">
        <v>1318</v>
      </c>
      <c r="G36" s="2" t="s">
        <v>1319</v>
      </c>
      <c r="H36" s="33" t="s">
        <v>1320</v>
      </c>
      <c r="I36" s="2" t="s">
        <v>117</v>
      </c>
      <c r="J36" s="2" t="s">
        <v>117</v>
      </c>
      <c r="K36" s="2" t="s">
        <v>53</v>
      </c>
      <c r="L36" s="2" t="s">
        <v>31</v>
      </c>
      <c r="M36" s="2" t="s">
        <v>71</v>
      </c>
      <c r="N36" s="2" t="s">
        <v>33</v>
      </c>
      <c r="O36" s="2" t="s">
        <v>55</v>
      </c>
      <c r="P36" s="2" t="s">
        <v>56</v>
      </c>
      <c r="Q36" s="2">
        <v>10.0</v>
      </c>
      <c r="R36" s="33" t="s">
        <v>3431</v>
      </c>
      <c r="S36" s="33" t="s">
        <v>3432</v>
      </c>
      <c r="T36" s="33" t="s">
        <v>3433</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36"/>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H15"/>
    <hyperlink r:id="rId54" ref="R15"/>
    <hyperlink r:id="rId55" ref="S15"/>
    <hyperlink r:id="rId56" ref="T15"/>
    <hyperlink r:id="rId57" ref="H16"/>
    <hyperlink r:id="rId58" ref="R16"/>
    <hyperlink r:id="rId59" ref="S16"/>
    <hyperlink r:id="rId60" ref="T16"/>
    <hyperlink r:id="rId61" ref="H17"/>
    <hyperlink r:id="rId62" ref="R17"/>
    <hyperlink r:id="rId63" ref="S17"/>
    <hyperlink r:id="rId64" ref="T17"/>
    <hyperlink r:id="rId65" ref="H18"/>
    <hyperlink r:id="rId66" ref="R18"/>
    <hyperlink r:id="rId67" ref="S18"/>
    <hyperlink r:id="rId68" ref="T18"/>
    <hyperlink r:id="rId69" ref="H19"/>
    <hyperlink r:id="rId70" ref="R19"/>
    <hyperlink r:id="rId71" ref="S19"/>
    <hyperlink r:id="rId72" ref="T19"/>
    <hyperlink r:id="rId73" ref="H20"/>
    <hyperlink r:id="rId74" ref="R20"/>
    <hyperlink r:id="rId75" ref="S20"/>
    <hyperlink r:id="rId76" ref="T20"/>
    <hyperlink r:id="rId77" ref="H21"/>
    <hyperlink r:id="rId78" ref="R21"/>
    <hyperlink r:id="rId79" ref="S21"/>
    <hyperlink r:id="rId80" ref="T21"/>
    <hyperlink r:id="rId81" ref="H22"/>
    <hyperlink r:id="rId82" ref="R22"/>
    <hyperlink r:id="rId83" ref="S22"/>
    <hyperlink r:id="rId84" ref="T22"/>
    <hyperlink r:id="rId85" ref="H23"/>
    <hyperlink r:id="rId86" ref="R23"/>
    <hyperlink r:id="rId87" ref="S23"/>
    <hyperlink r:id="rId88" ref="T23"/>
    <hyperlink r:id="rId89" ref="H24"/>
    <hyperlink r:id="rId90" ref="R24"/>
    <hyperlink r:id="rId91" ref="S24"/>
    <hyperlink r:id="rId92" ref="T24"/>
    <hyperlink r:id="rId93" ref="H25"/>
    <hyperlink r:id="rId94" ref="R25"/>
    <hyperlink r:id="rId95" ref="S25"/>
    <hyperlink r:id="rId96" ref="T25"/>
    <hyperlink r:id="rId97" ref="H26"/>
    <hyperlink r:id="rId98" ref="R26"/>
    <hyperlink r:id="rId99" ref="S26"/>
    <hyperlink r:id="rId100" ref="T26"/>
    <hyperlink r:id="rId101" ref="H27"/>
    <hyperlink r:id="rId102" ref="R27"/>
    <hyperlink r:id="rId103" ref="S27"/>
    <hyperlink r:id="rId104" ref="T27"/>
    <hyperlink r:id="rId105" ref="H28"/>
    <hyperlink r:id="rId106" ref="R28"/>
    <hyperlink r:id="rId107" ref="S28"/>
    <hyperlink r:id="rId108" ref="T28"/>
    <hyperlink r:id="rId109" ref="H29"/>
    <hyperlink r:id="rId110" ref="R29"/>
    <hyperlink r:id="rId111" ref="S29"/>
    <hyperlink r:id="rId112" ref="T29"/>
    <hyperlink r:id="rId113" ref="H30"/>
    <hyperlink r:id="rId114" ref="R30"/>
    <hyperlink r:id="rId115" ref="S30"/>
    <hyperlink r:id="rId116" ref="T30"/>
    <hyperlink r:id="rId117" ref="H31"/>
    <hyperlink r:id="rId118" ref="R31"/>
    <hyperlink r:id="rId119" ref="S31"/>
    <hyperlink r:id="rId120" ref="T31"/>
    <hyperlink r:id="rId121" ref="H32"/>
    <hyperlink r:id="rId122" ref="R32"/>
    <hyperlink r:id="rId123" ref="S32"/>
    <hyperlink r:id="rId124" ref="T32"/>
    <hyperlink r:id="rId125" ref="H33"/>
    <hyperlink r:id="rId126" ref="R33"/>
    <hyperlink r:id="rId127" ref="S33"/>
    <hyperlink r:id="rId128" ref="T33"/>
    <hyperlink r:id="rId129" ref="H34"/>
    <hyperlink r:id="rId130" ref="R34"/>
    <hyperlink r:id="rId131" ref="S34"/>
    <hyperlink r:id="rId132" ref="T34"/>
    <hyperlink r:id="rId133" ref="H35"/>
    <hyperlink r:id="rId134" ref="R35"/>
    <hyperlink r:id="rId135" ref="S35"/>
    <hyperlink r:id="rId136" ref="T35"/>
    <hyperlink r:id="rId137" ref="H36"/>
    <hyperlink r:id="rId138" ref="R36"/>
    <hyperlink r:id="rId139" ref="S36"/>
    <hyperlink r:id="rId140" ref="T36"/>
  </hyperlinks>
  <printOptions/>
  <pageMargins bottom="0.75" footer="0.0" header="0.0" left="0.7" right="0.7" top="0.75"/>
  <pageSetup orientation="landscape"/>
  <drawing r:id="rId14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20.14"/>
    <col customWidth="1" min="4" max="4" width="6.43"/>
    <col customWidth="1" min="5" max="5" width="17.29"/>
    <col customWidth="1" min="6" max="6" width="44.57"/>
    <col customWidth="1" min="7" max="7" width="35.57"/>
    <col customWidth="1" min="8" max="8" width="73.29"/>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14"/>
    <col customWidth="1" min="19" max="19" width="106.0"/>
    <col customWidth="1" min="20" max="20" width="107.71"/>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618</v>
      </c>
      <c r="B2" s="2">
        <v>4.06042110016E11</v>
      </c>
      <c r="C2" s="2" t="s">
        <v>629</v>
      </c>
      <c r="D2" s="2" t="s">
        <v>630</v>
      </c>
      <c r="E2" s="2" t="s">
        <v>622</v>
      </c>
      <c r="F2" s="2" t="s">
        <v>623</v>
      </c>
      <c r="G2" s="2" t="s">
        <v>624</v>
      </c>
      <c r="I2" s="2" t="s">
        <v>342</v>
      </c>
      <c r="J2" s="2" t="s">
        <v>543</v>
      </c>
      <c r="K2" s="2" t="s">
        <v>30</v>
      </c>
      <c r="L2" s="2" t="s">
        <v>31</v>
      </c>
      <c r="M2" s="2" t="s">
        <v>32</v>
      </c>
      <c r="N2" s="2" t="s">
        <v>133</v>
      </c>
      <c r="O2" s="2" t="s">
        <v>55</v>
      </c>
      <c r="P2" s="2" t="s">
        <v>152</v>
      </c>
      <c r="Q2" s="2">
        <v>20.0</v>
      </c>
      <c r="R2" s="33" t="s">
        <v>625</v>
      </c>
      <c r="S2" s="33" t="s">
        <v>626</v>
      </c>
      <c r="T2" s="33" t="s">
        <v>627</v>
      </c>
    </row>
    <row r="3">
      <c r="A3" s="2" t="s">
        <v>894</v>
      </c>
      <c r="B3" s="2">
        <v>4.06042310001E11</v>
      </c>
      <c r="C3" s="2" t="s">
        <v>896</v>
      </c>
      <c r="D3" s="2" t="s">
        <v>630</v>
      </c>
      <c r="E3" s="2" t="s">
        <v>622</v>
      </c>
      <c r="F3" s="2" t="s">
        <v>897</v>
      </c>
      <c r="G3" s="2" t="s">
        <v>898</v>
      </c>
      <c r="H3" s="33" t="s">
        <v>899</v>
      </c>
      <c r="I3" s="2" t="s">
        <v>870</v>
      </c>
      <c r="J3" s="2" t="s">
        <v>836</v>
      </c>
      <c r="K3" s="2" t="s">
        <v>53</v>
      </c>
      <c r="L3" s="2" t="s">
        <v>31</v>
      </c>
      <c r="M3" s="2" t="s">
        <v>71</v>
      </c>
      <c r="N3" s="2" t="s">
        <v>33</v>
      </c>
      <c r="O3" s="2" t="s">
        <v>55</v>
      </c>
      <c r="P3" s="2" t="s">
        <v>56</v>
      </c>
      <c r="Q3" s="2">
        <v>6.0</v>
      </c>
      <c r="R3" s="33" t="s">
        <v>900</v>
      </c>
      <c r="S3" s="33" t="s">
        <v>901</v>
      </c>
      <c r="T3" s="33" t="s">
        <v>902</v>
      </c>
    </row>
    <row r="4">
      <c r="A4" s="2" t="s">
        <v>1324</v>
      </c>
      <c r="B4" s="2">
        <v>4.06042310001E11</v>
      </c>
      <c r="C4" s="2" t="s">
        <v>896</v>
      </c>
      <c r="D4" s="2" t="s">
        <v>630</v>
      </c>
      <c r="E4" s="2" t="s">
        <v>622</v>
      </c>
      <c r="F4" s="2" t="s">
        <v>1325</v>
      </c>
      <c r="G4" s="2" t="s">
        <v>1326</v>
      </c>
      <c r="H4" s="33" t="s">
        <v>1327</v>
      </c>
      <c r="I4" s="2" t="s">
        <v>520</v>
      </c>
      <c r="J4" s="2" t="s">
        <v>192</v>
      </c>
      <c r="K4" s="2" t="s">
        <v>53</v>
      </c>
      <c r="L4" s="2" t="s">
        <v>31</v>
      </c>
      <c r="M4" s="2" t="s">
        <v>71</v>
      </c>
      <c r="N4" s="2" t="s">
        <v>33</v>
      </c>
      <c r="O4" s="2" t="s">
        <v>55</v>
      </c>
      <c r="P4" s="2" t="s">
        <v>56</v>
      </c>
      <c r="Q4" s="2">
        <v>6.0</v>
      </c>
      <c r="R4" s="33" t="s">
        <v>1328</v>
      </c>
      <c r="S4" s="33" t="s">
        <v>1329</v>
      </c>
      <c r="T4" s="33" t="s">
        <v>1330</v>
      </c>
    </row>
    <row r="5">
      <c r="A5" s="2" t="s">
        <v>1844</v>
      </c>
      <c r="B5" s="2">
        <v>4.06042410004E11</v>
      </c>
      <c r="C5" s="2" t="s">
        <v>1846</v>
      </c>
      <c r="D5" s="2" t="s">
        <v>630</v>
      </c>
      <c r="E5" s="2" t="s">
        <v>622</v>
      </c>
      <c r="F5" s="2" t="s">
        <v>1604</v>
      </c>
      <c r="G5" s="2" t="s">
        <v>1605</v>
      </c>
      <c r="H5" s="33" t="s">
        <v>1606</v>
      </c>
      <c r="I5" s="2" t="s">
        <v>1356</v>
      </c>
      <c r="J5" s="2" t="s">
        <v>1607</v>
      </c>
      <c r="K5" s="2" t="s">
        <v>53</v>
      </c>
      <c r="L5" s="2" t="s">
        <v>70</v>
      </c>
      <c r="M5" s="2" t="s">
        <v>71</v>
      </c>
      <c r="N5" s="2" t="s">
        <v>54</v>
      </c>
      <c r="O5" s="2" t="s">
        <v>55</v>
      </c>
      <c r="P5" s="2" t="s">
        <v>56</v>
      </c>
      <c r="Q5" s="2">
        <v>10.0</v>
      </c>
      <c r="R5" s="33" t="s">
        <v>1847</v>
      </c>
      <c r="S5" s="33" t="s">
        <v>1848</v>
      </c>
      <c r="T5" s="33" t="s">
        <v>1849</v>
      </c>
    </row>
    <row r="6">
      <c r="A6" s="2" t="s">
        <v>2308</v>
      </c>
      <c r="B6" s="2">
        <v>4.06042410014E11</v>
      </c>
      <c r="C6" s="2" t="s">
        <v>2310</v>
      </c>
      <c r="D6" s="2" t="s">
        <v>630</v>
      </c>
      <c r="E6" s="2" t="s">
        <v>622</v>
      </c>
      <c r="F6" s="2" t="s">
        <v>1945</v>
      </c>
      <c r="G6" s="2" t="s">
        <v>1605</v>
      </c>
      <c r="H6" s="33" t="s">
        <v>1946</v>
      </c>
      <c r="I6" s="2" t="s">
        <v>1356</v>
      </c>
      <c r="J6" s="2" t="s">
        <v>1607</v>
      </c>
      <c r="K6" s="2" t="s">
        <v>53</v>
      </c>
      <c r="L6" s="2" t="s">
        <v>70</v>
      </c>
      <c r="M6" s="2" t="s">
        <v>71</v>
      </c>
      <c r="N6" s="2" t="s">
        <v>54</v>
      </c>
      <c r="O6" s="2" t="s">
        <v>55</v>
      </c>
      <c r="P6" s="2" t="s">
        <v>56</v>
      </c>
      <c r="Q6" s="2">
        <v>14.0</v>
      </c>
      <c r="R6" s="33" t="s">
        <v>2311</v>
      </c>
      <c r="S6" s="33" t="s">
        <v>2312</v>
      </c>
      <c r="T6" s="33" t="s">
        <v>2313</v>
      </c>
    </row>
    <row r="7">
      <c r="A7" s="2" t="s">
        <v>2825</v>
      </c>
      <c r="B7" s="2">
        <v>4.06042110016E11</v>
      </c>
      <c r="C7" s="2" t="s">
        <v>629</v>
      </c>
      <c r="D7" s="2" t="s">
        <v>630</v>
      </c>
      <c r="E7" s="2" t="s">
        <v>622</v>
      </c>
      <c r="F7" s="2" t="s">
        <v>2828</v>
      </c>
      <c r="G7" s="2" t="s">
        <v>2829</v>
      </c>
      <c r="H7" s="33" t="s">
        <v>1452</v>
      </c>
      <c r="I7" s="2" t="s">
        <v>2240</v>
      </c>
      <c r="J7" s="2" t="s">
        <v>2257</v>
      </c>
      <c r="K7" s="2" t="s">
        <v>53</v>
      </c>
      <c r="L7" s="2" t="s">
        <v>31</v>
      </c>
      <c r="M7" s="2" t="s">
        <v>32</v>
      </c>
      <c r="N7" s="2" t="s">
        <v>54</v>
      </c>
      <c r="O7" s="2" t="s">
        <v>55</v>
      </c>
      <c r="P7" s="2" t="s">
        <v>90</v>
      </c>
      <c r="Q7" s="2">
        <v>30.0</v>
      </c>
      <c r="R7" s="33" t="s">
        <v>2830</v>
      </c>
      <c r="S7" s="33" t="s">
        <v>2831</v>
      </c>
      <c r="T7" s="33" t="s">
        <v>2832</v>
      </c>
    </row>
    <row r="8">
      <c r="A8" s="2" t="s">
        <v>3722</v>
      </c>
      <c r="B8" s="2">
        <v>4.06042110006E11</v>
      </c>
      <c r="C8" s="2" t="s">
        <v>3724</v>
      </c>
      <c r="D8" s="2" t="s">
        <v>630</v>
      </c>
      <c r="E8" s="2" t="s">
        <v>622</v>
      </c>
      <c r="F8" s="2" t="s">
        <v>3725</v>
      </c>
      <c r="G8" s="2" t="s">
        <v>3726</v>
      </c>
      <c r="H8" s="33" t="s">
        <v>3727</v>
      </c>
      <c r="I8" s="2" t="s">
        <v>3728</v>
      </c>
      <c r="J8" s="2" t="s">
        <v>3729</v>
      </c>
      <c r="K8" s="2" t="s">
        <v>3730</v>
      </c>
      <c r="L8" s="2" t="s">
        <v>3731</v>
      </c>
      <c r="M8" s="2" t="s">
        <v>71</v>
      </c>
      <c r="N8" s="2" t="s">
        <v>133</v>
      </c>
      <c r="O8" s="2" t="s">
        <v>55</v>
      </c>
      <c r="P8" s="2" t="s">
        <v>270</v>
      </c>
      <c r="Q8" s="2">
        <v>15.0</v>
      </c>
      <c r="R8" s="33" t="s">
        <v>3732</v>
      </c>
      <c r="S8" s="33" t="s">
        <v>3733</v>
      </c>
      <c r="T8" s="33" t="s">
        <v>3734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8"/>
  <hyperlinks>
    <hyperlink r:id="rId1" ref="R2"/>
    <hyperlink r:id="rId2" ref="S2"/>
    <hyperlink r:id="rId3" ref="T2"/>
    <hyperlink r:id="rId4" ref="H3"/>
    <hyperlink r:id="rId5" ref="R3"/>
    <hyperlink r:id="rId6" ref="S3"/>
    <hyperlink r:id="rId7" ref="T3"/>
    <hyperlink r:id="rId8" ref="H4"/>
    <hyperlink r:id="rId9" ref="R4"/>
    <hyperlink r:id="rId10" ref="S4"/>
    <hyperlink r:id="rId11" ref="T4"/>
    <hyperlink r:id="rId12" ref="H5"/>
    <hyperlink r:id="rId13" ref="R5"/>
    <hyperlink r:id="rId14" ref="S5"/>
    <hyperlink r:id="rId15" ref="T5"/>
    <hyperlink r:id="rId16" ref="H6"/>
    <hyperlink r:id="rId17" ref="R6"/>
    <hyperlink r:id="rId18" ref="S6"/>
    <hyperlink r:id="rId19" ref="T6"/>
    <hyperlink r:id="rId20" ref="H7"/>
    <hyperlink r:id="rId21" ref="R7"/>
    <hyperlink r:id="rId22" ref="S7"/>
    <hyperlink r:id="rId23" ref="T7"/>
    <hyperlink r:id="rId24" ref="H8"/>
    <hyperlink r:id="rId25" ref="R8"/>
    <hyperlink r:id="rId26" ref="S8"/>
    <hyperlink r:id="rId27" ref="T8"/>
  </hyperlinks>
  <printOptions/>
  <pageMargins bottom="0.75" footer="0.0" header="0.0" left="0.7" right="0.7" top="0.75"/>
  <pageSetup orientation="landscape"/>
  <drawing r:id="rId2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1.0"/>
    <col customWidth="1" min="4" max="4" width="6.43"/>
    <col customWidth="1" min="5" max="5" width="17.29"/>
    <col customWidth="1" min="6" max="6" width="47.29"/>
    <col customWidth="1" min="7" max="7" width="88.43"/>
    <col customWidth="1" min="8" max="8" width="74.86"/>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0"/>
    <col customWidth="1" min="19" max="19" width="106.57"/>
    <col customWidth="1" min="20" max="20" width="108.57"/>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618</v>
      </c>
      <c r="B2" s="2">
        <v>4.06012410014E11</v>
      </c>
      <c r="C2" s="2" t="s">
        <v>620</v>
      </c>
      <c r="D2" s="2" t="s">
        <v>621</v>
      </c>
      <c r="E2" s="2" t="s">
        <v>622</v>
      </c>
      <c r="F2" s="2" t="s">
        <v>623</v>
      </c>
      <c r="G2" s="2" t="s">
        <v>624</v>
      </c>
      <c r="I2" s="2" t="s">
        <v>342</v>
      </c>
      <c r="J2" s="2" t="s">
        <v>543</v>
      </c>
      <c r="K2" s="2" t="s">
        <v>30</v>
      </c>
      <c r="L2" s="2" t="s">
        <v>31</v>
      </c>
      <c r="M2" s="2" t="s">
        <v>32</v>
      </c>
      <c r="N2" s="2" t="s">
        <v>133</v>
      </c>
      <c r="O2" s="2" t="s">
        <v>55</v>
      </c>
      <c r="P2" s="2" t="s">
        <v>152</v>
      </c>
      <c r="Q2" s="2">
        <v>20.0</v>
      </c>
      <c r="R2" s="33" t="s">
        <v>625</v>
      </c>
      <c r="S2" s="33" t="s">
        <v>626</v>
      </c>
      <c r="T2" s="33" t="s">
        <v>627</v>
      </c>
    </row>
    <row r="3">
      <c r="A3" s="2" t="s">
        <v>1019</v>
      </c>
      <c r="B3" s="2">
        <v>4.06012310044E11</v>
      </c>
      <c r="C3" s="2" t="s">
        <v>1031</v>
      </c>
      <c r="D3" s="2" t="s">
        <v>621</v>
      </c>
      <c r="E3" s="2" t="s">
        <v>622</v>
      </c>
      <c r="F3" s="2" t="s">
        <v>1023</v>
      </c>
      <c r="G3" s="2" t="s">
        <v>1024</v>
      </c>
      <c r="H3" s="33" t="s">
        <v>1025</v>
      </c>
      <c r="I3" s="2" t="s">
        <v>1026</v>
      </c>
      <c r="J3" s="2" t="s">
        <v>1026</v>
      </c>
      <c r="K3" s="2" t="s">
        <v>53</v>
      </c>
      <c r="L3" s="2" t="s">
        <v>31</v>
      </c>
      <c r="M3" s="2" t="s">
        <v>32</v>
      </c>
      <c r="N3" s="2" t="s">
        <v>33</v>
      </c>
      <c r="O3" s="2" t="s">
        <v>55</v>
      </c>
      <c r="P3" s="2" t="s">
        <v>270</v>
      </c>
      <c r="Q3" s="2">
        <v>15.0</v>
      </c>
      <c r="R3" s="33" t="s">
        <v>1027</v>
      </c>
      <c r="S3" s="33" t="s">
        <v>1028</v>
      </c>
      <c r="T3" s="33" t="s">
        <v>1029</v>
      </c>
    </row>
    <row r="4">
      <c r="A4" s="2" t="s">
        <v>1071</v>
      </c>
      <c r="B4" s="2">
        <v>4.06012210019E11</v>
      </c>
      <c r="C4" s="2" t="s">
        <v>1073</v>
      </c>
      <c r="D4" s="2" t="s">
        <v>621</v>
      </c>
      <c r="E4" s="2" t="s">
        <v>622</v>
      </c>
      <c r="F4" s="2" t="s">
        <v>765</v>
      </c>
      <c r="G4" s="2" t="s">
        <v>766</v>
      </c>
      <c r="H4" s="33" t="s">
        <v>767</v>
      </c>
      <c r="I4" s="2" t="s">
        <v>520</v>
      </c>
      <c r="J4" s="2" t="s">
        <v>768</v>
      </c>
      <c r="K4" s="2" t="s">
        <v>53</v>
      </c>
      <c r="L4" s="2" t="s">
        <v>31</v>
      </c>
      <c r="M4" s="2" t="s">
        <v>71</v>
      </c>
      <c r="N4" s="2" t="s">
        <v>33</v>
      </c>
      <c r="O4" s="2" t="s">
        <v>55</v>
      </c>
      <c r="P4" s="2" t="s">
        <v>56</v>
      </c>
      <c r="Q4" s="2">
        <v>6.0</v>
      </c>
      <c r="R4" s="33" t="s">
        <v>1074</v>
      </c>
      <c r="S4" s="33" t="s">
        <v>1075</v>
      </c>
      <c r="T4" s="33" t="s">
        <v>1076</v>
      </c>
    </row>
    <row r="5">
      <c r="A5" s="2" t="s">
        <v>1165</v>
      </c>
      <c r="B5" s="2">
        <v>4.06012110007E11</v>
      </c>
      <c r="C5" s="2" t="s">
        <v>1167</v>
      </c>
      <c r="D5" s="2" t="s">
        <v>621</v>
      </c>
      <c r="E5" s="2" t="s">
        <v>622</v>
      </c>
      <c r="F5" s="2" t="s">
        <v>1168</v>
      </c>
      <c r="G5" s="2" t="s">
        <v>1169</v>
      </c>
      <c r="H5" s="33" t="s">
        <v>1170</v>
      </c>
      <c r="I5" s="2" t="s">
        <v>592</v>
      </c>
      <c r="J5" s="2" t="s">
        <v>592</v>
      </c>
      <c r="K5" s="2" t="s">
        <v>53</v>
      </c>
      <c r="L5" s="2" t="s">
        <v>31</v>
      </c>
      <c r="M5" s="2" t="s">
        <v>71</v>
      </c>
      <c r="N5" s="2" t="s">
        <v>133</v>
      </c>
      <c r="O5" s="2" t="s">
        <v>34</v>
      </c>
      <c r="P5" s="2" t="s">
        <v>90</v>
      </c>
      <c r="Q5" s="2">
        <v>25.0</v>
      </c>
      <c r="R5" s="33" t="s">
        <v>1171</v>
      </c>
      <c r="S5" s="33" t="s">
        <v>1172</v>
      </c>
      <c r="T5" s="33" t="s">
        <v>1173</v>
      </c>
    </row>
    <row r="6">
      <c r="A6" s="2" t="s">
        <v>1195</v>
      </c>
      <c r="B6" s="2">
        <v>4.06012310028E11</v>
      </c>
      <c r="C6" s="2" t="s">
        <v>1197</v>
      </c>
      <c r="D6" s="2" t="s">
        <v>621</v>
      </c>
      <c r="E6" s="2" t="s">
        <v>622</v>
      </c>
      <c r="F6" s="2" t="s">
        <v>1198</v>
      </c>
      <c r="G6" s="2" t="s">
        <v>1199</v>
      </c>
      <c r="H6" s="33" t="s">
        <v>1200</v>
      </c>
      <c r="I6" s="2" t="s">
        <v>954</v>
      </c>
      <c r="J6" s="2" t="s">
        <v>1201</v>
      </c>
      <c r="K6" s="2" t="s">
        <v>53</v>
      </c>
      <c r="L6" s="2" t="s">
        <v>31</v>
      </c>
      <c r="M6" s="2" t="s">
        <v>71</v>
      </c>
      <c r="N6" s="2" t="s">
        <v>133</v>
      </c>
      <c r="O6" s="2" t="s">
        <v>55</v>
      </c>
      <c r="P6" s="2" t="s">
        <v>56</v>
      </c>
      <c r="Q6" s="2">
        <v>6.0</v>
      </c>
      <c r="R6" s="33" t="s">
        <v>1202</v>
      </c>
      <c r="S6" s="33" t="s">
        <v>1203</v>
      </c>
      <c r="T6" s="33" t="s">
        <v>1204</v>
      </c>
    </row>
    <row r="7">
      <c r="A7" s="2" t="s">
        <v>1234</v>
      </c>
      <c r="B7" s="2">
        <v>4.06012210029E11</v>
      </c>
      <c r="C7" s="2" t="s">
        <v>1236</v>
      </c>
      <c r="D7" s="2" t="s">
        <v>621</v>
      </c>
      <c r="E7" s="2" t="s">
        <v>622</v>
      </c>
      <c r="F7" s="2" t="s">
        <v>412</v>
      </c>
      <c r="G7" s="2" t="s">
        <v>189</v>
      </c>
      <c r="H7" s="33" t="s">
        <v>190</v>
      </c>
      <c r="I7" s="2" t="s">
        <v>191</v>
      </c>
      <c r="J7" s="2" t="s">
        <v>192</v>
      </c>
      <c r="K7" s="2" t="s">
        <v>53</v>
      </c>
      <c r="L7" s="2" t="s">
        <v>31</v>
      </c>
      <c r="M7" s="2" t="s">
        <v>32</v>
      </c>
      <c r="N7" s="2" t="s">
        <v>33</v>
      </c>
      <c r="O7" s="2" t="s">
        <v>55</v>
      </c>
      <c r="P7" s="2" t="s">
        <v>90</v>
      </c>
      <c r="Q7" s="2">
        <v>25.0</v>
      </c>
      <c r="R7" s="33" t="s">
        <v>1237</v>
      </c>
      <c r="S7" s="33" t="s">
        <v>1238</v>
      </c>
      <c r="T7" s="33" t="s">
        <v>1239</v>
      </c>
    </row>
    <row r="8">
      <c r="A8" s="2" t="s">
        <v>1252</v>
      </c>
      <c r="B8" s="2">
        <v>4.06012310008E11</v>
      </c>
      <c r="C8" s="2" t="s">
        <v>1254</v>
      </c>
      <c r="D8" s="2" t="s">
        <v>621</v>
      </c>
      <c r="E8" s="2" t="s">
        <v>622</v>
      </c>
      <c r="F8" s="2" t="s">
        <v>1255</v>
      </c>
      <c r="G8" s="2" t="s">
        <v>1255</v>
      </c>
      <c r="H8" s="33" t="s">
        <v>1256</v>
      </c>
      <c r="I8" s="2" t="s">
        <v>543</v>
      </c>
      <c r="J8" s="2" t="s">
        <v>1257</v>
      </c>
      <c r="K8" s="2" t="s">
        <v>53</v>
      </c>
      <c r="L8" s="2" t="s">
        <v>70</v>
      </c>
      <c r="M8" s="2" t="s">
        <v>71</v>
      </c>
      <c r="N8" s="2" t="s">
        <v>33</v>
      </c>
      <c r="O8" s="2" t="s">
        <v>34</v>
      </c>
      <c r="P8" s="2" t="s">
        <v>35</v>
      </c>
      <c r="Q8" s="2">
        <v>20.0</v>
      </c>
      <c r="R8" s="33" t="s">
        <v>1258</v>
      </c>
      <c r="S8" s="33" t="s">
        <v>1259</v>
      </c>
      <c r="T8" s="33" t="s">
        <v>1260</v>
      </c>
    </row>
    <row r="9">
      <c r="A9" s="2" t="s">
        <v>1397</v>
      </c>
      <c r="B9" s="2">
        <v>4.06012310028E11</v>
      </c>
      <c r="C9" s="2" t="s">
        <v>1197</v>
      </c>
      <c r="D9" s="2" t="s">
        <v>621</v>
      </c>
      <c r="E9" s="2" t="s">
        <v>622</v>
      </c>
      <c r="F9" s="2" t="s">
        <v>1398</v>
      </c>
      <c r="G9" s="2" t="s">
        <v>1399</v>
      </c>
      <c r="H9" s="33" t="s">
        <v>1400</v>
      </c>
      <c r="I9" s="2" t="s">
        <v>1401</v>
      </c>
      <c r="J9" s="2" t="s">
        <v>1402</v>
      </c>
      <c r="K9" s="2" t="s">
        <v>53</v>
      </c>
      <c r="L9" s="2" t="s">
        <v>31</v>
      </c>
      <c r="M9" s="2" t="s">
        <v>71</v>
      </c>
      <c r="N9" s="2" t="s">
        <v>133</v>
      </c>
      <c r="O9" s="2" t="s">
        <v>55</v>
      </c>
      <c r="P9" s="2" t="s">
        <v>56</v>
      </c>
      <c r="Q9" s="2">
        <v>6.0</v>
      </c>
      <c r="R9" s="33" t="s">
        <v>1403</v>
      </c>
      <c r="S9" s="33" t="s">
        <v>1404</v>
      </c>
      <c r="T9" s="33" t="s">
        <v>1405</v>
      </c>
    </row>
    <row r="10">
      <c r="A10" s="2" t="s">
        <v>1447</v>
      </c>
      <c r="B10" s="2">
        <v>4.06012110036E11</v>
      </c>
      <c r="C10" s="2" t="s">
        <v>1457</v>
      </c>
      <c r="D10" s="2" t="s">
        <v>621</v>
      </c>
      <c r="E10" s="2" t="s">
        <v>622</v>
      </c>
      <c r="F10" s="2" t="s">
        <v>1450</v>
      </c>
      <c r="G10" s="2" t="s">
        <v>1451</v>
      </c>
      <c r="H10" s="33" t="s">
        <v>1452</v>
      </c>
      <c r="I10" s="2" t="s">
        <v>650</v>
      </c>
      <c r="J10" s="2" t="s">
        <v>583</v>
      </c>
      <c r="K10" s="2" t="s">
        <v>53</v>
      </c>
      <c r="L10" s="2" t="s">
        <v>332</v>
      </c>
      <c r="M10" s="2" t="s">
        <v>32</v>
      </c>
      <c r="N10" s="2" t="s">
        <v>54</v>
      </c>
      <c r="O10" s="2" t="s">
        <v>55</v>
      </c>
      <c r="P10" s="2" t="s">
        <v>56</v>
      </c>
      <c r="Q10" s="2">
        <v>4.0</v>
      </c>
      <c r="R10" s="33" t="s">
        <v>1453</v>
      </c>
      <c r="S10" s="33" t="s">
        <v>1454</v>
      </c>
      <c r="T10" s="33" t="s">
        <v>1455</v>
      </c>
    </row>
    <row r="11">
      <c r="A11" s="2" t="s">
        <v>1566</v>
      </c>
      <c r="B11" s="2">
        <v>4.06012210019E11</v>
      </c>
      <c r="C11" s="2" t="s">
        <v>1073</v>
      </c>
      <c r="D11" s="2" t="s">
        <v>621</v>
      </c>
      <c r="E11" s="2" t="s">
        <v>622</v>
      </c>
      <c r="F11" s="2" t="s">
        <v>1398</v>
      </c>
      <c r="G11" s="2" t="s">
        <v>1399</v>
      </c>
      <c r="H11" s="33" t="s">
        <v>1400</v>
      </c>
      <c r="I11" s="2" t="s">
        <v>1401</v>
      </c>
      <c r="J11" s="2" t="s">
        <v>1402</v>
      </c>
      <c r="K11" s="2" t="s">
        <v>53</v>
      </c>
      <c r="L11" s="2" t="s">
        <v>31</v>
      </c>
      <c r="M11" s="2" t="s">
        <v>71</v>
      </c>
      <c r="N11" s="2" t="s">
        <v>133</v>
      </c>
      <c r="O11" s="2" t="s">
        <v>55</v>
      </c>
      <c r="P11" s="2" t="s">
        <v>56</v>
      </c>
      <c r="Q11" s="2">
        <v>6.0</v>
      </c>
      <c r="R11" s="33" t="s">
        <v>1567</v>
      </c>
      <c r="S11" s="33" t="s">
        <v>1568</v>
      </c>
      <c r="T11" s="33" t="s">
        <v>1569</v>
      </c>
    </row>
    <row r="12">
      <c r="A12" s="2" t="s">
        <v>1570</v>
      </c>
      <c r="B12" s="2">
        <v>4.06012310028E11</v>
      </c>
      <c r="C12" s="2" t="s">
        <v>1197</v>
      </c>
      <c r="D12" s="2" t="s">
        <v>621</v>
      </c>
      <c r="E12" s="2" t="s">
        <v>622</v>
      </c>
      <c r="F12" s="2" t="s">
        <v>1571</v>
      </c>
      <c r="G12" s="2" t="s">
        <v>1572</v>
      </c>
      <c r="H12" s="33" t="s">
        <v>1573</v>
      </c>
      <c r="I12" s="2" t="s">
        <v>1574</v>
      </c>
      <c r="J12" s="2" t="s">
        <v>1575</v>
      </c>
      <c r="K12" s="2" t="s">
        <v>53</v>
      </c>
      <c r="L12" s="2" t="s">
        <v>31</v>
      </c>
      <c r="M12" s="2" t="s">
        <v>71</v>
      </c>
      <c r="N12" s="2" t="s">
        <v>133</v>
      </c>
      <c r="O12" s="2" t="s">
        <v>55</v>
      </c>
      <c r="P12" s="2" t="s">
        <v>270</v>
      </c>
      <c r="Q12" s="2">
        <v>15.0</v>
      </c>
      <c r="R12" s="33" t="s">
        <v>1576</v>
      </c>
      <c r="S12" s="33" t="s">
        <v>1577</v>
      </c>
      <c r="T12" s="33" t="s">
        <v>1578</v>
      </c>
    </row>
    <row r="13">
      <c r="A13" s="2" t="s">
        <v>2825</v>
      </c>
      <c r="B13" s="2">
        <v>4.06012410014E11</v>
      </c>
      <c r="C13" s="2" t="s">
        <v>620</v>
      </c>
      <c r="D13" s="2" t="s">
        <v>621</v>
      </c>
      <c r="E13" s="2" t="s">
        <v>622</v>
      </c>
      <c r="F13" s="2" t="s">
        <v>2828</v>
      </c>
      <c r="G13" s="2" t="s">
        <v>2829</v>
      </c>
      <c r="H13" s="33" t="s">
        <v>1452</v>
      </c>
      <c r="I13" s="2" t="s">
        <v>2240</v>
      </c>
      <c r="J13" s="2" t="s">
        <v>2257</v>
      </c>
      <c r="K13" s="2" t="s">
        <v>53</v>
      </c>
      <c r="L13" s="2" t="s">
        <v>31</v>
      </c>
      <c r="M13" s="2" t="s">
        <v>32</v>
      </c>
      <c r="N13" s="2" t="s">
        <v>54</v>
      </c>
      <c r="O13" s="2" t="s">
        <v>55</v>
      </c>
      <c r="P13" s="2" t="s">
        <v>90</v>
      </c>
      <c r="Q13" s="2">
        <v>30.0</v>
      </c>
      <c r="R13" s="33" t="s">
        <v>2830</v>
      </c>
      <c r="S13" s="33" t="s">
        <v>2831</v>
      </c>
      <c r="T13" s="33" t="s">
        <v>2832</v>
      </c>
    </row>
    <row r="14">
      <c r="A14" s="2" t="s">
        <v>2867</v>
      </c>
      <c r="B14" s="2">
        <v>4.06012310023E11</v>
      </c>
      <c r="C14" s="2" t="s">
        <v>2869</v>
      </c>
      <c r="D14" s="2" t="s">
        <v>621</v>
      </c>
      <c r="E14" s="2" t="s">
        <v>622</v>
      </c>
      <c r="F14" s="2" t="s">
        <v>2461</v>
      </c>
      <c r="G14" s="2" t="s">
        <v>2462</v>
      </c>
      <c r="H14" s="33" t="s">
        <v>2463</v>
      </c>
      <c r="I14" s="2" t="s">
        <v>2464</v>
      </c>
      <c r="J14" s="2" t="s">
        <v>2464</v>
      </c>
      <c r="K14" s="2" t="s">
        <v>53</v>
      </c>
      <c r="L14" s="2" t="s">
        <v>70</v>
      </c>
      <c r="M14" s="2" t="s">
        <v>71</v>
      </c>
      <c r="N14" s="2" t="s">
        <v>72</v>
      </c>
      <c r="O14" s="2" t="s">
        <v>55</v>
      </c>
      <c r="P14" s="2" t="s">
        <v>56</v>
      </c>
      <c r="Q14" s="2">
        <v>14.0</v>
      </c>
      <c r="R14" s="33" t="s">
        <v>2870</v>
      </c>
      <c r="S14" s="33" t="s">
        <v>2871</v>
      </c>
      <c r="T14" s="33" t="s">
        <v>2872</v>
      </c>
    </row>
    <row r="15">
      <c r="A15" s="2" t="s">
        <v>3113</v>
      </c>
      <c r="B15" s="2">
        <v>4.06012410016E11</v>
      </c>
      <c r="C15" s="2" t="s">
        <v>3115</v>
      </c>
      <c r="D15" s="2" t="s">
        <v>621</v>
      </c>
      <c r="E15" s="2" t="s">
        <v>622</v>
      </c>
      <c r="F15" s="2" t="s">
        <v>2461</v>
      </c>
      <c r="G15" s="2" t="s">
        <v>2462</v>
      </c>
      <c r="H15" s="33" t="s">
        <v>2463</v>
      </c>
      <c r="I15" s="2" t="s">
        <v>2464</v>
      </c>
      <c r="J15" s="2" t="s">
        <v>2464</v>
      </c>
      <c r="K15" s="2" t="s">
        <v>53</v>
      </c>
      <c r="L15" s="2" t="s">
        <v>70</v>
      </c>
      <c r="M15" s="2" t="s">
        <v>71</v>
      </c>
      <c r="N15" s="2" t="s">
        <v>72</v>
      </c>
      <c r="O15" s="2" t="s">
        <v>55</v>
      </c>
      <c r="P15" s="2" t="s">
        <v>90</v>
      </c>
      <c r="Q15" s="2">
        <v>35.0</v>
      </c>
      <c r="R15" s="33" t="s">
        <v>3116</v>
      </c>
      <c r="S15" s="33" t="s">
        <v>3117</v>
      </c>
      <c r="T15" s="33" t="s">
        <v>3118</v>
      </c>
    </row>
    <row r="16">
      <c r="A16" s="2" t="s">
        <v>3320</v>
      </c>
      <c r="B16" s="2">
        <v>4.0601221001E11</v>
      </c>
      <c r="C16" s="2" t="s">
        <v>3322</v>
      </c>
      <c r="D16" s="2" t="s">
        <v>621</v>
      </c>
      <c r="E16" s="2" t="s">
        <v>622</v>
      </c>
      <c r="F16" s="2" t="s">
        <v>2461</v>
      </c>
      <c r="G16" s="2" t="s">
        <v>2462</v>
      </c>
      <c r="H16" s="33" t="s">
        <v>2463</v>
      </c>
      <c r="I16" s="2" t="s">
        <v>2464</v>
      </c>
      <c r="J16" s="2" t="s">
        <v>2464</v>
      </c>
      <c r="K16" s="2" t="s">
        <v>53</v>
      </c>
      <c r="L16" s="2" t="s">
        <v>70</v>
      </c>
      <c r="M16" s="2" t="s">
        <v>71</v>
      </c>
      <c r="N16" s="2" t="s">
        <v>72</v>
      </c>
      <c r="O16" s="2" t="s">
        <v>55</v>
      </c>
      <c r="P16" s="2" t="s">
        <v>56</v>
      </c>
      <c r="Q16" s="2">
        <v>14.0</v>
      </c>
      <c r="R16" s="33" t="s">
        <v>3323</v>
      </c>
      <c r="S16" s="33" t="s">
        <v>3324</v>
      </c>
      <c r="T16" s="33" t="s">
        <v>3325</v>
      </c>
    </row>
    <row r="17">
      <c r="A17" s="2" t="s">
        <v>3326</v>
      </c>
      <c r="B17" s="2">
        <v>4.06012210051E11</v>
      </c>
      <c r="C17" s="2" t="s">
        <v>3328</v>
      </c>
      <c r="D17" s="2" t="s">
        <v>621</v>
      </c>
      <c r="E17" s="2" t="s">
        <v>622</v>
      </c>
      <c r="F17" s="2" t="s">
        <v>2461</v>
      </c>
      <c r="G17" s="2" t="s">
        <v>2462</v>
      </c>
      <c r="H17" s="33" t="s">
        <v>2463</v>
      </c>
      <c r="I17" s="2" t="s">
        <v>2464</v>
      </c>
      <c r="J17" s="2" t="s">
        <v>2464</v>
      </c>
      <c r="K17" s="2" t="s">
        <v>53</v>
      </c>
      <c r="L17" s="2" t="s">
        <v>70</v>
      </c>
      <c r="M17" s="2" t="s">
        <v>71</v>
      </c>
      <c r="N17" s="2" t="s">
        <v>72</v>
      </c>
      <c r="O17" s="2" t="s">
        <v>55</v>
      </c>
      <c r="P17" s="2" t="s">
        <v>56</v>
      </c>
      <c r="Q17" s="2">
        <v>14.0</v>
      </c>
      <c r="R17" s="33" t="s">
        <v>3329</v>
      </c>
      <c r="S17" s="33" t="s">
        <v>3330</v>
      </c>
      <c r="T17" s="33" t="s">
        <v>3331</v>
      </c>
    </row>
    <row r="18">
      <c r="A18" s="2" t="s">
        <v>3606</v>
      </c>
      <c r="B18" s="2">
        <v>4.06012110004E11</v>
      </c>
      <c r="C18" s="2" t="s">
        <v>3608</v>
      </c>
      <c r="D18" s="2" t="s">
        <v>621</v>
      </c>
      <c r="E18" s="2" t="s">
        <v>622</v>
      </c>
      <c r="F18" s="2" t="s">
        <v>3609</v>
      </c>
      <c r="G18" s="2" t="s">
        <v>3610</v>
      </c>
      <c r="H18" s="33" t="s">
        <v>3611</v>
      </c>
      <c r="I18" s="2" t="s">
        <v>2629</v>
      </c>
      <c r="J18" s="2" t="s">
        <v>3612</v>
      </c>
      <c r="K18" s="2" t="s">
        <v>53</v>
      </c>
      <c r="L18" s="2" t="s">
        <v>31</v>
      </c>
      <c r="M18" s="2" t="s">
        <v>71</v>
      </c>
      <c r="N18" s="2" t="s">
        <v>133</v>
      </c>
      <c r="O18" s="2" t="s">
        <v>55</v>
      </c>
      <c r="P18" s="2" t="s">
        <v>56</v>
      </c>
      <c r="Q18" s="2">
        <v>10.0</v>
      </c>
      <c r="R18" s="33" t="s">
        <v>3613</v>
      </c>
      <c r="S18" s="33" t="s">
        <v>3614</v>
      </c>
      <c r="T18" s="33" t="s">
        <v>3615</v>
      </c>
    </row>
    <row r="19">
      <c r="A19" s="2" t="s">
        <v>3627</v>
      </c>
      <c r="B19" s="2">
        <v>4.06012310004E11</v>
      </c>
      <c r="C19" s="2" t="s">
        <v>3629</v>
      </c>
      <c r="D19" s="2" t="s">
        <v>621</v>
      </c>
      <c r="E19" s="2" t="s">
        <v>622</v>
      </c>
      <c r="F19" s="2" t="s">
        <v>2461</v>
      </c>
      <c r="G19" s="2" t="s">
        <v>2462</v>
      </c>
      <c r="H19" s="33" t="s">
        <v>2463</v>
      </c>
      <c r="I19" s="2" t="s">
        <v>2464</v>
      </c>
      <c r="J19" s="2" t="s">
        <v>2464</v>
      </c>
      <c r="K19" s="2" t="s">
        <v>53</v>
      </c>
      <c r="L19" s="2" t="s">
        <v>70</v>
      </c>
      <c r="M19" s="2" t="s">
        <v>71</v>
      </c>
      <c r="N19" s="2" t="s">
        <v>72</v>
      </c>
      <c r="O19" s="2" t="s">
        <v>55</v>
      </c>
      <c r="P19" s="2" t="s">
        <v>56</v>
      </c>
      <c r="Q19" s="2">
        <v>14.0</v>
      </c>
      <c r="R19" s="33" t="s">
        <v>3630</v>
      </c>
      <c r="S19" s="33" t="s">
        <v>3631</v>
      </c>
      <c r="T19" s="33" t="s">
        <v>3632</v>
      </c>
    </row>
    <row r="20">
      <c r="A20" s="2" t="s">
        <v>3645</v>
      </c>
      <c r="B20" s="2">
        <v>4.0601221002E11</v>
      </c>
      <c r="C20" s="2" t="s">
        <v>3647</v>
      </c>
      <c r="D20" s="2" t="s">
        <v>621</v>
      </c>
      <c r="E20" s="2" t="s">
        <v>622</v>
      </c>
      <c r="F20" s="2" t="s">
        <v>2461</v>
      </c>
      <c r="G20" s="2" t="s">
        <v>2462</v>
      </c>
      <c r="H20" s="33" t="s">
        <v>2463</v>
      </c>
      <c r="I20" s="2" t="s">
        <v>2464</v>
      </c>
      <c r="J20" s="2" t="s">
        <v>2464</v>
      </c>
      <c r="K20" s="2" t="s">
        <v>53</v>
      </c>
      <c r="L20" s="2" t="s">
        <v>70</v>
      </c>
      <c r="M20" s="2" t="s">
        <v>71</v>
      </c>
      <c r="N20" s="2" t="s">
        <v>72</v>
      </c>
      <c r="O20" s="2" t="s">
        <v>55</v>
      </c>
      <c r="P20" s="2" t="s">
        <v>56</v>
      </c>
      <c r="Q20" s="2">
        <v>14.0</v>
      </c>
      <c r="R20" s="33" t="s">
        <v>3648</v>
      </c>
      <c r="S20" s="33" t="s">
        <v>3649</v>
      </c>
      <c r="T20" s="33" t="s">
        <v>3650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20"/>
  <hyperlinks>
    <hyperlink r:id="rId1" ref="R2"/>
    <hyperlink r:id="rId2" ref="S2"/>
    <hyperlink r:id="rId3" ref="T2"/>
    <hyperlink r:id="rId4" ref="H3"/>
    <hyperlink r:id="rId5" ref="R3"/>
    <hyperlink r:id="rId6" ref="S3"/>
    <hyperlink r:id="rId7" ref="T3"/>
    <hyperlink r:id="rId8" ref="H4"/>
    <hyperlink r:id="rId9" ref="R4"/>
    <hyperlink r:id="rId10" ref="S4"/>
    <hyperlink r:id="rId11" ref="T4"/>
    <hyperlink r:id="rId12" ref="H5"/>
    <hyperlink r:id="rId13" ref="R5"/>
    <hyperlink r:id="rId14" ref="S5"/>
    <hyperlink r:id="rId15" ref="T5"/>
    <hyperlink r:id="rId16" ref="H6"/>
    <hyperlink r:id="rId17" ref="R6"/>
    <hyperlink r:id="rId18" ref="S6"/>
    <hyperlink r:id="rId19" ref="T6"/>
    <hyperlink r:id="rId20" ref="H7"/>
    <hyperlink r:id="rId21" ref="R7"/>
    <hyperlink r:id="rId22" ref="S7"/>
    <hyperlink r:id="rId23" ref="T7"/>
    <hyperlink r:id="rId24" ref="H8"/>
    <hyperlink r:id="rId25" ref="R8"/>
    <hyperlink r:id="rId26" ref="S8"/>
    <hyperlink r:id="rId27" ref="T8"/>
    <hyperlink r:id="rId28" ref="H9"/>
    <hyperlink r:id="rId29" ref="R9"/>
    <hyperlink r:id="rId30" ref="S9"/>
    <hyperlink r:id="rId31" ref="T9"/>
    <hyperlink r:id="rId32" ref="H10"/>
    <hyperlink r:id="rId33" ref="R10"/>
    <hyperlink r:id="rId34" ref="S10"/>
    <hyperlink r:id="rId35" ref="T10"/>
    <hyperlink r:id="rId36" ref="H11"/>
    <hyperlink r:id="rId37" ref="R11"/>
    <hyperlink r:id="rId38" ref="S11"/>
    <hyperlink r:id="rId39" ref="T11"/>
    <hyperlink r:id="rId40" ref="H12"/>
    <hyperlink r:id="rId41" ref="R12"/>
    <hyperlink r:id="rId42" ref="S12"/>
    <hyperlink r:id="rId43" ref="T12"/>
    <hyperlink r:id="rId44" ref="H13"/>
    <hyperlink r:id="rId45" ref="R13"/>
    <hyperlink r:id="rId46" ref="S13"/>
    <hyperlink r:id="rId47" ref="T13"/>
    <hyperlink r:id="rId48" ref="H14"/>
    <hyperlink r:id="rId49" ref="R14"/>
    <hyperlink r:id="rId50" ref="S14"/>
    <hyperlink r:id="rId51" ref="T14"/>
    <hyperlink r:id="rId52" ref="H15"/>
    <hyperlink r:id="rId53" ref="R15"/>
    <hyperlink r:id="rId54" ref="S15"/>
    <hyperlink r:id="rId55" ref="T15"/>
    <hyperlink r:id="rId56" ref="H16"/>
    <hyperlink r:id="rId57" ref="R16"/>
    <hyperlink r:id="rId58" ref="S16"/>
    <hyperlink r:id="rId59" ref="T16"/>
    <hyperlink r:id="rId60" ref="H17"/>
    <hyperlink r:id="rId61" ref="R17"/>
    <hyperlink r:id="rId62" ref="S17"/>
    <hyperlink r:id="rId63" ref="T17"/>
    <hyperlink r:id="rId64" ref="H18"/>
    <hyperlink r:id="rId65" ref="R18"/>
    <hyperlink r:id="rId66" ref="S18"/>
    <hyperlink r:id="rId67" ref="T18"/>
    <hyperlink r:id="rId68" ref="H19"/>
    <hyperlink r:id="rId69" ref="R19"/>
    <hyperlink r:id="rId70" ref="S19"/>
    <hyperlink r:id="rId71" ref="T19"/>
    <hyperlink r:id="rId72" ref="H20"/>
    <hyperlink r:id="rId73" ref="R20"/>
    <hyperlink r:id="rId74" ref="S20"/>
    <hyperlink r:id="rId75" ref="T20"/>
  </hyperlinks>
  <printOptions/>
  <pageMargins bottom="0.75" footer="0.0" header="0.0" left="0.7" right="0.7" top="0.75"/>
  <pageSetup orientation="landscape"/>
  <drawing r:id="rId7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46.57"/>
    <col customWidth="1" min="4" max="4" width="6.43"/>
    <col customWidth="1" min="5" max="5" width="27.71"/>
    <col customWidth="1" min="6" max="6" width="91.57"/>
    <col customWidth="1" min="7" max="7" width="90.57"/>
    <col customWidth="1" min="8" max="8" width="77.29"/>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71"/>
    <col customWidth="1" min="19" max="19" width="107.14"/>
    <col customWidth="1" min="20" max="20" width="108.43"/>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hidden="1">
      <c r="A2" s="2" t="s">
        <v>123</v>
      </c>
      <c r="B2" s="2">
        <v>1.06012210053E11</v>
      </c>
      <c r="C2" s="2" t="s">
        <v>125</v>
      </c>
      <c r="D2" s="2" t="s">
        <v>126</v>
      </c>
      <c r="E2" s="2" t="s">
        <v>127</v>
      </c>
      <c r="F2" s="2" t="s">
        <v>128</v>
      </c>
      <c r="G2" s="2" t="s">
        <v>129</v>
      </c>
      <c r="H2" s="33" t="s">
        <v>130</v>
      </c>
      <c r="I2" s="2" t="s">
        <v>131</v>
      </c>
      <c r="J2" s="2" t="s">
        <v>132</v>
      </c>
      <c r="K2" s="2" t="s">
        <v>30</v>
      </c>
      <c r="L2" s="2" t="s">
        <v>31</v>
      </c>
      <c r="M2" s="2" t="s">
        <v>71</v>
      </c>
      <c r="N2" s="2" t="s">
        <v>133</v>
      </c>
      <c r="O2" s="2" t="s">
        <v>55</v>
      </c>
      <c r="P2" s="2" t="s">
        <v>56</v>
      </c>
      <c r="Q2" s="2">
        <v>6.0</v>
      </c>
      <c r="R2" s="33" t="s">
        <v>134</v>
      </c>
      <c r="S2" s="33" t="s">
        <v>135</v>
      </c>
      <c r="T2" s="33" t="s">
        <v>136</v>
      </c>
    </row>
    <row r="3" hidden="1">
      <c r="A3" s="2" t="s">
        <v>137</v>
      </c>
      <c r="B3" s="2">
        <v>1.06012210053E11</v>
      </c>
      <c r="C3" s="2" t="s">
        <v>125</v>
      </c>
      <c r="D3" s="2" t="s">
        <v>126</v>
      </c>
      <c r="E3" s="2" t="s">
        <v>127</v>
      </c>
      <c r="F3" s="2" t="s">
        <v>138</v>
      </c>
      <c r="G3" s="2" t="s">
        <v>139</v>
      </c>
      <c r="H3" s="33" t="s">
        <v>140</v>
      </c>
      <c r="I3" s="2" t="s">
        <v>141</v>
      </c>
      <c r="J3" s="2" t="s">
        <v>142</v>
      </c>
      <c r="K3" s="2" t="s">
        <v>30</v>
      </c>
      <c r="L3" s="2" t="s">
        <v>31</v>
      </c>
      <c r="M3" s="2" t="s">
        <v>71</v>
      </c>
      <c r="N3" s="2" t="s">
        <v>33</v>
      </c>
      <c r="O3" s="2" t="s">
        <v>55</v>
      </c>
      <c r="P3" s="2" t="s">
        <v>56</v>
      </c>
      <c r="Q3" s="2">
        <v>6.0</v>
      </c>
      <c r="R3" s="33" t="s">
        <v>143</v>
      </c>
      <c r="S3" s="33" t="s">
        <v>144</v>
      </c>
      <c r="T3" s="33" t="s">
        <v>145</v>
      </c>
    </row>
    <row r="4">
      <c r="A4" s="2" t="s">
        <v>146</v>
      </c>
      <c r="B4" s="2">
        <v>1.06012310067E11</v>
      </c>
      <c r="C4" s="2" t="s">
        <v>148</v>
      </c>
      <c r="D4" s="2" t="s">
        <v>126</v>
      </c>
      <c r="E4" s="2" t="s">
        <v>127</v>
      </c>
      <c r="F4" s="2" t="s">
        <v>149</v>
      </c>
      <c r="G4" s="2" t="s">
        <v>150</v>
      </c>
      <c r="H4" s="33" t="s">
        <v>151</v>
      </c>
      <c r="I4" s="2" t="s">
        <v>116</v>
      </c>
      <c r="J4" s="2" t="s">
        <v>117</v>
      </c>
      <c r="K4" s="2" t="s">
        <v>53</v>
      </c>
      <c r="L4" s="2" t="s">
        <v>31</v>
      </c>
      <c r="M4" s="2" t="s">
        <v>32</v>
      </c>
      <c r="N4" s="2" t="s">
        <v>54</v>
      </c>
      <c r="O4" s="2" t="s">
        <v>55</v>
      </c>
      <c r="P4" s="2" t="s">
        <v>152</v>
      </c>
      <c r="Q4" s="2">
        <v>20.0</v>
      </c>
      <c r="R4" s="33" t="s">
        <v>153</v>
      </c>
      <c r="S4" s="33" t="s">
        <v>154</v>
      </c>
      <c r="T4" s="33" t="s">
        <v>155</v>
      </c>
    </row>
    <row r="5" hidden="1">
      <c r="A5" s="2" t="s">
        <v>158</v>
      </c>
      <c r="B5" s="2">
        <v>1.06012310067E11</v>
      </c>
      <c r="C5" s="2" t="s">
        <v>148</v>
      </c>
      <c r="D5" s="2" t="s">
        <v>126</v>
      </c>
      <c r="E5" s="2" t="s">
        <v>127</v>
      </c>
      <c r="F5" s="2" t="s">
        <v>159</v>
      </c>
      <c r="G5" s="2" t="s">
        <v>160</v>
      </c>
      <c r="H5" s="33" t="s">
        <v>161</v>
      </c>
      <c r="I5" s="2" t="s">
        <v>162</v>
      </c>
      <c r="J5" s="2" t="s">
        <v>29</v>
      </c>
      <c r="K5" s="2" t="s">
        <v>30</v>
      </c>
      <c r="L5" s="2" t="s">
        <v>31</v>
      </c>
      <c r="M5" s="2" t="s">
        <v>32</v>
      </c>
      <c r="N5" s="2" t="s">
        <v>54</v>
      </c>
      <c r="O5" s="2" t="s">
        <v>55</v>
      </c>
      <c r="P5" s="2" t="s">
        <v>35</v>
      </c>
      <c r="Q5" s="2">
        <v>10.0</v>
      </c>
      <c r="R5" s="33" t="s">
        <v>163</v>
      </c>
      <c r="S5" s="33" t="s">
        <v>164</v>
      </c>
      <c r="T5" s="33" t="s">
        <v>165</v>
      </c>
    </row>
    <row r="6">
      <c r="A6" s="2" t="s">
        <v>178</v>
      </c>
      <c r="B6" s="2">
        <v>1.0601221042E11</v>
      </c>
      <c r="C6" s="2" t="s">
        <v>184</v>
      </c>
      <c r="D6" s="2" t="s">
        <v>126</v>
      </c>
      <c r="E6" s="2" t="s">
        <v>127</v>
      </c>
      <c r="F6" s="2" t="s">
        <v>179</v>
      </c>
      <c r="G6" s="2" t="s">
        <v>49</v>
      </c>
      <c r="H6" s="33" t="s">
        <v>50</v>
      </c>
      <c r="I6" s="2" t="s">
        <v>51</v>
      </c>
      <c r="J6" s="2" t="s">
        <v>52</v>
      </c>
      <c r="K6" s="2" t="s">
        <v>53</v>
      </c>
      <c r="L6" s="2" t="s">
        <v>31</v>
      </c>
      <c r="M6" s="2" t="s">
        <v>32</v>
      </c>
      <c r="N6" s="2" t="s">
        <v>54</v>
      </c>
      <c r="O6" s="2" t="s">
        <v>55</v>
      </c>
      <c r="P6" s="2" t="s">
        <v>90</v>
      </c>
      <c r="Q6" s="2">
        <v>25.0</v>
      </c>
      <c r="R6" s="33" t="s">
        <v>180</v>
      </c>
      <c r="S6" s="33" t="s">
        <v>181</v>
      </c>
      <c r="T6" s="33" t="s">
        <v>182</v>
      </c>
    </row>
    <row r="7" hidden="1">
      <c r="A7" s="2" t="s">
        <v>185</v>
      </c>
      <c r="B7" s="2">
        <v>1.06012310004E11</v>
      </c>
      <c r="C7" s="2" t="s">
        <v>199</v>
      </c>
      <c r="D7" s="2" t="s">
        <v>126</v>
      </c>
      <c r="E7" s="2" t="s">
        <v>127</v>
      </c>
      <c r="F7" s="2" t="s">
        <v>188</v>
      </c>
      <c r="G7" s="2" t="s">
        <v>189</v>
      </c>
      <c r="H7" s="33" t="s">
        <v>190</v>
      </c>
      <c r="I7" s="2" t="s">
        <v>191</v>
      </c>
      <c r="J7" s="2" t="s">
        <v>192</v>
      </c>
      <c r="K7" s="2" t="s">
        <v>53</v>
      </c>
      <c r="L7" s="2" t="s">
        <v>31</v>
      </c>
      <c r="M7" s="2" t="s">
        <v>32</v>
      </c>
      <c r="N7" s="2" t="s">
        <v>33</v>
      </c>
      <c r="O7" s="2" t="s">
        <v>34</v>
      </c>
      <c r="P7" s="2" t="s">
        <v>35</v>
      </c>
      <c r="Q7" s="2">
        <v>10.0</v>
      </c>
      <c r="R7" s="33" t="s">
        <v>193</v>
      </c>
      <c r="S7" s="33" t="s">
        <v>194</v>
      </c>
      <c r="T7" s="33" t="s">
        <v>195</v>
      </c>
    </row>
    <row r="8">
      <c r="A8" s="2" t="s">
        <v>264</v>
      </c>
      <c r="B8" s="2">
        <v>1.0601221042E11</v>
      </c>
      <c r="C8" s="2" t="s">
        <v>184</v>
      </c>
      <c r="D8" s="2" t="s">
        <v>126</v>
      </c>
      <c r="E8" s="2" t="s">
        <v>127</v>
      </c>
      <c r="F8" s="2" t="s">
        <v>265</v>
      </c>
      <c r="G8" s="2" t="s">
        <v>266</v>
      </c>
      <c r="H8" s="33" t="s">
        <v>267</v>
      </c>
      <c r="I8" s="2" t="s">
        <v>268</v>
      </c>
      <c r="J8" s="2" t="s">
        <v>269</v>
      </c>
      <c r="K8" s="2" t="s">
        <v>53</v>
      </c>
      <c r="L8" s="2" t="s">
        <v>31</v>
      </c>
      <c r="M8" s="2" t="s">
        <v>32</v>
      </c>
      <c r="N8" s="2" t="s">
        <v>54</v>
      </c>
      <c r="O8" s="2" t="s">
        <v>55</v>
      </c>
      <c r="P8" s="2" t="s">
        <v>270</v>
      </c>
      <c r="Q8" s="2">
        <v>15.0</v>
      </c>
      <c r="R8" s="33" t="s">
        <v>271</v>
      </c>
      <c r="S8" s="33" t="s">
        <v>272</v>
      </c>
      <c r="T8" s="33" t="s">
        <v>273</v>
      </c>
    </row>
    <row r="9" hidden="1">
      <c r="A9" s="2" t="s">
        <v>274</v>
      </c>
      <c r="B9" s="2">
        <v>1.06012210309E11</v>
      </c>
      <c r="C9" s="2" t="s">
        <v>276</v>
      </c>
      <c r="D9" s="2" t="s">
        <v>126</v>
      </c>
      <c r="E9" s="2" t="s">
        <v>127</v>
      </c>
      <c r="F9" s="2" t="s">
        <v>277</v>
      </c>
      <c r="G9" s="2" t="s">
        <v>278</v>
      </c>
      <c r="H9" s="33" t="s">
        <v>279</v>
      </c>
      <c r="I9" s="2" t="s">
        <v>280</v>
      </c>
      <c r="J9" s="2" t="s">
        <v>281</v>
      </c>
      <c r="K9" s="2" t="s">
        <v>30</v>
      </c>
      <c r="L9" s="2" t="s">
        <v>31</v>
      </c>
      <c r="M9" s="2" t="s">
        <v>32</v>
      </c>
      <c r="N9" s="2" t="s">
        <v>33</v>
      </c>
      <c r="O9" s="2" t="s">
        <v>34</v>
      </c>
      <c r="P9" s="2" t="s">
        <v>152</v>
      </c>
      <c r="Q9" s="2">
        <v>25.0</v>
      </c>
      <c r="R9" s="33" t="s">
        <v>282</v>
      </c>
      <c r="S9" s="33" t="s">
        <v>283</v>
      </c>
      <c r="T9" s="33" t="s">
        <v>284</v>
      </c>
    </row>
    <row r="10" hidden="1">
      <c r="A10" s="2" t="s">
        <v>274</v>
      </c>
      <c r="B10" s="2">
        <v>1.06012210184E11</v>
      </c>
      <c r="C10" s="2" t="s">
        <v>286</v>
      </c>
      <c r="D10" s="2" t="s">
        <v>126</v>
      </c>
      <c r="E10" s="2" t="s">
        <v>127</v>
      </c>
      <c r="F10" s="2" t="s">
        <v>277</v>
      </c>
      <c r="G10" s="2" t="s">
        <v>278</v>
      </c>
      <c r="H10" s="33" t="s">
        <v>279</v>
      </c>
      <c r="I10" s="2" t="s">
        <v>280</v>
      </c>
      <c r="J10" s="2" t="s">
        <v>281</v>
      </c>
      <c r="K10" s="2" t="s">
        <v>30</v>
      </c>
      <c r="L10" s="2" t="s">
        <v>31</v>
      </c>
      <c r="M10" s="2" t="s">
        <v>32</v>
      </c>
      <c r="N10" s="2" t="s">
        <v>33</v>
      </c>
      <c r="O10" s="2" t="s">
        <v>34</v>
      </c>
      <c r="P10" s="2" t="s">
        <v>152</v>
      </c>
      <c r="Q10" s="2">
        <v>25.0</v>
      </c>
      <c r="R10" s="33" t="s">
        <v>282</v>
      </c>
      <c r="S10" s="33" t="s">
        <v>283</v>
      </c>
      <c r="T10" s="33" t="s">
        <v>284</v>
      </c>
    </row>
    <row r="11" hidden="1">
      <c r="A11" s="2" t="s">
        <v>274</v>
      </c>
      <c r="B11" s="2">
        <v>1.06012210022E11</v>
      </c>
      <c r="C11" s="2" t="s">
        <v>288</v>
      </c>
      <c r="D11" s="2" t="s">
        <v>126</v>
      </c>
      <c r="E11" s="2" t="s">
        <v>127</v>
      </c>
      <c r="F11" s="2" t="s">
        <v>277</v>
      </c>
      <c r="G11" s="2" t="s">
        <v>278</v>
      </c>
      <c r="H11" s="33" t="s">
        <v>279</v>
      </c>
      <c r="I11" s="2" t="s">
        <v>280</v>
      </c>
      <c r="J11" s="2" t="s">
        <v>281</v>
      </c>
      <c r="K11" s="2" t="s">
        <v>30</v>
      </c>
      <c r="L11" s="2" t="s">
        <v>31</v>
      </c>
      <c r="M11" s="2" t="s">
        <v>32</v>
      </c>
      <c r="N11" s="2" t="s">
        <v>33</v>
      </c>
      <c r="O11" s="2" t="s">
        <v>34</v>
      </c>
      <c r="P11" s="2" t="s">
        <v>152</v>
      </c>
      <c r="Q11" s="2">
        <v>25.0</v>
      </c>
      <c r="R11" s="33" t="s">
        <v>282</v>
      </c>
      <c r="S11" s="33" t="s">
        <v>283</v>
      </c>
      <c r="T11" s="33" t="s">
        <v>284</v>
      </c>
    </row>
    <row r="12" hidden="1">
      <c r="A12" s="2" t="s">
        <v>326</v>
      </c>
      <c r="B12" s="2">
        <v>1.06012110034E11</v>
      </c>
      <c r="C12" s="2" t="s">
        <v>328</v>
      </c>
      <c r="D12" s="2" t="s">
        <v>126</v>
      </c>
      <c r="E12" s="2" t="s">
        <v>127</v>
      </c>
      <c r="F12" s="2" t="s">
        <v>329</v>
      </c>
      <c r="H12" s="33" t="s">
        <v>330</v>
      </c>
      <c r="I12" s="2" t="s">
        <v>331</v>
      </c>
      <c r="J12" s="2" t="s">
        <v>142</v>
      </c>
      <c r="K12" s="2" t="s">
        <v>30</v>
      </c>
      <c r="L12" s="2" t="s">
        <v>332</v>
      </c>
      <c r="M12" s="2" t="s">
        <v>71</v>
      </c>
      <c r="N12" s="2" t="s">
        <v>133</v>
      </c>
      <c r="O12" s="2" t="s">
        <v>55</v>
      </c>
      <c r="P12" s="2" t="s">
        <v>56</v>
      </c>
      <c r="Q12" s="2">
        <v>4.0</v>
      </c>
      <c r="R12" s="33" t="s">
        <v>333</v>
      </c>
      <c r="S12" s="33" t="s">
        <v>334</v>
      </c>
      <c r="T12" s="33" t="s">
        <v>335</v>
      </c>
    </row>
    <row r="13" hidden="1">
      <c r="A13" s="2" t="s">
        <v>346</v>
      </c>
      <c r="B13" s="2">
        <v>1.06012310063E11</v>
      </c>
      <c r="C13" s="2" t="s">
        <v>348</v>
      </c>
      <c r="D13" s="2" t="s">
        <v>126</v>
      </c>
      <c r="E13" s="2" t="s">
        <v>127</v>
      </c>
      <c r="F13" s="2" t="s">
        <v>349</v>
      </c>
      <c r="G13" s="2" t="s">
        <v>350</v>
      </c>
      <c r="H13" s="33" t="s">
        <v>351</v>
      </c>
      <c r="I13" s="2" t="s">
        <v>268</v>
      </c>
      <c r="J13" s="2" t="s">
        <v>352</v>
      </c>
      <c r="K13" s="2" t="s">
        <v>53</v>
      </c>
      <c r="L13" s="2" t="s">
        <v>31</v>
      </c>
      <c r="M13" s="2" t="s">
        <v>71</v>
      </c>
      <c r="N13" s="2" t="s">
        <v>54</v>
      </c>
      <c r="O13" s="2" t="s">
        <v>55</v>
      </c>
      <c r="P13" s="2" t="s">
        <v>56</v>
      </c>
      <c r="Q13" s="2">
        <v>6.0</v>
      </c>
      <c r="R13" s="33" t="s">
        <v>353</v>
      </c>
      <c r="S13" s="33" t="s">
        <v>354</v>
      </c>
      <c r="T13" s="33" t="s">
        <v>355</v>
      </c>
    </row>
    <row r="14" hidden="1">
      <c r="A14" s="2" t="s">
        <v>356</v>
      </c>
      <c r="B14" s="2">
        <v>1.06012310096E11</v>
      </c>
      <c r="C14" s="2" t="s">
        <v>358</v>
      </c>
      <c r="D14" s="2" t="s">
        <v>126</v>
      </c>
      <c r="E14" s="2" t="s">
        <v>127</v>
      </c>
      <c r="F14" s="2" t="s">
        <v>349</v>
      </c>
      <c r="G14" s="2" t="s">
        <v>350</v>
      </c>
      <c r="H14" s="33" t="s">
        <v>351</v>
      </c>
      <c r="I14" s="2" t="s">
        <v>268</v>
      </c>
      <c r="J14" s="2" t="s">
        <v>352</v>
      </c>
      <c r="K14" s="2" t="s">
        <v>53</v>
      </c>
      <c r="L14" s="2" t="s">
        <v>31</v>
      </c>
      <c r="M14" s="2" t="s">
        <v>71</v>
      </c>
      <c r="N14" s="2" t="s">
        <v>54</v>
      </c>
      <c r="O14" s="2" t="s">
        <v>55</v>
      </c>
      <c r="P14" s="2" t="s">
        <v>56</v>
      </c>
      <c r="Q14" s="2">
        <v>6.0</v>
      </c>
      <c r="R14" s="33" t="s">
        <v>359</v>
      </c>
      <c r="S14" s="33" t="s">
        <v>360</v>
      </c>
      <c r="T14" s="33" t="s">
        <v>361</v>
      </c>
    </row>
    <row r="15" hidden="1">
      <c r="A15" s="2" t="s">
        <v>424</v>
      </c>
      <c r="B15" s="2">
        <v>1.06012410289E11</v>
      </c>
      <c r="C15" s="2" t="s">
        <v>426</v>
      </c>
      <c r="D15" s="2" t="s">
        <v>126</v>
      </c>
      <c r="E15" s="2" t="s">
        <v>127</v>
      </c>
      <c r="F15" s="2" t="s">
        <v>427</v>
      </c>
      <c r="G15" s="2" t="s">
        <v>189</v>
      </c>
      <c r="H15" s="33" t="s">
        <v>190</v>
      </c>
      <c r="I15" s="2" t="s">
        <v>191</v>
      </c>
      <c r="J15" s="2" t="s">
        <v>192</v>
      </c>
      <c r="K15" s="2" t="s">
        <v>53</v>
      </c>
      <c r="L15" s="2" t="s">
        <v>31</v>
      </c>
      <c r="M15" s="2" t="s">
        <v>32</v>
      </c>
      <c r="N15" s="2" t="s">
        <v>33</v>
      </c>
      <c r="O15" s="2" t="s">
        <v>55</v>
      </c>
      <c r="P15" s="2" t="s">
        <v>56</v>
      </c>
      <c r="Q15" s="2">
        <v>6.0</v>
      </c>
      <c r="R15" s="33" t="s">
        <v>428</v>
      </c>
      <c r="S15" s="33" t="s">
        <v>429</v>
      </c>
      <c r="T15" s="33" t="s">
        <v>430</v>
      </c>
    </row>
    <row r="16" hidden="1">
      <c r="A16" s="2" t="s">
        <v>424</v>
      </c>
      <c r="B16" s="2">
        <v>1.06012410069E11</v>
      </c>
      <c r="C16" s="2" t="s">
        <v>432</v>
      </c>
      <c r="D16" s="2" t="s">
        <v>126</v>
      </c>
      <c r="E16" s="2" t="s">
        <v>127</v>
      </c>
      <c r="F16" s="2" t="s">
        <v>427</v>
      </c>
      <c r="G16" s="2" t="s">
        <v>189</v>
      </c>
      <c r="H16" s="33" t="s">
        <v>190</v>
      </c>
      <c r="I16" s="2" t="s">
        <v>191</v>
      </c>
      <c r="J16" s="2" t="s">
        <v>192</v>
      </c>
      <c r="K16" s="2" t="s">
        <v>53</v>
      </c>
      <c r="L16" s="2" t="s">
        <v>31</v>
      </c>
      <c r="M16" s="2" t="s">
        <v>32</v>
      </c>
      <c r="N16" s="2" t="s">
        <v>33</v>
      </c>
      <c r="O16" s="2" t="s">
        <v>55</v>
      </c>
      <c r="P16" s="2" t="s">
        <v>56</v>
      </c>
      <c r="Q16" s="2">
        <v>6.0</v>
      </c>
      <c r="R16" s="33" t="s">
        <v>428</v>
      </c>
      <c r="S16" s="33" t="s">
        <v>429</v>
      </c>
      <c r="T16" s="33" t="s">
        <v>430</v>
      </c>
    </row>
    <row r="17" hidden="1">
      <c r="A17" s="2" t="s">
        <v>424</v>
      </c>
      <c r="B17" s="2">
        <v>1.06012410057E11</v>
      </c>
      <c r="C17" s="2" t="s">
        <v>434</v>
      </c>
      <c r="D17" s="2" t="s">
        <v>126</v>
      </c>
      <c r="E17" s="2" t="s">
        <v>127</v>
      </c>
      <c r="F17" s="2" t="s">
        <v>427</v>
      </c>
      <c r="G17" s="2" t="s">
        <v>189</v>
      </c>
      <c r="H17" s="33" t="s">
        <v>190</v>
      </c>
      <c r="I17" s="2" t="s">
        <v>191</v>
      </c>
      <c r="J17" s="2" t="s">
        <v>192</v>
      </c>
      <c r="K17" s="2" t="s">
        <v>53</v>
      </c>
      <c r="L17" s="2" t="s">
        <v>31</v>
      </c>
      <c r="M17" s="2" t="s">
        <v>32</v>
      </c>
      <c r="N17" s="2" t="s">
        <v>33</v>
      </c>
      <c r="O17" s="2" t="s">
        <v>55</v>
      </c>
      <c r="P17" s="2" t="s">
        <v>56</v>
      </c>
      <c r="Q17" s="2">
        <v>6.0</v>
      </c>
      <c r="R17" s="33" t="s">
        <v>428</v>
      </c>
      <c r="S17" s="33" t="s">
        <v>429</v>
      </c>
      <c r="T17" s="33" t="s">
        <v>430</v>
      </c>
    </row>
    <row r="18" hidden="1">
      <c r="A18" s="2" t="s">
        <v>424</v>
      </c>
      <c r="B18" s="2">
        <v>1.06012410162E11</v>
      </c>
      <c r="C18" s="2" t="s">
        <v>436</v>
      </c>
      <c r="D18" s="2" t="s">
        <v>126</v>
      </c>
      <c r="E18" s="2" t="s">
        <v>127</v>
      </c>
      <c r="F18" s="2" t="s">
        <v>427</v>
      </c>
      <c r="G18" s="2" t="s">
        <v>189</v>
      </c>
      <c r="H18" s="33" t="s">
        <v>190</v>
      </c>
      <c r="I18" s="2" t="s">
        <v>191</v>
      </c>
      <c r="J18" s="2" t="s">
        <v>192</v>
      </c>
      <c r="K18" s="2" t="s">
        <v>53</v>
      </c>
      <c r="L18" s="2" t="s">
        <v>31</v>
      </c>
      <c r="M18" s="2" t="s">
        <v>32</v>
      </c>
      <c r="N18" s="2" t="s">
        <v>33</v>
      </c>
      <c r="O18" s="2" t="s">
        <v>55</v>
      </c>
      <c r="P18" s="2" t="s">
        <v>56</v>
      </c>
      <c r="Q18" s="2">
        <v>6.0</v>
      </c>
      <c r="R18" s="33" t="s">
        <v>428</v>
      </c>
      <c r="S18" s="33" t="s">
        <v>429</v>
      </c>
      <c r="T18" s="33" t="s">
        <v>430</v>
      </c>
    </row>
    <row r="19" hidden="1">
      <c r="A19" s="2" t="s">
        <v>424</v>
      </c>
      <c r="B19" s="2">
        <v>1.06012410073E11</v>
      </c>
      <c r="C19" s="2" t="s">
        <v>438</v>
      </c>
      <c r="D19" s="2" t="s">
        <v>126</v>
      </c>
      <c r="E19" s="2" t="s">
        <v>127</v>
      </c>
      <c r="F19" s="2" t="s">
        <v>427</v>
      </c>
      <c r="G19" s="2" t="s">
        <v>189</v>
      </c>
      <c r="H19" s="33" t="s">
        <v>190</v>
      </c>
      <c r="I19" s="2" t="s">
        <v>191</v>
      </c>
      <c r="J19" s="2" t="s">
        <v>192</v>
      </c>
      <c r="K19" s="2" t="s">
        <v>53</v>
      </c>
      <c r="L19" s="2" t="s">
        <v>31</v>
      </c>
      <c r="M19" s="2" t="s">
        <v>32</v>
      </c>
      <c r="N19" s="2" t="s">
        <v>33</v>
      </c>
      <c r="O19" s="2" t="s">
        <v>55</v>
      </c>
      <c r="P19" s="2" t="s">
        <v>56</v>
      </c>
      <c r="Q19" s="2">
        <v>6.0</v>
      </c>
      <c r="R19" s="33" t="s">
        <v>428</v>
      </c>
      <c r="S19" s="33" t="s">
        <v>429</v>
      </c>
      <c r="T19" s="33" t="s">
        <v>430</v>
      </c>
    </row>
    <row r="20" hidden="1">
      <c r="A20" s="2" t="s">
        <v>424</v>
      </c>
      <c r="B20" s="2">
        <v>1.06012410217E11</v>
      </c>
      <c r="C20" s="2" t="s">
        <v>440</v>
      </c>
      <c r="D20" s="2" t="s">
        <v>126</v>
      </c>
      <c r="E20" s="2" t="s">
        <v>127</v>
      </c>
      <c r="F20" s="2" t="s">
        <v>427</v>
      </c>
      <c r="G20" s="2" t="s">
        <v>189</v>
      </c>
      <c r="H20" s="33" t="s">
        <v>190</v>
      </c>
      <c r="I20" s="2" t="s">
        <v>191</v>
      </c>
      <c r="J20" s="2" t="s">
        <v>192</v>
      </c>
      <c r="K20" s="2" t="s">
        <v>53</v>
      </c>
      <c r="L20" s="2" t="s">
        <v>31</v>
      </c>
      <c r="M20" s="2" t="s">
        <v>32</v>
      </c>
      <c r="N20" s="2" t="s">
        <v>33</v>
      </c>
      <c r="O20" s="2" t="s">
        <v>55</v>
      </c>
      <c r="P20" s="2" t="s">
        <v>56</v>
      </c>
      <c r="Q20" s="2">
        <v>6.0</v>
      </c>
      <c r="R20" s="33" t="s">
        <v>428</v>
      </c>
      <c r="S20" s="33" t="s">
        <v>429</v>
      </c>
      <c r="T20" s="33" t="s">
        <v>430</v>
      </c>
    </row>
    <row r="21" ht="15.75" customHeight="1">
      <c r="A21" s="2" t="s">
        <v>560</v>
      </c>
      <c r="B21" s="2">
        <v>1.06012210035E11</v>
      </c>
      <c r="C21" s="2" t="s">
        <v>562</v>
      </c>
      <c r="D21" s="2" t="s">
        <v>126</v>
      </c>
      <c r="E21" s="2" t="s">
        <v>127</v>
      </c>
      <c r="F21" s="2" t="s">
        <v>563</v>
      </c>
      <c r="G21" s="2" t="s">
        <v>564</v>
      </c>
      <c r="H21" s="33" t="s">
        <v>565</v>
      </c>
      <c r="I21" s="2" t="s">
        <v>342</v>
      </c>
      <c r="J21" s="2" t="s">
        <v>28</v>
      </c>
      <c r="K21" s="2" t="s">
        <v>30</v>
      </c>
      <c r="L21" s="2" t="s">
        <v>31</v>
      </c>
      <c r="M21" s="2" t="s">
        <v>32</v>
      </c>
      <c r="N21" s="2" t="s">
        <v>33</v>
      </c>
      <c r="O21" s="2" t="s">
        <v>55</v>
      </c>
      <c r="P21" s="2" t="s">
        <v>90</v>
      </c>
      <c r="Q21" s="2">
        <v>25.0</v>
      </c>
      <c r="R21" s="33" t="s">
        <v>566</v>
      </c>
      <c r="S21" s="33" t="s">
        <v>567</v>
      </c>
      <c r="T21" s="33" t="s">
        <v>568</v>
      </c>
    </row>
    <row r="22" ht="15.75" customHeight="1">
      <c r="A22" s="2" t="s">
        <v>560</v>
      </c>
      <c r="B22" s="2">
        <v>1.06012210078E11</v>
      </c>
      <c r="C22" s="2" t="s">
        <v>570</v>
      </c>
      <c r="D22" s="2" t="s">
        <v>126</v>
      </c>
      <c r="E22" s="2" t="s">
        <v>127</v>
      </c>
      <c r="F22" s="2" t="s">
        <v>563</v>
      </c>
      <c r="G22" s="2" t="s">
        <v>564</v>
      </c>
      <c r="H22" s="33" t="s">
        <v>565</v>
      </c>
      <c r="I22" s="2" t="s">
        <v>342</v>
      </c>
      <c r="J22" s="2" t="s">
        <v>28</v>
      </c>
      <c r="K22" s="2" t="s">
        <v>30</v>
      </c>
      <c r="L22" s="2" t="s">
        <v>31</v>
      </c>
      <c r="M22" s="2" t="s">
        <v>32</v>
      </c>
      <c r="N22" s="2" t="s">
        <v>33</v>
      </c>
      <c r="O22" s="2" t="s">
        <v>55</v>
      </c>
      <c r="P22" s="2" t="s">
        <v>90</v>
      </c>
      <c r="Q22" s="2">
        <v>25.0</v>
      </c>
      <c r="R22" s="33" t="s">
        <v>566</v>
      </c>
      <c r="S22" s="33" t="s">
        <v>567</v>
      </c>
      <c r="T22" s="33" t="s">
        <v>568</v>
      </c>
    </row>
    <row r="23" ht="15.75" customHeight="1">
      <c r="A23" s="2" t="s">
        <v>579</v>
      </c>
      <c r="B23" s="2">
        <v>1.06012310067E11</v>
      </c>
      <c r="C23" s="2" t="s">
        <v>148</v>
      </c>
      <c r="D23" s="2" t="s">
        <v>126</v>
      </c>
      <c r="E23" s="2" t="s">
        <v>127</v>
      </c>
      <c r="F23" s="2" t="s">
        <v>580</v>
      </c>
      <c r="G23" s="2" t="s">
        <v>581</v>
      </c>
      <c r="H23" s="33" t="s">
        <v>582</v>
      </c>
      <c r="I23" s="2" t="s">
        <v>583</v>
      </c>
      <c r="J23" s="2" t="s">
        <v>584</v>
      </c>
      <c r="K23" s="2" t="s">
        <v>53</v>
      </c>
      <c r="L23" s="2" t="s">
        <v>31</v>
      </c>
      <c r="M23" s="2" t="s">
        <v>32</v>
      </c>
      <c r="N23" s="2" t="s">
        <v>54</v>
      </c>
      <c r="O23" s="2" t="s">
        <v>55</v>
      </c>
      <c r="P23" s="2" t="s">
        <v>152</v>
      </c>
      <c r="Q23" s="2">
        <v>20.0</v>
      </c>
      <c r="R23" s="33" t="s">
        <v>585</v>
      </c>
      <c r="S23" s="33" t="s">
        <v>586</v>
      </c>
      <c r="T23" s="33" t="s">
        <v>587</v>
      </c>
    </row>
    <row r="24" ht="15.75" hidden="1" customHeight="1">
      <c r="A24" s="2" t="s">
        <v>588</v>
      </c>
      <c r="B24" s="2">
        <v>1.0601221042E11</v>
      </c>
      <c r="C24" s="2" t="s">
        <v>184</v>
      </c>
      <c r="D24" s="2" t="s">
        <v>126</v>
      </c>
      <c r="E24" s="2" t="s">
        <v>127</v>
      </c>
      <c r="F24" s="2" t="s">
        <v>589</v>
      </c>
      <c r="G24" s="2" t="s">
        <v>590</v>
      </c>
      <c r="H24" s="33" t="s">
        <v>591</v>
      </c>
      <c r="I24" s="2" t="s">
        <v>116</v>
      </c>
      <c r="J24" s="2" t="s">
        <v>592</v>
      </c>
      <c r="K24" s="2" t="s">
        <v>53</v>
      </c>
      <c r="L24" s="2" t="s">
        <v>31</v>
      </c>
      <c r="M24" s="2" t="s">
        <v>32</v>
      </c>
      <c r="N24" s="2" t="s">
        <v>54</v>
      </c>
      <c r="O24" s="2" t="s">
        <v>55</v>
      </c>
      <c r="P24" s="2" t="s">
        <v>56</v>
      </c>
      <c r="Q24" s="2">
        <v>6.0</v>
      </c>
      <c r="R24" s="33" t="s">
        <v>593</v>
      </c>
      <c r="S24" s="33" t="s">
        <v>594</v>
      </c>
      <c r="T24" s="33" t="s">
        <v>595</v>
      </c>
    </row>
    <row r="25" ht="15.75" hidden="1" customHeight="1">
      <c r="A25" s="2" t="s">
        <v>631</v>
      </c>
      <c r="B25" s="2">
        <v>1.06012310107E11</v>
      </c>
      <c r="C25" s="2" t="s">
        <v>633</v>
      </c>
      <c r="D25" s="2" t="s">
        <v>126</v>
      </c>
      <c r="E25" s="2" t="s">
        <v>127</v>
      </c>
      <c r="F25" s="2" t="s">
        <v>634</v>
      </c>
      <c r="G25" s="2" t="s">
        <v>635</v>
      </c>
      <c r="H25" s="33" t="s">
        <v>636</v>
      </c>
      <c r="I25" s="2" t="s">
        <v>543</v>
      </c>
      <c r="J25" s="2" t="s">
        <v>142</v>
      </c>
      <c r="K25" s="2" t="s">
        <v>53</v>
      </c>
      <c r="L25" s="2" t="s">
        <v>332</v>
      </c>
      <c r="M25" s="2" t="s">
        <v>71</v>
      </c>
      <c r="N25" s="2" t="s">
        <v>133</v>
      </c>
      <c r="O25" s="2" t="s">
        <v>55</v>
      </c>
      <c r="P25" s="2" t="s">
        <v>56</v>
      </c>
      <c r="Q25" s="2">
        <v>4.0</v>
      </c>
      <c r="R25" s="33" t="s">
        <v>637</v>
      </c>
      <c r="S25" s="33" t="s">
        <v>638</v>
      </c>
      <c r="T25" s="33" t="s">
        <v>639</v>
      </c>
    </row>
    <row r="26" ht="15.75" customHeight="1">
      <c r="A26" s="2" t="s">
        <v>640</v>
      </c>
      <c r="B26" s="2">
        <v>1.06012310285E11</v>
      </c>
      <c r="C26" s="2" t="s">
        <v>642</v>
      </c>
      <c r="D26" s="2" t="s">
        <v>126</v>
      </c>
      <c r="E26" s="2" t="s">
        <v>127</v>
      </c>
      <c r="F26" s="2" t="s">
        <v>549</v>
      </c>
      <c r="G26" s="2" t="s">
        <v>550</v>
      </c>
      <c r="H26" s="33" t="s">
        <v>551</v>
      </c>
      <c r="I26" s="2" t="s">
        <v>521</v>
      </c>
      <c r="J26" s="2" t="s">
        <v>552</v>
      </c>
      <c r="K26" s="2" t="s">
        <v>53</v>
      </c>
      <c r="L26" s="2" t="s">
        <v>31</v>
      </c>
      <c r="M26" s="2" t="s">
        <v>71</v>
      </c>
      <c r="N26" s="2" t="s">
        <v>33</v>
      </c>
      <c r="O26" s="2" t="s">
        <v>55</v>
      </c>
      <c r="P26" s="2" t="s">
        <v>90</v>
      </c>
      <c r="Q26" s="2">
        <v>25.0</v>
      </c>
      <c r="R26" s="33" t="s">
        <v>643</v>
      </c>
      <c r="S26" s="33" t="s">
        <v>644</v>
      </c>
      <c r="T26" s="33" t="s">
        <v>645</v>
      </c>
    </row>
    <row r="27" ht="15.75" customHeight="1">
      <c r="A27" s="2" t="s">
        <v>661</v>
      </c>
      <c r="B27" s="2">
        <v>1.0601221042E11</v>
      </c>
      <c r="C27" s="2" t="s">
        <v>184</v>
      </c>
      <c r="D27" s="2" t="s">
        <v>126</v>
      </c>
      <c r="E27" s="2" t="s">
        <v>127</v>
      </c>
      <c r="F27" s="2" t="s">
        <v>647</v>
      </c>
      <c r="G27" s="2" t="s">
        <v>648</v>
      </c>
      <c r="H27" s="33" t="s">
        <v>649</v>
      </c>
      <c r="I27" s="2" t="s">
        <v>650</v>
      </c>
      <c r="J27" s="2" t="s">
        <v>651</v>
      </c>
      <c r="K27" s="2" t="s">
        <v>53</v>
      </c>
      <c r="L27" s="2" t="s">
        <v>31</v>
      </c>
      <c r="M27" s="2" t="s">
        <v>32</v>
      </c>
      <c r="N27" s="2" t="s">
        <v>54</v>
      </c>
      <c r="O27" s="2" t="s">
        <v>55</v>
      </c>
      <c r="P27" s="2" t="s">
        <v>90</v>
      </c>
      <c r="Q27" s="2">
        <v>25.0</v>
      </c>
      <c r="R27" s="33" t="s">
        <v>662</v>
      </c>
      <c r="S27" s="33" t="s">
        <v>663</v>
      </c>
      <c r="T27" s="33" t="s">
        <v>664</v>
      </c>
    </row>
    <row r="28" ht="15.75" hidden="1" customHeight="1">
      <c r="A28" s="2" t="s">
        <v>665</v>
      </c>
      <c r="B28" s="2">
        <v>1.06012310041E11</v>
      </c>
      <c r="C28" s="2" t="s">
        <v>667</v>
      </c>
      <c r="D28" s="2" t="s">
        <v>126</v>
      </c>
      <c r="E28" s="2" t="s">
        <v>127</v>
      </c>
      <c r="F28" s="2" t="s">
        <v>668</v>
      </c>
      <c r="G28" s="2" t="s">
        <v>189</v>
      </c>
      <c r="H28" s="33" t="s">
        <v>190</v>
      </c>
      <c r="I28" s="2" t="s">
        <v>191</v>
      </c>
      <c r="J28" s="2" t="s">
        <v>192</v>
      </c>
      <c r="K28" s="2" t="s">
        <v>53</v>
      </c>
      <c r="L28" s="2" t="s">
        <v>31</v>
      </c>
      <c r="M28" s="2" t="s">
        <v>32</v>
      </c>
      <c r="N28" s="2" t="s">
        <v>33</v>
      </c>
      <c r="O28" s="2" t="s">
        <v>34</v>
      </c>
      <c r="P28" s="2" t="s">
        <v>56</v>
      </c>
      <c r="Q28" s="2">
        <v>6.0</v>
      </c>
      <c r="R28" s="33" t="s">
        <v>669</v>
      </c>
      <c r="S28" s="33" t="s">
        <v>670</v>
      </c>
      <c r="T28" s="33" t="s">
        <v>671</v>
      </c>
    </row>
    <row r="29" ht="15.75" hidden="1" customHeight="1">
      <c r="A29" s="2" t="s">
        <v>665</v>
      </c>
      <c r="B29" s="2">
        <v>1.06012310031E11</v>
      </c>
      <c r="C29" s="2" t="s">
        <v>673</v>
      </c>
      <c r="D29" s="2" t="s">
        <v>126</v>
      </c>
      <c r="E29" s="2" t="s">
        <v>127</v>
      </c>
      <c r="F29" s="2" t="s">
        <v>668</v>
      </c>
      <c r="G29" s="2" t="s">
        <v>189</v>
      </c>
      <c r="H29" s="33" t="s">
        <v>190</v>
      </c>
      <c r="I29" s="2" t="s">
        <v>191</v>
      </c>
      <c r="J29" s="2" t="s">
        <v>192</v>
      </c>
      <c r="K29" s="2" t="s">
        <v>53</v>
      </c>
      <c r="L29" s="2" t="s">
        <v>31</v>
      </c>
      <c r="M29" s="2" t="s">
        <v>32</v>
      </c>
      <c r="N29" s="2" t="s">
        <v>33</v>
      </c>
      <c r="O29" s="2" t="s">
        <v>34</v>
      </c>
      <c r="P29" s="2" t="s">
        <v>56</v>
      </c>
      <c r="Q29" s="2">
        <v>6.0</v>
      </c>
      <c r="R29" s="33" t="s">
        <v>669</v>
      </c>
      <c r="S29" s="33" t="s">
        <v>670</v>
      </c>
      <c r="T29" s="33" t="s">
        <v>671</v>
      </c>
    </row>
    <row r="30" ht="15.75" hidden="1" customHeight="1">
      <c r="A30" s="2" t="s">
        <v>665</v>
      </c>
      <c r="B30" s="2">
        <v>1.06012310034E11</v>
      </c>
      <c r="C30" s="2" t="s">
        <v>675</v>
      </c>
      <c r="D30" s="2" t="s">
        <v>126</v>
      </c>
      <c r="E30" s="2" t="s">
        <v>127</v>
      </c>
      <c r="F30" s="2" t="s">
        <v>668</v>
      </c>
      <c r="G30" s="2" t="s">
        <v>189</v>
      </c>
      <c r="H30" s="33" t="s">
        <v>190</v>
      </c>
      <c r="I30" s="2" t="s">
        <v>191</v>
      </c>
      <c r="J30" s="2" t="s">
        <v>192</v>
      </c>
      <c r="K30" s="2" t="s">
        <v>53</v>
      </c>
      <c r="L30" s="2" t="s">
        <v>31</v>
      </c>
      <c r="M30" s="2" t="s">
        <v>32</v>
      </c>
      <c r="N30" s="2" t="s">
        <v>33</v>
      </c>
      <c r="O30" s="2" t="s">
        <v>34</v>
      </c>
      <c r="P30" s="2" t="s">
        <v>56</v>
      </c>
      <c r="Q30" s="2">
        <v>6.0</v>
      </c>
      <c r="R30" s="33" t="s">
        <v>669</v>
      </c>
      <c r="S30" s="33" t="s">
        <v>670</v>
      </c>
      <c r="T30" s="33" t="s">
        <v>671</v>
      </c>
    </row>
    <row r="31" ht="15.75" hidden="1" customHeight="1">
      <c r="A31" s="2" t="s">
        <v>665</v>
      </c>
      <c r="B31" s="2">
        <v>1.0601231004E11</v>
      </c>
      <c r="C31" s="2" t="s">
        <v>677</v>
      </c>
      <c r="D31" s="2" t="s">
        <v>126</v>
      </c>
      <c r="E31" s="2" t="s">
        <v>127</v>
      </c>
      <c r="F31" s="2" t="s">
        <v>668</v>
      </c>
      <c r="G31" s="2" t="s">
        <v>189</v>
      </c>
      <c r="H31" s="33" t="s">
        <v>190</v>
      </c>
      <c r="I31" s="2" t="s">
        <v>191</v>
      </c>
      <c r="J31" s="2" t="s">
        <v>192</v>
      </c>
      <c r="K31" s="2" t="s">
        <v>53</v>
      </c>
      <c r="L31" s="2" t="s">
        <v>31</v>
      </c>
      <c r="M31" s="2" t="s">
        <v>32</v>
      </c>
      <c r="N31" s="2" t="s">
        <v>33</v>
      </c>
      <c r="O31" s="2" t="s">
        <v>34</v>
      </c>
      <c r="P31" s="2" t="s">
        <v>56</v>
      </c>
      <c r="Q31" s="2">
        <v>6.0</v>
      </c>
      <c r="R31" s="33" t="s">
        <v>669</v>
      </c>
      <c r="S31" s="33" t="s">
        <v>670</v>
      </c>
      <c r="T31" s="33" t="s">
        <v>671</v>
      </c>
    </row>
    <row r="32" ht="15.75" hidden="1" customHeight="1">
      <c r="A32" s="2" t="s">
        <v>665</v>
      </c>
      <c r="B32" s="2">
        <v>1.06012310042E11</v>
      </c>
      <c r="C32" s="2" t="s">
        <v>679</v>
      </c>
      <c r="D32" s="2" t="s">
        <v>126</v>
      </c>
      <c r="E32" s="2" t="s">
        <v>127</v>
      </c>
      <c r="F32" s="2" t="s">
        <v>668</v>
      </c>
      <c r="G32" s="2" t="s">
        <v>189</v>
      </c>
      <c r="H32" s="33" t="s">
        <v>190</v>
      </c>
      <c r="I32" s="2" t="s">
        <v>191</v>
      </c>
      <c r="J32" s="2" t="s">
        <v>192</v>
      </c>
      <c r="K32" s="2" t="s">
        <v>53</v>
      </c>
      <c r="L32" s="2" t="s">
        <v>31</v>
      </c>
      <c r="M32" s="2" t="s">
        <v>32</v>
      </c>
      <c r="N32" s="2" t="s">
        <v>33</v>
      </c>
      <c r="O32" s="2" t="s">
        <v>34</v>
      </c>
      <c r="P32" s="2" t="s">
        <v>56</v>
      </c>
      <c r="Q32" s="2">
        <v>6.0</v>
      </c>
      <c r="R32" s="33" t="s">
        <v>669</v>
      </c>
      <c r="S32" s="33" t="s">
        <v>670</v>
      </c>
      <c r="T32" s="33" t="s">
        <v>671</v>
      </c>
    </row>
    <row r="33" ht="15.75" hidden="1" customHeight="1">
      <c r="A33" s="2" t="s">
        <v>680</v>
      </c>
      <c r="B33" s="2">
        <v>1.06012210383E11</v>
      </c>
      <c r="C33" s="2" t="s">
        <v>691</v>
      </c>
      <c r="D33" s="2" t="s">
        <v>126</v>
      </c>
      <c r="E33" s="2" t="s">
        <v>127</v>
      </c>
      <c r="F33" s="2" t="s">
        <v>216</v>
      </c>
      <c r="G33" s="2" t="s">
        <v>189</v>
      </c>
      <c r="H33" s="33" t="s">
        <v>190</v>
      </c>
      <c r="I33" s="2" t="s">
        <v>191</v>
      </c>
      <c r="J33" s="2" t="s">
        <v>192</v>
      </c>
      <c r="K33" s="2" t="s">
        <v>53</v>
      </c>
      <c r="L33" s="2" t="s">
        <v>70</v>
      </c>
      <c r="M33" s="2" t="s">
        <v>32</v>
      </c>
      <c r="N33" s="2" t="s">
        <v>33</v>
      </c>
      <c r="O33" s="2" t="s">
        <v>34</v>
      </c>
      <c r="P33" s="2" t="s">
        <v>270</v>
      </c>
      <c r="Q33" s="2">
        <v>20.0</v>
      </c>
      <c r="R33" s="33" t="s">
        <v>683</v>
      </c>
      <c r="S33" s="33" t="s">
        <v>684</v>
      </c>
      <c r="T33" s="33" t="s">
        <v>685</v>
      </c>
    </row>
    <row r="34" ht="15.75" hidden="1" customHeight="1">
      <c r="A34" s="2" t="s">
        <v>958</v>
      </c>
      <c r="B34" s="2">
        <v>1.06012410038E11</v>
      </c>
      <c r="C34" s="2" t="s">
        <v>960</v>
      </c>
      <c r="D34" s="2" t="s">
        <v>126</v>
      </c>
      <c r="E34" s="2" t="s">
        <v>127</v>
      </c>
      <c r="F34" s="2" t="s">
        <v>961</v>
      </c>
      <c r="G34" s="2" t="s">
        <v>962</v>
      </c>
      <c r="H34" s="33" t="s">
        <v>963</v>
      </c>
      <c r="I34" s="2" t="s">
        <v>778</v>
      </c>
      <c r="J34" s="2" t="s">
        <v>964</v>
      </c>
      <c r="K34" s="2" t="s">
        <v>53</v>
      </c>
      <c r="L34" s="2" t="s">
        <v>70</v>
      </c>
      <c r="M34" s="2" t="s">
        <v>32</v>
      </c>
      <c r="N34" s="2" t="s">
        <v>33</v>
      </c>
      <c r="O34" s="2" t="s">
        <v>34</v>
      </c>
      <c r="P34" s="2" t="s">
        <v>35</v>
      </c>
      <c r="Q34" s="2">
        <v>18.0</v>
      </c>
      <c r="R34" s="33" t="s">
        <v>965</v>
      </c>
      <c r="S34" s="33" t="s">
        <v>966</v>
      </c>
      <c r="T34" s="33" t="s">
        <v>967</v>
      </c>
    </row>
    <row r="35" ht="15.75" hidden="1" customHeight="1">
      <c r="A35" s="2" t="s">
        <v>958</v>
      </c>
      <c r="B35" s="2">
        <v>1.06012410056E11</v>
      </c>
      <c r="C35" s="2" t="s">
        <v>969</v>
      </c>
      <c r="D35" s="2" t="s">
        <v>126</v>
      </c>
      <c r="E35" s="2" t="s">
        <v>127</v>
      </c>
      <c r="F35" s="2" t="s">
        <v>961</v>
      </c>
      <c r="G35" s="2" t="s">
        <v>962</v>
      </c>
      <c r="H35" s="33" t="s">
        <v>963</v>
      </c>
      <c r="I35" s="2" t="s">
        <v>778</v>
      </c>
      <c r="J35" s="2" t="s">
        <v>964</v>
      </c>
      <c r="K35" s="2" t="s">
        <v>53</v>
      </c>
      <c r="L35" s="2" t="s">
        <v>70</v>
      </c>
      <c r="M35" s="2" t="s">
        <v>32</v>
      </c>
      <c r="N35" s="2" t="s">
        <v>33</v>
      </c>
      <c r="O35" s="2" t="s">
        <v>34</v>
      </c>
      <c r="P35" s="2" t="s">
        <v>35</v>
      </c>
      <c r="Q35" s="2">
        <v>18.0</v>
      </c>
      <c r="R35" s="33" t="s">
        <v>965</v>
      </c>
      <c r="S35" s="33" t="s">
        <v>966</v>
      </c>
      <c r="T35" s="33" t="s">
        <v>967</v>
      </c>
    </row>
    <row r="36" ht="15.75" hidden="1" customHeight="1">
      <c r="A36" s="2" t="s">
        <v>958</v>
      </c>
      <c r="B36" s="2">
        <v>1.06012410046E11</v>
      </c>
      <c r="C36" s="2" t="s">
        <v>971</v>
      </c>
      <c r="D36" s="2" t="s">
        <v>126</v>
      </c>
      <c r="E36" s="2" t="s">
        <v>127</v>
      </c>
      <c r="F36" s="2" t="s">
        <v>961</v>
      </c>
      <c r="G36" s="2" t="s">
        <v>962</v>
      </c>
      <c r="H36" s="33" t="s">
        <v>963</v>
      </c>
      <c r="I36" s="2" t="s">
        <v>778</v>
      </c>
      <c r="J36" s="2" t="s">
        <v>964</v>
      </c>
      <c r="K36" s="2" t="s">
        <v>53</v>
      </c>
      <c r="L36" s="2" t="s">
        <v>70</v>
      </c>
      <c r="M36" s="2" t="s">
        <v>32</v>
      </c>
      <c r="N36" s="2" t="s">
        <v>33</v>
      </c>
      <c r="O36" s="2" t="s">
        <v>34</v>
      </c>
      <c r="P36" s="2" t="s">
        <v>35</v>
      </c>
      <c r="Q36" s="2">
        <v>18.0</v>
      </c>
      <c r="R36" s="33" t="s">
        <v>965</v>
      </c>
      <c r="S36" s="33" t="s">
        <v>966</v>
      </c>
      <c r="T36" s="33" t="s">
        <v>967</v>
      </c>
    </row>
    <row r="37" ht="15.75" hidden="1" customHeight="1">
      <c r="A37" s="2" t="s">
        <v>987</v>
      </c>
      <c r="B37" s="2">
        <v>1.060123101E11</v>
      </c>
      <c r="C37" s="2" t="s">
        <v>989</v>
      </c>
      <c r="D37" s="2" t="s">
        <v>126</v>
      </c>
      <c r="E37" s="2" t="s">
        <v>127</v>
      </c>
      <c r="F37" s="2" t="s">
        <v>833</v>
      </c>
      <c r="G37" s="2" t="s">
        <v>834</v>
      </c>
      <c r="H37" s="33" t="s">
        <v>835</v>
      </c>
      <c r="I37" s="2" t="s">
        <v>836</v>
      </c>
      <c r="J37" s="2" t="s">
        <v>837</v>
      </c>
      <c r="K37" s="2" t="s">
        <v>53</v>
      </c>
      <c r="L37" s="2" t="s">
        <v>332</v>
      </c>
      <c r="M37" s="2" t="s">
        <v>71</v>
      </c>
      <c r="N37" s="2" t="s">
        <v>133</v>
      </c>
      <c r="O37" s="2" t="s">
        <v>55</v>
      </c>
      <c r="P37" s="2" t="s">
        <v>35</v>
      </c>
      <c r="Q37" s="2">
        <v>8.0</v>
      </c>
      <c r="R37" s="33" t="s">
        <v>990</v>
      </c>
      <c r="S37" s="33" t="s">
        <v>991</v>
      </c>
      <c r="T37" s="33" t="s">
        <v>992</v>
      </c>
    </row>
    <row r="38" ht="15.75" hidden="1" customHeight="1">
      <c r="A38" s="2" t="s">
        <v>1000</v>
      </c>
      <c r="B38" s="2">
        <v>1.06012210052E11</v>
      </c>
      <c r="C38" s="2" t="s">
        <v>1002</v>
      </c>
      <c r="D38" s="2" t="s">
        <v>126</v>
      </c>
      <c r="E38" s="2" t="s">
        <v>127</v>
      </c>
      <c r="F38" s="2" t="s">
        <v>1003</v>
      </c>
      <c r="G38" s="2" t="s">
        <v>573</v>
      </c>
      <c r="H38" s="33" t="s">
        <v>1004</v>
      </c>
      <c r="I38" s="2" t="s">
        <v>268</v>
      </c>
      <c r="J38" s="2" t="s">
        <v>1005</v>
      </c>
      <c r="K38" s="2" t="s">
        <v>53</v>
      </c>
      <c r="L38" s="2" t="s">
        <v>31</v>
      </c>
      <c r="M38" s="2" t="s">
        <v>71</v>
      </c>
      <c r="N38" s="2" t="s">
        <v>33</v>
      </c>
      <c r="O38" s="2" t="s">
        <v>34</v>
      </c>
      <c r="P38" s="2" t="s">
        <v>90</v>
      </c>
      <c r="Q38" s="2">
        <v>30.0</v>
      </c>
      <c r="R38" s="33" t="s">
        <v>1006</v>
      </c>
      <c r="S38" s="33" t="s">
        <v>1007</v>
      </c>
      <c r="T38" s="33" t="s">
        <v>1008</v>
      </c>
    </row>
    <row r="39" ht="15.75" customHeight="1">
      <c r="A39" s="2" t="s">
        <v>1019</v>
      </c>
      <c r="B39" s="2">
        <v>1.06012410242E11</v>
      </c>
      <c r="C39" s="2" t="s">
        <v>1035</v>
      </c>
      <c r="D39" s="2" t="s">
        <v>126</v>
      </c>
      <c r="E39" s="2" t="s">
        <v>127</v>
      </c>
      <c r="F39" s="2" t="s">
        <v>1023</v>
      </c>
      <c r="G39" s="2" t="s">
        <v>1024</v>
      </c>
      <c r="H39" s="33" t="s">
        <v>1025</v>
      </c>
      <c r="I39" s="2" t="s">
        <v>1026</v>
      </c>
      <c r="J39" s="2" t="s">
        <v>1026</v>
      </c>
      <c r="K39" s="2" t="s">
        <v>53</v>
      </c>
      <c r="L39" s="2" t="s">
        <v>31</v>
      </c>
      <c r="M39" s="2" t="s">
        <v>32</v>
      </c>
      <c r="N39" s="2" t="s">
        <v>33</v>
      </c>
      <c r="O39" s="2" t="s">
        <v>55</v>
      </c>
      <c r="P39" s="2" t="s">
        <v>270</v>
      </c>
      <c r="Q39" s="2">
        <v>15.0</v>
      </c>
      <c r="R39" s="33" t="s">
        <v>1027</v>
      </c>
      <c r="S39" s="33" t="s">
        <v>1028</v>
      </c>
      <c r="T39" s="33" t="s">
        <v>1029</v>
      </c>
    </row>
    <row r="40" ht="15.75" hidden="1" customHeight="1">
      <c r="A40" s="2" t="s">
        <v>1038</v>
      </c>
      <c r="B40" s="2">
        <v>1.06012410042E11</v>
      </c>
      <c r="C40" s="2" t="s">
        <v>1040</v>
      </c>
      <c r="D40" s="2" t="s">
        <v>126</v>
      </c>
      <c r="E40" s="2" t="s">
        <v>127</v>
      </c>
      <c r="F40" s="2" t="s">
        <v>765</v>
      </c>
      <c r="G40" s="2" t="s">
        <v>766</v>
      </c>
      <c r="H40" s="33" t="s">
        <v>767</v>
      </c>
      <c r="I40" s="2" t="s">
        <v>520</v>
      </c>
      <c r="J40" s="2" t="s">
        <v>768</v>
      </c>
      <c r="K40" s="2" t="s">
        <v>53</v>
      </c>
      <c r="L40" s="2" t="s">
        <v>31</v>
      </c>
      <c r="M40" s="2" t="s">
        <v>71</v>
      </c>
      <c r="N40" s="2" t="s">
        <v>33</v>
      </c>
      <c r="O40" s="2" t="s">
        <v>55</v>
      </c>
      <c r="P40" s="2" t="s">
        <v>56</v>
      </c>
      <c r="Q40" s="2">
        <v>6.0</v>
      </c>
      <c r="R40" s="33" t="s">
        <v>1041</v>
      </c>
      <c r="S40" s="33" t="s">
        <v>1042</v>
      </c>
      <c r="T40" s="33" t="s">
        <v>1043</v>
      </c>
    </row>
    <row r="41" ht="15.75" hidden="1" customHeight="1">
      <c r="A41" s="2" t="s">
        <v>1044</v>
      </c>
      <c r="B41" s="2">
        <v>1.06012210257E11</v>
      </c>
      <c r="C41" s="2" t="s">
        <v>1046</v>
      </c>
      <c r="D41" s="2" t="s">
        <v>126</v>
      </c>
      <c r="E41" s="2" t="s">
        <v>127</v>
      </c>
      <c r="F41" s="2" t="s">
        <v>1047</v>
      </c>
      <c r="G41" s="2" t="s">
        <v>1048</v>
      </c>
      <c r="H41" s="2" t="s">
        <v>1049</v>
      </c>
      <c r="I41" s="2" t="s">
        <v>651</v>
      </c>
      <c r="J41" s="2" t="s">
        <v>651</v>
      </c>
      <c r="K41" s="2" t="s">
        <v>53</v>
      </c>
      <c r="L41" s="2" t="s">
        <v>332</v>
      </c>
      <c r="M41" s="2" t="s">
        <v>32</v>
      </c>
      <c r="N41" s="2" t="s">
        <v>54</v>
      </c>
      <c r="O41" s="2" t="s">
        <v>55</v>
      </c>
      <c r="P41" s="2" t="s">
        <v>56</v>
      </c>
      <c r="Q41" s="2">
        <v>4.0</v>
      </c>
      <c r="R41" s="33" t="s">
        <v>1050</v>
      </c>
      <c r="S41" s="33" t="s">
        <v>1051</v>
      </c>
      <c r="T41" s="33" t="s">
        <v>1052</v>
      </c>
    </row>
    <row r="42" ht="15.75" hidden="1" customHeight="1">
      <c r="A42" s="2" t="s">
        <v>1044</v>
      </c>
      <c r="B42" s="2">
        <v>1.06012310309E11</v>
      </c>
      <c r="C42" s="2" t="s">
        <v>1054</v>
      </c>
      <c r="D42" s="2" t="s">
        <v>126</v>
      </c>
      <c r="E42" s="2" t="s">
        <v>127</v>
      </c>
      <c r="F42" s="2" t="s">
        <v>1047</v>
      </c>
      <c r="G42" s="2" t="s">
        <v>1048</v>
      </c>
      <c r="H42" s="2" t="s">
        <v>1049</v>
      </c>
      <c r="I42" s="2" t="s">
        <v>651</v>
      </c>
      <c r="J42" s="2" t="s">
        <v>651</v>
      </c>
      <c r="K42" s="2" t="s">
        <v>53</v>
      </c>
      <c r="L42" s="2" t="s">
        <v>332</v>
      </c>
      <c r="M42" s="2" t="s">
        <v>32</v>
      </c>
      <c r="N42" s="2" t="s">
        <v>54</v>
      </c>
      <c r="O42" s="2" t="s">
        <v>55</v>
      </c>
      <c r="P42" s="2" t="s">
        <v>56</v>
      </c>
      <c r="Q42" s="2">
        <v>4.0</v>
      </c>
      <c r="R42" s="33" t="s">
        <v>1050</v>
      </c>
      <c r="S42" s="33" t="s">
        <v>1051</v>
      </c>
      <c r="T42" s="33" t="s">
        <v>1052</v>
      </c>
    </row>
    <row r="43" ht="15.75" hidden="1" customHeight="1">
      <c r="A43" s="2" t="s">
        <v>1044</v>
      </c>
      <c r="B43" s="2">
        <v>1.06012410316E11</v>
      </c>
      <c r="C43" s="2" t="s">
        <v>1060</v>
      </c>
      <c r="D43" s="2" t="s">
        <v>126</v>
      </c>
      <c r="E43" s="2" t="s">
        <v>127</v>
      </c>
      <c r="F43" s="2" t="s">
        <v>1047</v>
      </c>
      <c r="G43" s="2" t="s">
        <v>1048</v>
      </c>
      <c r="H43" s="2" t="s">
        <v>1049</v>
      </c>
      <c r="I43" s="2" t="s">
        <v>651</v>
      </c>
      <c r="J43" s="2" t="s">
        <v>651</v>
      </c>
      <c r="K43" s="2" t="s">
        <v>53</v>
      </c>
      <c r="L43" s="2" t="s">
        <v>332</v>
      </c>
      <c r="M43" s="2" t="s">
        <v>32</v>
      </c>
      <c r="N43" s="2" t="s">
        <v>54</v>
      </c>
      <c r="O43" s="2" t="s">
        <v>55</v>
      </c>
      <c r="P43" s="2" t="s">
        <v>56</v>
      </c>
      <c r="Q43" s="2">
        <v>4.0</v>
      </c>
      <c r="R43" s="33" t="s">
        <v>1050</v>
      </c>
      <c r="S43" s="33" t="s">
        <v>1051</v>
      </c>
      <c r="T43" s="33" t="s">
        <v>1052</v>
      </c>
    </row>
    <row r="44" ht="15.75" hidden="1" customHeight="1">
      <c r="A44" s="2" t="s">
        <v>1044</v>
      </c>
      <c r="B44" s="2">
        <v>1.06012410286E11</v>
      </c>
      <c r="C44" s="2" t="s">
        <v>1066</v>
      </c>
      <c r="D44" s="2" t="s">
        <v>126</v>
      </c>
      <c r="E44" s="2" t="s">
        <v>127</v>
      </c>
      <c r="F44" s="2" t="s">
        <v>1047</v>
      </c>
      <c r="G44" s="2" t="s">
        <v>1048</v>
      </c>
      <c r="H44" s="2" t="s">
        <v>1049</v>
      </c>
      <c r="I44" s="2" t="s">
        <v>651</v>
      </c>
      <c r="J44" s="2" t="s">
        <v>651</v>
      </c>
      <c r="K44" s="2" t="s">
        <v>53</v>
      </c>
      <c r="L44" s="2" t="s">
        <v>332</v>
      </c>
      <c r="M44" s="2" t="s">
        <v>32</v>
      </c>
      <c r="N44" s="2" t="s">
        <v>54</v>
      </c>
      <c r="O44" s="2" t="s">
        <v>55</v>
      </c>
      <c r="P44" s="2" t="s">
        <v>56</v>
      </c>
      <c r="Q44" s="2">
        <v>4.0</v>
      </c>
      <c r="R44" s="33" t="s">
        <v>1050</v>
      </c>
      <c r="S44" s="33" t="s">
        <v>1051</v>
      </c>
      <c r="T44" s="33" t="s">
        <v>1052</v>
      </c>
    </row>
    <row r="45" ht="15.75" hidden="1" customHeight="1">
      <c r="A45" s="2" t="s">
        <v>1044</v>
      </c>
      <c r="B45" s="2">
        <v>1.06012310273E11</v>
      </c>
      <c r="C45" s="2" t="s">
        <v>1070</v>
      </c>
      <c r="D45" s="2" t="s">
        <v>126</v>
      </c>
      <c r="E45" s="2" t="s">
        <v>127</v>
      </c>
      <c r="F45" s="2" t="s">
        <v>1047</v>
      </c>
      <c r="G45" s="2" t="s">
        <v>1048</v>
      </c>
      <c r="H45" s="2" t="s">
        <v>1049</v>
      </c>
      <c r="I45" s="2" t="s">
        <v>651</v>
      </c>
      <c r="J45" s="2" t="s">
        <v>651</v>
      </c>
      <c r="K45" s="2" t="s">
        <v>53</v>
      </c>
      <c r="L45" s="2" t="s">
        <v>332</v>
      </c>
      <c r="M45" s="2" t="s">
        <v>32</v>
      </c>
      <c r="N45" s="2" t="s">
        <v>54</v>
      </c>
      <c r="O45" s="2" t="s">
        <v>55</v>
      </c>
      <c r="P45" s="2" t="s">
        <v>56</v>
      </c>
      <c r="Q45" s="2">
        <v>4.0</v>
      </c>
      <c r="R45" s="33" t="s">
        <v>1050</v>
      </c>
      <c r="S45" s="33" t="s">
        <v>1051</v>
      </c>
      <c r="T45" s="33" t="s">
        <v>1052</v>
      </c>
    </row>
    <row r="46" ht="15.75" hidden="1" customHeight="1">
      <c r="A46" s="2" t="s">
        <v>1044</v>
      </c>
      <c r="B46" s="2">
        <v>1.06012310285E11</v>
      </c>
      <c r="C46" s="2" t="s">
        <v>642</v>
      </c>
      <c r="D46" s="2" t="s">
        <v>126</v>
      </c>
      <c r="E46" s="2" t="s">
        <v>127</v>
      </c>
      <c r="F46" s="2" t="s">
        <v>1047</v>
      </c>
      <c r="G46" s="2" t="s">
        <v>1048</v>
      </c>
      <c r="H46" s="2" t="s">
        <v>1049</v>
      </c>
      <c r="I46" s="2" t="s">
        <v>651</v>
      </c>
      <c r="J46" s="2" t="s">
        <v>651</v>
      </c>
      <c r="K46" s="2" t="s">
        <v>53</v>
      </c>
      <c r="L46" s="2" t="s">
        <v>332</v>
      </c>
      <c r="M46" s="2" t="s">
        <v>32</v>
      </c>
      <c r="N46" s="2" t="s">
        <v>54</v>
      </c>
      <c r="O46" s="2" t="s">
        <v>55</v>
      </c>
      <c r="P46" s="2" t="s">
        <v>56</v>
      </c>
      <c r="Q46" s="2">
        <v>4.0</v>
      </c>
      <c r="R46" s="33" t="s">
        <v>1050</v>
      </c>
      <c r="S46" s="33" t="s">
        <v>1051</v>
      </c>
      <c r="T46" s="33" t="s">
        <v>1052</v>
      </c>
    </row>
    <row r="47" ht="15.75" hidden="1" customHeight="1">
      <c r="A47" s="2" t="s">
        <v>1077</v>
      </c>
      <c r="B47" s="2">
        <v>1.06012210052E11</v>
      </c>
      <c r="C47" s="2" t="s">
        <v>1002</v>
      </c>
      <c r="D47" s="2" t="s">
        <v>126</v>
      </c>
      <c r="E47" s="2" t="s">
        <v>127</v>
      </c>
      <c r="F47" s="2" t="s">
        <v>1078</v>
      </c>
      <c r="G47" s="2" t="s">
        <v>1079</v>
      </c>
      <c r="H47" s="33" t="s">
        <v>1080</v>
      </c>
      <c r="I47" s="2" t="s">
        <v>1081</v>
      </c>
      <c r="J47" s="2" t="s">
        <v>1082</v>
      </c>
      <c r="K47" s="2" t="s">
        <v>53</v>
      </c>
      <c r="L47" s="2" t="s">
        <v>31</v>
      </c>
      <c r="M47" s="2" t="s">
        <v>71</v>
      </c>
      <c r="N47" s="2" t="s">
        <v>33</v>
      </c>
      <c r="O47" s="2" t="s">
        <v>34</v>
      </c>
      <c r="P47" s="2" t="s">
        <v>90</v>
      </c>
      <c r="Q47" s="2">
        <v>25.0</v>
      </c>
      <c r="R47" s="33" t="s">
        <v>1083</v>
      </c>
      <c r="S47" s="33" t="s">
        <v>1084</v>
      </c>
      <c r="T47" s="33" t="s">
        <v>1085</v>
      </c>
    </row>
    <row r="48" ht="15.75" hidden="1" customHeight="1">
      <c r="A48" s="2" t="s">
        <v>1086</v>
      </c>
      <c r="B48" s="2">
        <v>1.06012310012E11</v>
      </c>
      <c r="C48" s="2" t="s">
        <v>1088</v>
      </c>
      <c r="D48" s="2" t="s">
        <v>126</v>
      </c>
      <c r="E48" s="2" t="s">
        <v>127</v>
      </c>
      <c r="F48" s="2" t="s">
        <v>1089</v>
      </c>
      <c r="G48" s="2" t="s">
        <v>1090</v>
      </c>
      <c r="H48" s="33" t="s">
        <v>1091</v>
      </c>
      <c r="I48" s="2" t="s">
        <v>521</v>
      </c>
      <c r="J48" s="2" t="s">
        <v>713</v>
      </c>
      <c r="K48" s="2" t="s">
        <v>53</v>
      </c>
      <c r="L48" s="2" t="s">
        <v>31</v>
      </c>
      <c r="M48" s="2" t="s">
        <v>71</v>
      </c>
      <c r="N48" s="2" t="s">
        <v>133</v>
      </c>
      <c r="O48" s="2" t="s">
        <v>55</v>
      </c>
      <c r="P48" s="2" t="s">
        <v>56</v>
      </c>
      <c r="Q48" s="2">
        <v>6.0</v>
      </c>
      <c r="R48" s="33" t="s">
        <v>1092</v>
      </c>
      <c r="S48" s="33" t="s">
        <v>1093</v>
      </c>
      <c r="T48" s="33" t="s">
        <v>1094</v>
      </c>
    </row>
    <row r="49" ht="15.75" hidden="1" customHeight="1">
      <c r="A49" s="2" t="s">
        <v>1095</v>
      </c>
      <c r="B49" s="2">
        <v>1.06012310345E11</v>
      </c>
      <c r="C49" s="2" t="s">
        <v>1097</v>
      </c>
      <c r="D49" s="2" t="s">
        <v>126</v>
      </c>
      <c r="E49" s="2" t="s">
        <v>127</v>
      </c>
      <c r="F49" s="2" t="s">
        <v>1089</v>
      </c>
      <c r="G49" s="2" t="s">
        <v>1090</v>
      </c>
      <c r="H49" s="33" t="s">
        <v>1091</v>
      </c>
      <c r="I49" s="2" t="s">
        <v>521</v>
      </c>
      <c r="J49" s="2" t="s">
        <v>713</v>
      </c>
      <c r="K49" s="2" t="s">
        <v>53</v>
      </c>
      <c r="L49" s="2" t="s">
        <v>31</v>
      </c>
      <c r="M49" s="2" t="s">
        <v>71</v>
      </c>
      <c r="N49" s="2" t="s">
        <v>133</v>
      </c>
      <c r="O49" s="2" t="s">
        <v>55</v>
      </c>
      <c r="P49" s="2" t="s">
        <v>56</v>
      </c>
      <c r="Q49" s="2">
        <v>6.0</v>
      </c>
      <c r="R49" s="33" t="s">
        <v>1098</v>
      </c>
      <c r="S49" s="33" t="s">
        <v>1099</v>
      </c>
      <c r="T49" s="33" t="s">
        <v>1100</v>
      </c>
    </row>
    <row r="50" ht="15.75" hidden="1" customHeight="1">
      <c r="A50" s="2" t="s">
        <v>1101</v>
      </c>
      <c r="B50" s="2">
        <v>1.06012310013E11</v>
      </c>
      <c r="C50" s="2" t="s">
        <v>1103</v>
      </c>
      <c r="D50" s="2" t="s">
        <v>126</v>
      </c>
      <c r="E50" s="2" t="s">
        <v>127</v>
      </c>
      <c r="F50" s="2" t="s">
        <v>1089</v>
      </c>
      <c r="G50" s="2" t="s">
        <v>1090</v>
      </c>
      <c r="H50" s="33" t="s">
        <v>1091</v>
      </c>
      <c r="I50" s="2" t="s">
        <v>521</v>
      </c>
      <c r="J50" s="2" t="s">
        <v>713</v>
      </c>
      <c r="K50" s="2" t="s">
        <v>53</v>
      </c>
      <c r="L50" s="2" t="s">
        <v>31</v>
      </c>
      <c r="M50" s="2" t="s">
        <v>71</v>
      </c>
      <c r="N50" s="2" t="s">
        <v>133</v>
      </c>
      <c r="O50" s="2" t="s">
        <v>55</v>
      </c>
      <c r="P50" s="2" t="s">
        <v>56</v>
      </c>
      <c r="Q50" s="2">
        <v>6.0</v>
      </c>
      <c r="R50" s="33" t="s">
        <v>1104</v>
      </c>
      <c r="S50" s="33" t="s">
        <v>1105</v>
      </c>
      <c r="T50" s="33" t="s">
        <v>1106</v>
      </c>
    </row>
    <row r="51" ht="15.75" hidden="1" customHeight="1">
      <c r="A51" s="2" t="s">
        <v>1128</v>
      </c>
      <c r="B51" s="2">
        <v>1.06012210052E11</v>
      </c>
      <c r="C51" s="2" t="s">
        <v>1002</v>
      </c>
      <c r="D51" s="2" t="s">
        <v>126</v>
      </c>
      <c r="E51" s="2" t="s">
        <v>127</v>
      </c>
      <c r="F51" s="2" t="s">
        <v>1129</v>
      </c>
      <c r="G51" s="2" t="s">
        <v>1130</v>
      </c>
      <c r="H51" s="33" t="s">
        <v>1131</v>
      </c>
      <c r="I51" s="2" t="s">
        <v>1132</v>
      </c>
      <c r="J51" s="2" t="s">
        <v>712</v>
      </c>
      <c r="K51" s="2" t="s">
        <v>53</v>
      </c>
      <c r="L51" s="2" t="s">
        <v>31</v>
      </c>
      <c r="M51" s="2" t="s">
        <v>32</v>
      </c>
      <c r="N51" s="2" t="s">
        <v>33</v>
      </c>
      <c r="O51" s="2" t="s">
        <v>34</v>
      </c>
      <c r="P51" s="2" t="s">
        <v>35</v>
      </c>
      <c r="Q51" s="2">
        <v>10.0</v>
      </c>
      <c r="R51" s="33" t="s">
        <v>1133</v>
      </c>
      <c r="S51" s="33" t="s">
        <v>1134</v>
      </c>
      <c r="T51" s="33" t="s">
        <v>1135</v>
      </c>
    </row>
    <row r="52" ht="15.75" hidden="1" customHeight="1">
      <c r="A52" s="2" t="s">
        <v>1128</v>
      </c>
      <c r="B52" s="2">
        <v>1.06012210165E11</v>
      </c>
      <c r="C52" s="2" t="s">
        <v>1137</v>
      </c>
      <c r="D52" s="2" t="s">
        <v>126</v>
      </c>
      <c r="E52" s="2" t="s">
        <v>127</v>
      </c>
      <c r="F52" s="2" t="s">
        <v>1129</v>
      </c>
      <c r="G52" s="2" t="s">
        <v>1130</v>
      </c>
      <c r="H52" s="33" t="s">
        <v>1131</v>
      </c>
      <c r="I52" s="2" t="s">
        <v>1132</v>
      </c>
      <c r="J52" s="2" t="s">
        <v>712</v>
      </c>
      <c r="K52" s="2" t="s">
        <v>53</v>
      </c>
      <c r="L52" s="2" t="s">
        <v>31</v>
      </c>
      <c r="M52" s="2" t="s">
        <v>32</v>
      </c>
      <c r="N52" s="2" t="s">
        <v>33</v>
      </c>
      <c r="O52" s="2" t="s">
        <v>34</v>
      </c>
      <c r="P52" s="2" t="s">
        <v>35</v>
      </c>
      <c r="Q52" s="2">
        <v>10.0</v>
      </c>
      <c r="R52" s="33" t="s">
        <v>1133</v>
      </c>
      <c r="S52" s="33" t="s">
        <v>1134</v>
      </c>
      <c r="T52" s="33" t="s">
        <v>1135</v>
      </c>
    </row>
    <row r="53" ht="15.75" hidden="1" customHeight="1">
      <c r="A53" s="2" t="s">
        <v>1128</v>
      </c>
      <c r="B53" s="2">
        <v>1.06012210048E11</v>
      </c>
      <c r="C53" s="2" t="s">
        <v>1139</v>
      </c>
      <c r="D53" s="2" t="s">
        <v>126</v>
      </c>
      <c r="E53" s="2" t="s">
        <v>127</v>
      </c>
      <c r="F53" s="2" t="s">
        <v>1129</v>
      </c>
      <c r="G53" s="2" t="s">
        <v>1130</v>
      </c>
      <c r="H53" s="33" t="s">
        <v>1131</v>
      </c>
      <c r="I53" s="2" t="s">
        <v>1132</v>
      </c>
      <c r="J53" s="2" t="s">
        <v>712</v>
      </c>
      <c r="K53" s="2" t="s">
        <v>53</v>
      </c>
      <c r="L53" s="2" t="s">
        <v>31</v>
      </c>
      <c r="M53" s="2" t="s">
        <v>32</v>
      </c>
      <c r="N53" s="2" t="s">
        <v>33</v>
      </c>
      <c r="O53" s="2" t="s">
        <v>34</v>
      </c>
      <c r="P53" s="2" t="s">
        <v>35</v>
      </c>
      <c r="Q53" s="2">
        <v>10.0</v>
      </c>
      <c r="R53" s="33" t="s">
        <v>1133</v>
      </c>
      <c r="S53" s="33" t="s">
        <v>1134</v>
      </c>
      <c r="T53" s="33" t="s">
        <v>1135</v>
      </c>
    </row>
    <row r="54" ht="15.75" hidden="1" customHeight="1">
      <c r="A54" s="2" t="s">
        <v>1146</v>
      </c>
      <c r="B54" s="2">
        <v>1.06012410042E11</v>
      </c>
      <c r="C54" s="2" t="s">
        <v>1040</v>
      </c>
      <c r="D54" s="2" t="s">
        <v>126</v>
      </c>
      <c r="E54" s="2" t="s">
        <v>127</v>
      </c>
      <c r="F54" s="2" t="s">
        <v>1147</v>
      </c>
      <c r="G54" s="2" t="s">
        <v>1148</v>
      </c>
      <c r="H54" s="33" t="s">
        <v>1149</v>
      </c>
      <c r="I54" s="2" t="s">
        <v>342</v>
      </c>
      <c r="J54" s="2" t="s">
        <v>521</v>
      </c>
      <c r="K54" s="2" t="s">
        <v>30</v>
      </c>
      <c r="L54" s="2" t="s">
        <v>31</v>
      </c>
      <c r="M54" s="2" t="s">
        <v>71</v>
      </c>
      <c r="N54" s="2" t="s">
        <v>133</v>
      </c>
      <c r="O54" s="2" t="s">
        <v>55</v>
      </c>
      <c r="P54" s="2" t="s">
        <v>56</v>
      </c>
      <c r="Q54" s="2">
        <v>6.0</v>
      </c>
      <c r="R54" s="33" t="s">
        <v>1150</v>
      </c>
      <c r="S54" s="33" t="s">
        <v>1151</v>
      </c>
      <c r="T54" s="33" t="s">
        <v>1152</v>
      </c>
    </row>
    <row r="55" ht="15.75" hidden="1" customHeight="1">
      <c r="A55" s="2" t="s">
        <v>1153</v>
      </c>
      <c r="B55" s="2">
        <v>1.06012310017E11</v>
      </c>
      <c r="C55" s="2" t="s">
        <v>1155</v>
      </c>
      <c r="D55" s="2" t="s">
        <v>126</v>
      </c>
      <c r="E55" s="2" t="s">
        <v>127</v>
      </c>
      <c r="F55" s="2" t="s">
        <v>668</v>
      </c>
      <c r="G55" s="2" t="s">
        <v>189</v>
      </c>
      <c r="H55" s="33" t="s">
        <v>190</v>
      </c>
      <c r="I55" s="2" t="s">
        <v>191</v>
      </c>
      <c r="J55" s="2" t="s">
        <v>192</v>
      </c>
      <c r="K55" s="2" t="s">
        <v>53</v>
      </c>
      <c r="L55" s="2" t="s">
        <v>31</v>
      </c>
      <c r="M55" s="2" t="s">
        <v>32</v>
      </c>
      <c r="N55" s="2" t="s">
        <v>33</v>
      </c>
      <c r="O55" s="2" t="s">
        <v>34</v>
      </c>
      <c r="P55" s="2" t="s">
        <v>35</v>
      </c>
      <c r="Q55" s="2">
        <v>10.0</v>
      </c>
      <c r="R55" s="33" t="s">
        <v>1156</v>
      </c>
      <c r="S55" s="33" t="s">
        <v>1157</v>
      </c>
      <c r="T55" s="33" t="s">
        <v>1158</v>
      </c>
    </row>
    <row r="56" ht="15.75" hidden="1" customHeight="1">
      <c r="A56" s="2" t="s">
        <v>1153</v>
      </c>
      <c r="B56" s="2">
        <v>1.06012310313E11</v>
      </c>
      <c r="C56" s="2" t="s">
        <v>1160</v>
      </c>
      <c r="D56" s="2" t="s">
        <v>126</v>
      </c>
      <c r="E56" s="2" t="s">
        <v>127</v>
      </c>
      <c r="F56" s="2" t="s">
        <v>668</v>
      </c>
      <c r="G56" s="2" t="s">
        <v>189</v>
      </c>
      <c r="H56" s="33" t="s">
        <v>190</v>
      </c>
      <c r="I56" s="2" t="s">
        <v>191</v>
      </c>
      <c r="J56" s="2" t="s">
        <v>192</v>
      </c>
      <c r="K56" s="2" t="s">
        <v>53</v>
      </c>
      <c r="L56" s="2" t="s">
        <v>31</v>
      </c>
      <c r="M56" s="2" t="s">
        <v>32</v>
      </c>
      <c r="N56" s="2" t="s">
        <v>33</v>
      </c>
      <c r="O56" s="2" t="s">
        <v>34</v>
      </c>
      <c r="P56" s="2" t="s">
        <v>35</v>
      </c>
      <c r="Q56" s="2">
        <v>10.0</v>
      </c>
      <c r="R56" s="33" t="s">
        <v>1156</v>
      </c>
      <c r="S56" s="33" t="s">
        <v>1157</v>
      </c>
      <c r="T56" s="33" t="s">
        <v>1158</v>
      </c>
    </row>
    <row r="57" ht="15.75" hidden="1" customHeight="1">
      <c r="A57" s="2" t="s">
        <v>1153</v>
      </c>
      <c r="B57" s="2">
        <v>1.06012310024E11</v>
      </c>
      <c r="C57" s="2" t="s">
        <v>1162</v>
      </c>
      <c r="D57" s="2" t="s">
        <v>126</v>
      </c>
      <c r="E57" s="2" t="s">
        <v>127</v>
      </c>
      <c r="F57" s="2" t="s">
        <v>668</v>
      </c>
      <c r="G57" s="2" t="s">
        <v>189</v>
      </c>
      <c r="H57" s="33" t="s">
        <v>190</v>
      </c>
      <c r="I57" s="2" t="s">
        <v>191</v>
      </c>
      <c r="J57" s="2" t="s">
        <v>192</v>
      </c>
      <c r="K57" s="2" t="s">
        <v>53</v>
      </c>
      <c r="L57" s="2" t="s">
        <v>31</v>
      </c>
      <c r="M57" s="2" t="s">
        <v>32</v>
      </c>
      <c r="N57" s="2" t="s">
        <v>33</v>
      </c>
      <c r="O57" s="2" t="s">
        <v>34</v>
      </c>
      <c r="P57" s="2" t="s">
        <v>35</v>
      </c>
      <c r="Q57" s="2">
        <v>10.0</v>
      </c>
      <c r="R57" s="33" t="s">
        <v>1156</v>
      </c>
      <c r="S57" s="33" t="s">
        <v>1157</v>
      </c>
      <c r="T57" s="33" t="s">
        <v>1158</v>
      </c>
    </row>
    <row r="58" ht="15.75" hidden="1" customHeight="1">
      <c r="A58" s="2" t="s">
        <v>1153</v>
      </c>
      <c r="B58" s="2">
        <v>1.06012310189E11</v>
      </c>
      <c r="C58" s="2" t="s">
        <v>1164</v>
      </c>
      <c r="D58" s="2" t="s">
        <v>126</v>
      </c>
      <c r="E58" s="2" t="s">
        <v>127</v>
      </c>
      <c r="F58" s="2" t="s">
        <v>668</v>
      </c>
      <c r="G58" s="2" t="s">
        <v>189</v>
      </c>
      <c r="H58" s="33" t="s">
        <v>190</v>
      </c>
      <c r="I58" s="2" t="s">
        <v>191</v>
      </c>
      <c r="J58" s="2" t="s">
        <v>192</v>
      </c>
      <c r="K58" s="2" t="s">
        <v>53</v>
      </c>
      <c r="L58" s="2" t="s">
        <v>31</v>
      </c>
      <c r="M58" s="2" t="s">
        <v>32</v>
      </c>
      <c r="N58" s="2" t="s">
        <v>33</v>
      </c>
      <c r="O58" s="2" t="s">
        <v>34</v>
      </c>
      <c r="P58" s="2" t="s">
        <v>35</v>
      </c>
      <c r="Q58" s="2">
        <v>10.0</v>
      </c>
      <c r="R58" s="33" t="s">
        <v>1156</v>
      </c>
      <c r="S58" s="33" t="s">
        <v>1157</v>
      </c>
      <c r="T58" s="33" t="s">
        <v>1158</v>
      </c>
    </row>
    <row r="59" ht="15.75" hidden="1" customHeight="1">
      <c r="A59" s="2" t="s">
        <v>1153</v>
      </c>
      <c r="B59" s="2">
        <v>1.06012310067E11</v>
      </c>
      <c r="C59" s="2" t="s">
        <v>148</v>
      </c>
      <c r="D59" s="2" t="s">
        <v>126</v>
      </c>
      <c r="E59" s="2" t="s">
        <v>127</v>
      </c>
      <c r="F59" s="2" t="s">
        <v>668</v>
      </c>
      <c r="G59" s="2" t="s">
        <v>189</v>
      </c>
      <c r="H59" s="33" t="s">
        <v>190</v>
      </c>
      <c r="I59" s="2" t="s">
        <v>191</v>
      </c>
      <c r="J59" s="2" t="s">
        <v>192</v>
      </c>
      <c r="K59" s="2" t="s">
        <v>53</v>
      </c>
      <c r="L59" s="2" t="s">
        <v>31</v>
      </c>
      <c r="M59" s="2" t="s">
        <v>32</v>
      </c>
      <c r="N59" s="2" t="s">
        <v>33</v>
      </c>
      <c r="O59" s="2" t="s">
        <v>34</v>
      </c>
      <c r="P59" s="2" t="s">
        <v>35</v>
      </c>
      <c r="Q59" s="2">
        <v>10.0</v>
      </c>
      <c r="R59" s="33" t="s">
        <v>1156</v>
      </c>
      <c r="S59" s="33" t="s">
        <v>1157</v>
      </c>
      <c r="T59" s="33" t="s">
        <v>1158</v>
      </c>
    </row>
    <row r="60" ht="15.75" hidden="1" customHeight="1">
      <c r="A60" s="2" t="s">
        <v>1205</v>
      </c>
      <c r="B60" s="2">
        <v>1.06012210046E11</v>
      </c>
      <c r="C60" s="2" t="s">
        <v>1207</v>
      </c>
      <c r="D60" s="2" t="s">
        <v>126</v>
      </c>
      <c r="E60" s="2" t="s">
        <v>127</v>
      </c>
      <c r="F60" s="2" t="s">
        <v>668</v>
      </c>
      <c r="G60" s="2" t="s">
        <v>189</v>
      </c>
      <c r="H60" s="33" t="s">
        <v>190</v>
      </c>
      <c r="I60" s="2" t="s">
        <v>191</v>
      </c>
      <c r="J60" s="2" t="s">
        <v>192</v>
      </c>
      <c r="K60" s="2" t="s">
        <v>53</v>
      </c>
      <c r="L60" s="2" t="s">
        <v>31</v>
      </c>
      <c r="M60" s="2" t="s">
        <v>32</v>
      </c>
      <c r="N60" s="2" t="s">
        <v>33</v>
      </c>
      <c r="O60" s="2" t="s">
        <v>34</v>
      </c>
      <c r="P60" s="2" t="s">
        <v>90</v>
      </c>
      <c r="Q60" s="2">
        <v>25.0</v>
      </c>
      <c r="R60" s="33" t="s">
        <v>1208</v>
      </c>
      <c r="S60" s="33" t="s">
        <v>1209</v>
      </c>
      <c r="T60" s="33" t="s">
        <v>1210</v>
      </c>
    </row>
    <row r="61" ht="15.75" hidden="1" customHeight="1">
      <c r="A61" s="2" t="s">
        <v>1205</v>
      </c>
      <c r="B61" s="2">
        <v>1.06012210047E11</v>
      </c>
      <c r="C61" s="2" t="s">
        <v>1212</v>
      </c>
      <c r="D61" s="2" t="s">
        <v>126</v>
      </c>
      <c r="E61" s="2" t="s">
        <v>127</v>
      </c>
      <c r="F61" s="2" t="s">
        <v>668</v>
      </c>
      <c r="G61" s="2" t="s">
        <v>189</v>
      </c>
      <c r="H61" s="33" t="s">
        <v>190</v>
      </c>
      <c r="I61" s="2" t="s">
        <v>191</v>
      </c>
      <c r="J61" s="2" t="s">
        <v>192</v>
      </c>
      <c r="K61" s="2" t="s">
        <v>53</v>
      </c>
      <c r="L61" s="2" t="s">
        <v>31</v>
      </c>
      <c r="M61" s="2" t="s">
        <v>32</v>
      </c>
      <c r="N61" s="2" t="s">
        <v>33</v>
      </c>
      <c r="O61" s="2" t="s">
        <v>34</v>
      </c>
      <c r="P61" s="2" t="s">
        <v>90</v>
      </c>
      <c r="Q61" s="2">
        <v>25.0</v>
      </c>
      <c r="R61" s="33" t="s">
        <v>1208</v>
      </c>
      <c r="S61" s="33" t="s">
        <v>1209</v>
      </c>
      <c r="T61" s="33" t="s">
        <v>1210</v>
      </c>
    </row>
    <row r="62" ht="15.75" hidden="1" customHeight="1">
      <c r="A62" s="2" t="s">
        <v>1217</v>
      </c>
      <c r="B62" s="2">
        <v>1.0601241019E11</v>
      </c>
      <c r="C62" s="2" t="s">
        <v>1219</v>
      </c>
      <c r="D62" s="2" t="s">
        <v>126</v>
      </c>
      <c r="E62" s="2" t="s">
        <v>127</v>
      </c>
      <c r="F62" s="2" t="s">
        <v>1220</v>
      </c>
      <c r="G62" s="2" t="s">
        <v>1221</v>
      </c>
      <c r="H62" s="33" t="s">
        <v>1222</v>
      </c>
      <c r="I62" s="2" t="s">
        <v>712</v>
      </c>
      <c r="J62" s="2" t="s">
        <v>1082</v>
      </c>
      <c r="K62" s="2" t="s">
        <v>53</v>
      </c>
      <c r="L62" s="2" t="s">
        <v>332</v>
      </c>
      <c r="M62" s="2" t="s">
        <v>32</v>
      </c>
      <c r="N62" s="2" t="s">
        <v>133</v>
      </c>
      <c r="O62" s="2" t="s">
        <v>55</v>
      </c>
      <c r="P62" s="2" t="s">
        <v>152</v>
      </c>
      <c r="Q62" s="2">
        <v>15.0</v>
      </c>
      <c r="R62" s="33" t="s">
        <v>1223</v>
      </c>
      <c r="S62" s="33" t="s">
        <v>1224</v>
      </c>
      <c r="T62" s="33" t="s">
        <v>1225</v>
      </c>
    </row>
    <row r="63" ht="15.75" hidden="1" customHeight="1">
      <c r="A63" s="2" t="s">
        <v>1217</v>
      </c>
      <c r="B63" s="2">
        <v>1.06012410028E11</v>
      </c>
      <c r="C63" s="2" t="s">
        <v>1227</v>
      </c>
      <c r="D63" s="2" t="s">
        <v>126</v>
      </c>
      <c r="E63" s="2" t="s">
        <v>127</v>
      </c>
      <c r="F63" s="2" t="s">
        <v>1220</v>
      </c>
      <c r="G63" s="2" t="s">
        <v>1221</v>
      </c>
      <c r="H63" s="33" t="s">
        <v>1222</v>
      </c>
      <c r="I63" s="2" t="s">
        <v>712</v>
      </c>
      <c r="J63" s="2" t="s">
        <v>1082</v>
      </c>
      <c r="K63" s="2" t="s">
        <v>53</v>
      </c>
      <c r="L63" s="2" t="s">
        <v>332</v>
      </c>
      <c r="M63" s="2" t="s">
        <v>32</v>
      </c>
      <c r="N63" s="2" t="s">
        <v>133</v>
      </c>
      <c r="O63" s="2" t="s">
        <v>55</v>
      </c>
      <c r="P63" s="2" t="s">
        <v>152</v>
      </c>
      <c r="Q63" s="2">
        <v>15.0</v>
      </c>
      <c r="R63" s="33" t="s">
        <v>1223</v>
      </c>
      <c r="S63" s="33" t="s">
        <v>1224</v>
      </c>
      <c r="T63" s="33" t="s">
        <v>1225</v>
      </c>
    </row>
    <row r="64" ht="15.75" hidden="1" customHeight="1">
      <c r="A64" s="2" t="s">
        <v>1217</v>
      </c>
      <c r="B64" s="2">
        <v>1.06012410399E11</v>
      </c>
      <c r="C64" s="2" t="s">
        <v>1229</v>
      </c>
      <c r="D64" s="2" t="s">
        <v>126</v>
      </c>
      <c r="E64" s="2" t="s">
        <v>127</v>
      </c>
      <c r="F64" s="2" t="s">
        <v>1220</v>
      </c>
      <c r="G64" s="2" t="s">
        <v>1221</v>
      </c>
      <c r="H64" s="33" t="s">
        <v>1222</v>
      </c>
      <c r="I64" s="2" t="s">
        <v>712</v>
      </c>
      <c r="J64" s="2" t="s">
        <v>1082</v>
      </c>
      <c r="K64" s="2" t="s">
        <v>53</v>
      </c>
      <c r="L64" s="2" t="s">
        <v>332</v>
      </c>
      <c r="M64" s="2" t="s">
        <v>32</v>
      </c>
      <c r="N64" s="2" t="s">
        <v>133</v>
      </c>
      <c r="O64" s="2" t="s">
        <v>55</v>
      </c>
      <c r="P64" s="2" t="s">
        <v>152</v>
      </c>
      <c r="Q64" s="2">
        <v>15.0</v>
      </c>
      <c r="R64" s="33" t="s">
        <v>1223</v>
      </c>
      <c r="S64" s="33" t="s">
        <v>1224</v>
      </c>
      <c r="T64" s="33" t="s">
        <v>1225</v>
      </c>
    </row>
    <row r="65" ht="15.75" hidden="1" customHeight="1">
      <c r="A65" s="2" t="s">
        <v>1217</v>
      </c>
      <c r="B65" s="2">
        <v>1.06012410009E11</v>
      </c>
      <c r="C65" s="2" t="s">
        <v>1231</v>
      </c>
      <c r="D65" s="2" t="s">
        <v>126</v>
      </c>
      <c r="E65" s="2" t="s">
        <v>127</v>
      </c>
      <c r="F65" s="2" t="s">
        <v>1220</v>
      </c>
      <c r="G65" s="2" t="s">
        <v>1221</v>
      </c>
      <c r="H65" s="33" t="s">
        <v>1222</v>
      </c>
      <c r="I65" s="2" t="s">
        <v>712</v>
      </c>
      <c r="J65" s="2" t="s">
        <v>1082</v>
      </c>
      <c r="K65" s="2" t="s">
        <v>53</v>
      </c>
      <c r="L65" s="2" t="s">
        <v>332</v>
      </c>
      <c r="M65" s="2" t="s">
        <v>32</v>
      </c>
      <c r="N65" s="2" t="s">
        <v>133</v>
      </c>
      <c r="O65" s="2" t="s">
        <v>55</v>
      </c>
      <c r="P65" s="2" t="s">
        <v>152</v>
      </c>
      <c r="Q65" s="2">
        <v>15.0</v>
      </c>
      <c r="R65" s="33" t="s">
        <v>1223</v>
      </c>
      <c r="S65" s="33" t="s">
        <v>1224</v>
      </c>
      <c r="T65" s="33" t="s">
        <v>1225</v>
      </c>
    </row>
    <row r="66" ht="15.75" customHeight="1">
      <c r="A66" s="2" t="s">
        <v>1234</v>
      </c>
      <c r="B66" s="2">
        <v>1.06012210267E11</v>
      </c>
      <c r="C66" s="2" t="s">
        <v>1243</v>
      </c>
      <c r="D66" s="2" t="s">
        <v>126</v>
      </c>
      <c r="E66" s="2" t="s">
        <v>127</v>
      </c>
      <c r="F66" s="2" t="s">
        <v>412</v>
      </c>
      <c r="G66" s="2" t="s">
        <v>189</v>
      </c>
      <c r="H66" s="33" t="s">
        <v>190</v>
      </c>
      <c r="I66" s="2" t="s">
        <v>191</v>
      </c>
      <c r="J66" s="2" t="s">
        <v>192</v>
      </c>
      <c r="K66" s="2" t="s">
        <v>53</v>
      </c>
      <c r="L66" s="2" t="s">
        <v>31</v>
      </c>
      <c r="M66" s="2" t="s">
        <v>32</v>
      </c>
      <c r="N66" s="2" t="s">
        <v>33</v>
      </c>
      <c r="O66" s="2" t="s">
        <v>55</v>
      </c>
      <c r="P66" s="2" t="s">
        <v>90</v>
      </c>
      <c r="Q66" s="2">
        <v>25.0</v>
      </c>
      <c r="R66" s="33" t="s">
        <v>1237</v>
      </c>
      <c r="S66" s="33" t="s">
        <v>1238</v>
      </c>
      <c r="T66" s="33" t="s">
        <v>1239</v>
      </c>
    </row>
    <row r="67" ht="15.75" customHeight="1">
      <c r="A67" s="2" t="s">
        <v>1234</v>
      </c>
      <c r="B67" s="2">
        <v>1.06012210279E11</v>
      </c>
      <c r="C67" s="2" t="s">
        <v>1245</v>
      </c>
      <c r="D67" s="2" t="s">
        <v>126</v>
      </c>
      <c r="E67" s="2" t="s">
        <v>127</v>
      </c>
      <c r="F67" s="2" t="s">
        <v>412</v>
      </c>
      <c r="G67" s="2" t="s">
        <v>189</v>
      </c>
      <c r="H67" s="33" t="s">
        <v>190</v>
      </c>
      <c r="I67" s="2" t="s">
        <v>191</v>
      </c>
      <c r="J67" s="2" t="s">
        <v>192</v>
      </c>
      <c r="K67" s="2" t="s">
        <v>53</v>
      </c>
      <c r="L67" s="2" t="s">
        <v>31</v>
      </c>
      <c r="M67" s="2" t="s">
        <v>32</v>
      </c>
      <c r="N67" s="2" t="s">
        <v>33</v>
      </c>
      <c r="O67" s="2" t="s">
        <v>55</v>
      </c>
      <c r="P67" s="2" t="s">
        <v>90</v>
      </c>
      <c r="Q67" s="2">
        <v>25.0</v>
      </c>
      <c r="R67" s="33" t="s">
        <v>1237</v>
      </c>
      <c r="S67" s="33" t="s">
        <v>1238</v>
      </c>
      <c r="T67" s="33" t="s">
        <v>1239</v>
      </c>
    </row>
    <row r="68" ht="15.75" hidden="1" customHeight="1">
      <c r="A68" s="2" t="s">
        <v>1331</v>
      </c>
      <c r="B68" s="2">
        <v>1.06012210067E11</v>
      </c>
      <c r="C68" s="2" t="s">
        <v>1333</v>
      </c>
      <c r="D68" s="2" t="s">
        <v>126</v>
      </c>
      <c r="E68" s="2" t="s">
        <v>127</v>
      </c>
      <c r="F68" s="2" t="s">
        <v>1334</v>
      </c>
      <c r="G68" s="2" t="s">
        <v>1335</v>
      </c>
      <c r="H68" s="33" t="s">
        <v>1336</v>
      </c>
      <c r="I68" s="2" t="s">
        <v>650</v>
      </c>
      <c r="J68" s="2" t="s">
        <v>1082</v>
      </c>
      <c r="K68" s="2" t="s">
        <v>53</v>
      </c>
      <c r="L68" s="2" t="s">
        <v>31</v>
      </c>
      <c r="M68" s="2" t="s">
        <v>32</v>
      </c>
      <c r="N68" s="2" t="s">
        <v>33</v>
      </c>
      <c r="O68" s="2" t="s">
        <v>55</v>
      </c>
      <c r="P68" s="2" t="s">
        <v>56</v>
      </c>
      <c r="Q68" s="2">
        <v>6.0</v>
      </c>
      <c r="R68" s="33" t="s">
        <v>1337</v>
      </c>
      <c r="S68" s="33" t="s">
        <v>1338</v>
      </c>
      <c r="T68" s="33" t="s">
        <v>1339</v>
      </c>
    </row>
    <row r="69" ht="15.75" hidden="1" customHeight="1">
      <c r="A69" s="2" t="s">
        <v>1376</v>
      </c>
      <c r="B69" s="2">
        <v>1.06012310249E11</v>
      </c>
      <c r="C69" s="2" t="s">
        <v>1378</v>
      </c>
      <c r="D69" s="2" t="s">
        <v>126</v>
      </c>
      <c r="E69" s="2" t="s">
        <v>127</v>
      </c>
      <c r="F69" s="2" t="s">
        <v>668</v>
      </c>
      <c r="G69" s="2" t="s">
        <v>189</v>
      </c>
      <c r="H69" s="33" t="s">
        <v>190</v>
      </c>
      <c r="I69" s="2" t="s">
        <v>191</v>
      </c>
      <c r="J69" s="2" t="s">
        <v>192</v>
      </c>
      <c r="K69" s="2" t="s">
        <v>53</v>
      </c>
      <c r="L69" s="2" t="s">
        <v>31</v>
      </c>
      <c r="M69" s="2" t="s">
        <v>32</v>
      </c>
      <c r="N69" s="2" t="s">
        <v>33</v>
      </c>
      <c r="O69" s="2" t="s">
        <v>34</v>
      </c>
      <c r="P69" s="2" t="s">
        <v>56</v>
      </c>
      <c r="Q69" s="2">
        <v>6.0</v>
      </c>
      <c r="R69" s="33" t="s">
        <v>1379</v>
      </c>
      <c r="S69" s="33" t="s">
        <v>1380</v>
      </c>
      <c r="T69" s="33" t="s">
        <v>1381</v>
      </c>
    </row>
    <row r="70" ht="15.75" hidden="1" customHeight="1">
      <c r="A70" s="2" t="s">
        <v>1376</v>
      </c>
      <c r="B70" s="2">
        <v>1.06012310297E11</v>
      </c>
      <c r="C70" s="2" t="s">
        <v>1383</v>
      </c>
      <c r="D70" s="2" t="s">
        <v>126</v>
      </c>
      <c r="E70" s="2" t="s">
        <v>127</v>
      </c>
      <c r="F70" s="2" t="s">
        <v>668</v>
      </c>
      <c r="G70" s="2" t="s">
        <v>189</v>
      </c>
      <c r="H70" s="33" t="s">
        <v>190</v>
      </c>
      <c r="I70" s="2" t="s">
        <v>191</v>
      </c>
      <c r="J70" s="2" t="s">
        <v>192</v>
      </c>
      <c r="K70" s="2" t="s">
        <v>53</v>
      </c>
      <c r="L70" s="2" t="s">
        <v>31</v>
      </c>
      <c r="M70" s="2" t="s">
        <v>32</v>
      </c>
      <c r="N70" s="2" t="s">
        <v>33</v>
      </c>
      <c r="O70" s="2" t="s">
        <v>34</v>
      </c>
      <c r="P70" s="2" t="s">
        <v>56</v>
      </c>
      <c r="Q70" s="2">
        <v>6.0</v>
      </c>
      <c r="R70" s="33" t="s">
        <v>1379</v>
      </c>
      <c r="S70" s="33" t="s">
        <v>1380</v>
      </c>
      <c r="T70" s="33" t="s">
        <v>1381</v>
      </c>
    </row>
    <row r="71" ht="15.75" hidden="1" customHeight="1">
      <c r="A71" s="2" t="s">
        <v>1376</v>
      </c>
      <c r="B71" s="2">
        <v>1.060123104E11</v>
      </c>
      <c r="C71" s="2" t="s">
        <v>1385</v>
      </c>
      <c r="D71" s="2" t="s">
        <v>126</v>
      </c>
      <c r="E71" s="2" t="s">
        <v>127</v>
      </c>
      <c r="F71" s="2" t="s">
        <v>668</v>
      </c>
      <c r="G71" s="2" t="s">
        <v>189</v>
      </c>
      <c r="H71" s="33" t="s">
        <v>190</v>
      </c>
      <c r="I71" s="2" t="s">
        <v>191</v>
      </c>
      <c r="J71" s="2" t="s">
        <v>192</v>
      </c>
      <c r="K71" s="2" t="s">
        <v>53</v>
      </c>
      <c r="L71" s="2" t="s">
        <v>31</v>
      </c>
      <c r="M71" s="2" t="s">
        <v>32</v>
      </c>
      <c r="N71" s="2" t="s">
        <v>33</v>
      </c>
      <c r="O71" s="2" t="s">
        <v>34</v>
      </c>
      <c r="P71" s="2" t="s">
        <v>56</v>
      </c>
      <c r="Q71" s="2">
        <v>6.0</v>
      </c>
      <c r="R71" s="33" t="s">
        <v>1379</v>
      </c>
      <c r="S71" s="33" t="s">
        <v>1380</v>
      </c>
      <c r="T71" s="33" t="s">
        <v>1381</v>
      </c>
    </row>
    <row r="72" ht="15.75" hidden="1" customHeight="1">
      <c r="A72" s="2" t="s">
        <v>1376</v>
      </c>
      <c r="B72" s="2">
        <v>1.06012310106E11</v>
      </c>
      <c r="C72" s="2" t="s">
        <v>1387</v>
      </c>
      <c r="D72" s="2" t="s">
        <v>126</v>
      </c>
      <c r="E72" s="2" t="s">
        <v>127</v>
      </c>
      <c r="F72" s="2" t="s">
        <v>668</v>
      </c>
      <c r="G72" s="2" t="s">
        <v>189</v>
      </c>
      <c r="H72" s="33" t="s">
        <v>190</v>
      </c>
      <c r="I72" s="2" t="s">
        <v>191</v>
      </c>
      <c r="J72" s="2" t="s">
        <v>192</v>
      </c>
      <c r="K72" s="2" t="s">
        <v>53</v>
      </c>
      <c r="L72" s="2" t="s">
        <v>31</v>
      </c>
      <c r="M72" s="2" t="s">
        <v>32</v>
      </c>
      <c r="N72" s="2" t="s">
        <v>33</v>
      </c>
      <c r="O72" s="2" t="s">
        <v>34</v>
      </c>
      <c r="P72" s="2" t="s">
        <v>56</v>
      </c>
      <c r="Q72" s="2">
        <v>6.0</v>
      </c>
      <c r="R72" s="33" t="s">
        <v>1379</v>
      </c>
      <c r="S72" s="33" t="s">
        <v>1380</v>
      </c>
      <c r="T72" s="33" t="s">
        <v>1381</v>
      </c>
    </row>
    <row r="73" ht="15.75" hidden="1" customHeight="1">
      <c r="A73" s="2" t="s">
        <v>1376</v>
      </c>
      <c r="B73" s="2">
        <v>1.06012310403E11</v>
      </c>
      <c r="C73" s="2" t="s">
        <v>1389</v>
      </c>
      <c r="D73" s="2" t="s">
        <v>126</v>
      </c>
      <c r="E73" s="2" t="s">
        <v>127</v>
      </c>
      <c r="F73" s="2" t="s">
        <v>668</v>
      </c>
      <c r="G73" s="2" t="s">
        <v>189</v>
      </c>
      <c r="H73" s="33" t="s">
        <v>190</v>
      </c>
      <c r="I73" s="2" t="s">
        <v>191</v>
      </c>
      <c r="J73" s="2" t="s">
        <v>192</v>
      </c>
      <c r="K73" s="2" t="s">
        <v>53</v>
      </c>
      <c r="L73" s="2" t="s">
        <v>31</v>
      </c>
      <c r="M73" s="2" t="s">
        <v>32</v>
      </c>
      <c r="N73" s="2" t="s">
        <v>33</v>
      </c>
      <c r="O73" s="2" t="s">
        <v>34</v>
      </c>
      <c r="P73" s="2" t="s">
        <v>56</v>
      </c>
      <c r="Q73" s="2">
        <v>6.0</v>
      </c>
      <c r="R73" s="33" t="s">
        <v>1379</v>
      </c>
      <c r="S73" s="33" t="s">
        <v>1380</v>
      </c>
      <c r="T73" s="33" t="s">
        <v>1381</v>
      </c>
    </row>
    <row r="74" ht="15.75" customHeight="1">
      <c r="A74" s="2" t="s">
        <v>1390</v>
      </c>
      <c r="B74" s="2">
        <v>1.06012410042E11</v>
      </c>
      <c r="C74" s="2" t="s">
        <v>1040</v>
      </c>
      <c r="D74" s="2" t="s">
        <v>126</v>
      </c>
      <c r="E74" s="2" t="s">
        <v>127</v>
      </c>
      <c r="F74" s="2" t="s">
        <v>1391</v>
      </c>
      <c r="G74" s="2" t="s">
        <v>1392</v>
      </c>
      <c r="H74" s="33" t="s">
        <v>1393</v>
      </c>
      <c r="I74" s="2" t="s">
        <v>836</v>
      </c>
      <c r="J74" s="2" t="s">
        <v>507</v>
      </c>
      <c r="K74" s="2" t="s">
        <v>53</v>
      </c>
      <c r="L74" s="2" t="s">
        <v>31</v>
      </c>
      <c r="M74" s="2" t="s">
        <v>71</v>
      </c>
      <c r="N74" s="2" t="s">
        <v>133</v>
      </c>
      <c r="O74" s="2" t="s">
        <v>55</v>
      </c>
      <c r="P74" s="2" t="s">
        <v>152</v>
      </c>
      <c r="Q74" s="2">
        <v>20.0</v>
      </c>
      <c r="R74" s="33" t="s">
        <v>1394</v>
      </c>
      <c r="S74" s="33" t="s">
        <v>1395</v>
      </c>
      <c r="T74" s="33" t="s">
        <v>1396</v>
      </c>
    </row>
    <row r="75" ht="15.75" hidden="1" customHeight="1">
      <c r="A75" s="2" t="s">
        <v>1406</v>
      </c>
      <c r="B75" s="2">
        <v>1.06012410028E11</v>
      </c>
      <c r="C75" s="2" t="s">
        <v>1227</v>
      </c>
      <c r="D75" s="2" t="s">
        <v>126</v>
      </c>
      <c r="E75" s="2" t="s">
        <v>127</v>
      </c>
      <c r="F75" s="2" t="s">
        <v>1407</v>
      </c>
      <c r="G75" s="2" t="s">
        <v>1408</v>
      </c>
      <c r="H75" s="33" t="s">
        <v>1409</v>
      </c>
      <c r="I75" s="2" t="s">
        <v>768</v>
      </c>
      <c r="J75" s="2" t="s">
        <v>1410</v>
      </c>
      <c r="K75" s="2" t="s">
        <v>53</v>
      </c>
      <c r="L75" s="2" t="s">
        <v>332</v>
      </c>
      <c r="M75" s="2" t="s">
        <v>32</v>
      </c>
      <c r="N75" s="2" t="s">
        <v>133</v>
      </c>
      <c r="O75" s="2" t="s">
        <v>55</v>
      </c>
      <c r="P75" s="2" t="s">
        <v>90</v>
      </c>
      <c r="Q75" s="2">
        <v>20.0</v>
      </c>
      <c r="R75" s="33" t="s">
        <v>1411</v>
      </c>
      <c r="S75" s="33" t="s">
        <v>1412</v>
      </c>
      <c r="T75" s="33" t="s">
        <v>1413</v>
      </c>
    </row>
    <row r="76" ht="15.75" hidden="1" customHeight="1">
      <c r="A76" s="2" t="s">
        <v>1406</v>
      </c>
      <c r="B76" s="2">
        <v>1.06012410009E11</v>
      </c>
      <c r="C76" s="2" t="s">
        <v>1231</v>
      </c>
      <c r="D76" s="2" t="s">
        <v>126</v>
      </c>
      <c r="E76" s="2" t="s">
        <v>127</v>
      </c>
      <c r="F76" s="2" t="s">
        <v>1407</v>
      </c>
      <c r="G76" s="2" t="s">
        <v>1408</v>
      </c>
      <c r="H76" s="33" t="s">
        <v>1409</v>
      </c>
      <c r="I76" s="2" t="s">
        <v>768</v>
      </c>
      <c r="J76" s="2" t="s">
        <v>1410</v>
      </c>
      <c r="K76" s="2" t="s">
        <v>53</v>
      </c>
      <c r="L76" s="2" t="s">
        <v>332</v>
      </c>
      <c r="M76" s="2" t="s">
        <v>32</v>
      </c>
      <c r="N76" s="2" t="s">
        <v>133</v>
      </c>
      <c r="O76" s="2" t="s">
        <v>55</v>
      </c>
      <c r="P76" s="2" t="s">
        <v>90</v>
      </c>
      <c r="Q76" s="2">
        <v>20.0</v>
      </c>
      <c r="R76" s="33" t="s">
        <v>1411</v>
      </c>
      <c r="S76" s="33" t="s">
        <v>1412</v>
      </c>
      <c r="T76" s="33" t="s">
        <v>1413</v>
      </c>
    </row>
    <row r="77" ht="15.75" hidden="1" customHeight="1">
      <c r="A77" s="2" t="s">
        <v>1406</v>
      </c>
      <c r="B77" s="2">
        <v>1.0601241019E11</v>
      </c>
      <c r="C77" s="2" t="s">
        <v>1219</v>
      </c>
      <c r="D77" s="2" t="s">
        <v>126</v>
      </c>
      <c r="E77" s="2" t="s">
        <v>127</v>
      </c>
      <c r="F77" s="2" t="s">
        <v>1407</v>
      </c>
      <c r="G77" s="2" t="s">
        <v>1408</v>
      </c>
      <c r="H77" s="33" t="s">
        <v>1409</v>
      </c>
      <c r="I77" s="2" t="s">
        <v>768</v>
      </c>
      <c r="J77" s="2" t="s">
        <v>1410</v>
      </c>
      <c r="K77" s="2" t="s">
        <v>53</v>
      </c>
      <c r="L77" s="2" t="s">
        <v>332</v>
      </c>
      <c r="M77" s="2" t="s">
        <v>32</v>
      </c>
      <c r="N77" s="2" t="s">
        <v>133</v>
      </c>
      <c r="O77" s="2" t="s">
        <v>55</v>
      </c>
      <c r="P77" s="2" t="s">
        <v>90</v>
      </c>
      <c r="Q77" s="2">
        <v>20.0</v>
      </c>
      <c r="R77" s="33" t="s">
        <v>1411</v>
      </c>
      <c r="S77" s="33" t="s">
        <v>1412</v>
      </c>
      <c r="T77" s="33" t="s">
        <v>1413</v>
      </c>
    </row>
    <row r="78" ht="15.75" hidden="1" customHeight="1">
      <c r="A78" s="2" t="s">
        <v>1406</v>
      </c>
      <c r="B78" s="2">
        <v>1.06012410399E11</v>
      </c>
      <c r="C78" s="2" t="s">
        <v>1229</v>
      </c>
      <c r="D78" s="2" t="s">
        <v>126</v>
      </c>
      <c r="E78" s="2" t="s">
        <v>127</v>
      </c>
      <c r="F78" s="2" t="s">
        <v>1407</v>
      </c>
      <c r="G78" s="2" t="s">
        <v>1408</v>
      </c>
      <c r="H78" s="33" t="s">
        <v>1409</v>
      </c>
      <c r="I78" s="2" t="s">
        <v>768</v>
      </c>
      <c r="J78" s="2" t="s">
        <v>1410</v>
      </c>
      <c r="K78" s="2" t="s">
        <v>53</v>
      </c>
      <c r="L78" s="2" t="s">
        <v>332</v>
      </c>
      <c r="M78" s="2" t="s">
        <v>32</v>
      </c>
      <c r="N78" s="2" t="s">
        <v>133</v>
      </c>
      <c r="O78" s="2" t="s">
        <v>55</v>
      </c>
      <c r="P78" s="2" t="s">
        <v>90</v>
      </c>
      <c r="Q78" s="2">
        <v>20.0</v>
      </c>
      <c r="R78" s="33" t="s">
        <v>1411</v>
      </c>
      <c r="S78" s="33" t="s">
        <v>1412</v>
      </c>
      <c r="T78" s="33" t="s">
        <v>1413</v>
      </c>
    </row>
    <row r="79" ht="15.75" customHeight="1">
      <c r="A79" s="2" t="s">
        <v>1423</v>
      </c>
      <c r="B79" s="2">
        <v>1.06012110409E11</v>
      </c>
      <c r="C79" s="2" t="s">
        <v>1425</v>
      </c>
      <c r="D79" s="2" t="s">
        <v>126</v>
      </c>
      <c r="E79" s="2" t="s">
        <v>127</v>
      </c>
      <c r="F79" s="2" t="s">
        <v>1426</v>
      </c>
      <c r="G79" s="2" t="s">
        <v>1427</v>
      </c>
      <c r="H79" s="33" t="s">
        <v>1428</v>
      </c>
      <c r="I79" s="2" t="s">
        <v>592</v>
      </c>
      <c r="J79" s="2" t="s">
        <v>712</v>
      </c>
      <c r="K79" s="2" t="s">
        <v>53</v>
      </c>
      <c r="L79" s="2" t="s">
        <v>31</v>
      </c>
      <c r="M79" s="2" t="s">
        <v>71</v>
      </c>
      <c r="N79" s="2" t="s">
        <v>33</v>
      </c>
      <c r="O79" s="2" t="s">
        <v>55</v>
      </c>
      <c r="P79" s="2" t="s">
        <v>270</v>
      </c>
      <c r="Q79" s="2">
        <v>15.0</v>
      </c>
      <c r="R79" s="33" t="s">
        <v>1429</v>
      </c>
      <c r="S79" s="33" t="s">
        <v>1430</v>
      </c>
      <c r="T79" s="33" t="s">
        <v>1431</v>
      </c>
    </row>
    <row r="80" ht="15.75" hidden="1" customHeight="1">
      <c r="A80" s="2" t="s">
        <v>1447</v>
      </c>
      <c r="B80" s="2">
        <v>1.06012410043E11</v>
      </c>
      <c r="C80" s="2" t="s">
        <v>1461</v>
      </c>
      <c r="D80" s="2" t="s">
        <v>126</v>
      </c>
      <c r="E80" s="2" t="s">
        <v>127</v>
      </c>
      <c r="F80" s="2" t="s">
        <v>1450</v>
      </c>
      <c r="G80" s="2" t="s">
        <v>1451</v>
      </c>
      <c r="H80" s="33" t="s">
        <v>1452</v>
      </c>
      <c r="I80" s="2" t="s">
        <v>650</v>
      </c>
      <c r="J80" s="2" t="s">
        <v>583</v>
      </c>
      <c r="K80" s="2" t="s">
        <v>53</v>
      </c>
      <c r="L80" s="2" t="s">
        <v>332</v>
      </c>
      <c r="M80" s="2" t="s">
        <v>32</v>
      </c>
      <c r="N80" s="2" t="s">
        <v>54</v>
      </c>
      <c r="O80" s="2" t="s">
        <v>55</v>
      </c>
      <c r="P80" s="2" t="s">
        <v>56</v>
      </c>
      <c r="Q80" s="2">
        <v>4.0</v>
      </c>
      <c r="R80" s="33" t="s">
        <v>1453</v>
      </c>
      <c r="S80" s="33" t="s">
        <v>1454</v>
      </c>
      <c r="T80" s="33" t="s">
        <v>1455</v>
      </c>
    </row>
    <row r="81" ht="15.75" hidden="1" customHeight="1">
      <c r="A81" s="2" t="s">
        <v>1447</v>
      </c>
      <c r="B81" s="2">
        <v>1.06012310288E11</v>
      </c>
      <c r="C81" s="2" t="s">
        <v>1463</v>
      </c>
      <c r="D81" s="2" t="s">
        <v>126</v>
      </c>
      <c r="E81" s="2" t="s">
        <v>127</v>
      </c>
      <c r="F81" s="2" t="s">
        <v>1450</v>
      </c>
      <c r="G81" s="2" t="s">
        <v>1451</v>
      </c>
      <c r="H81" s="33" t="s">
        <v>1452</v>
      </c>
      <c r="I81" s="2" t="s">
        <v>650</v>
      </c>
      <c r="J81" s="2" t="s">
        <v>583</v>
      </c>
      <c r="K81" s="2" t="s">
        <v>53</v>
      </c>
      <c r="L81" s="2" t="s">
        <v>332</v>
      </c>
      <c r="M81" s="2" t="s">
        <v>32</v>
      </c>
      <c r="N81" s="2" t="s">
        <v>54</v>
      </c>
      <c r="O81" s="2" t="s">
        <v>55</v>
      </c>
      <c r="P81" s="2" t="s">
        <v>56</v>
      </c>
      <c r="Q81" s="2">
        <v>4.0</v>
      </c>
      <c r="R81" s="33" t="s">
        <v>1453</v>
      </c>
      <c r="S81" s="33" t="s">
        <v>1454</v>
      </c>
      <c r="T81" s="33" t="s">
        <v>1455</v>
      </c>
    </row>
    <row r="82" ht="15.75" hidden="1" customHeight="1">
      <c r="A82" s="2" t="s">
        <v>1447</v>
      </c>
      <c r="B82" s="2">
        <v>1.06012410349E11</v>
      </c>
      <c r="C82" s="2" t="s">
        <v>1465</v>
      </c>
      <c r="D82" s="2" t="s">
        <v>126</v>
      </c>
      <c r="E82" s="2" t="s">
        <v>127</v>
      </c>
      <c r="F82" s="2" t="s">
        <v>1450</v>
      </c>
      <c r="G82" s="2" t="s">
        <v>1451</v>
      </c>
      <c r="H82" s="33" t="s">
        <v>1452</v>
      </c>
      <c r="I82" s="2" t="s">
        <v>650</v>
      </c>
      <c r="J82" s="2" t="s">
        <v>583</v>
      </c>
      <c r="K82" s="2" t="s">
        <v>53</v>
      </c>
      <c r="L82" s="2" t="s">
        <v>332</v>
      </c>
      <c r="M82" s="2" t="s">
        <v>32</v>
      </c>
      <c r="N82" s="2" t="s">
        <v>54</v>
      </c>
      <c r="O82" s="2" t="s">
        <v>55</v>
      </c>
      <c r="P82" s="2" t="s">
        <v>56</v>
      </c>
      <c r="Q82" s="2">
        <v>4.0</v>
      </c>
      <c r="R82" s="33" t="s">
        <v>1453</v>
      </c>
      <c r="S82" s="33" t="s">
        <v>1454</v>
      </c>
      <c r="T82" s="33" t="s">
        <v>1455</v>
      </c>
    </row>
    <row r="83" ht="15.75" hidden="1" customHeight="1">
      <c r="A83" s="2" t="s">
        <v>1447</v>
      </c>
      <c r="B83" s="2">
        <v>1.06012210194E11</v>
      </c>
      <c r="C83" s="2" t="s">
        <v>1469</v>
      </c>
      <c r="D83" s="2" t="s">
        <v>126</v>
      </c>
      <c r="E83" s="2" t="s">
        <v>127</v>
      </c>
      <c r="F83" s="2" t="s">
        <v>1450</v>
      </c>
      <c r="G83" s="2" t="s">
        <v>1451</v>
      </c>
      <c r="H83" s="33" t="s">
        <v>1452</v>
      </c>
      <c r="I83" s="2" t="s">
        <v>650</v>
      </c>
      <c r="J83" s="2" t="s">
        <v>583</v>
      </c>
      <c r="K83" s="2" t="s">
        <v>53</v>
      </c>
      <c r="L83" s="2" t="s">
        <v>332</v>
      </c>
      <c r="M83" s="2" t="s">
        <v>32</v>
      </c>
      <c r="N83" s="2" t="s">
        <v>54</v>
      </c>
      <c r="O83" s="2" t="s">
        <v>55</v>
      </c>
      <c r="P83" s="2" t="s">
        <v>56</v>
      </c>
      <c r="Q83" s="2">
        <v>4.0</v>
      </c>
      <c r="R83" s="33" t="s">
        <v>1453</v>
      </c>
      <c r="S83" s="33" t="s">
        <v>1454</v>
      </c>
      <c r="T83" s="33" t="s">
        <v>1455</v>
      </c>
    </row>
    <row r="84" ht="15.75" hidden="1" customHeight="1">
      <c r="A84" s="2" t="s">
        <v>1447</v>
      </c>
      <c r="B84" s="2">
        <v>1.06012410381E11</v>
      </c>
      <c r="C84" s="2" t="s">
        <v>1473</v>
      </c>
      <c r="D84" s="2" t="s">
        <v>126</v>
      </c>
      <c r="E84" s="2" t="s">
        <v>127</v>
      </c>
      <c r="F84" s="2" t="s">
        <v>1450</v>
      </c>
      <c r="G84" s="2" t="s">
        <v>1451</v>
      </c>
      <c r="H84" s="33" t="s">
        <v>1452</v>
      </c>
      <c r="I84" s="2" t="s">
        <v>650</v>
      </c>
      <c r="J84" s="2" t="s">
        <v>583</v>
      </c>
      <c r="K84" s="2" t="s">
        <v>53</v>
      </c>
      <c r="L84" s="2" t="s">
        <v>332</v>
      </c>
      <c r="M84" s="2" t="s">
        <v>32</v>
      </c>
      <c r="N84" s="2" t="s">
        <v>54</v>
      </c>
      <c r="O84" s="2" t="s">
        <v>55</v>
      </c>
      <c r="P84" s="2" t="s">
        <v>56</v>
      </c>
      <c r="Q84" s="2">
        <v>4.0</v>
      </c>
      <c r="R84" s="33" t="s">
        <v>1453</v>
      </c>
      <c r="S84" s="33" t="s">
        <v>1454</v>
      </c>
      <c r="T84" s="33" t="s">
        <v>1455</v>
      </c>
    </row>
    <row r="85" ht="15.75" hidden="1" customHeight="1">
      <c r="A85" s="2" t="s">
        <v>1447</v>
      </c>
      <c r="B85" s="2">
        <v>1.06012410337E11</v>
      </c>
      <c r="C85" s="2" t="s">
        <v>1475</v>
      </c>
      <c r="D85" s="2" t="s">
        <v>126</v>
      </c>
      <c r="E85" s="2" t="s">
        <v>127</v>
      </c>
      <c r="F85" s="2" t="s">
        <v>1450</v>
      </c>
      <c r="G85" s="2" t="s">
        <v>1451</v>
      </c>
      <c r="H85" s="33" t="s">
        <v>1452</v>
      </c>
      <c r="I85" s="2" t="s">
        <v>650</v>
      </c>
      <c r="J85" s="2" t="s">
        <v>583</v>
      </c>
      <c r="K85" s="2" t="s">
        <v>53</v>
      </c>
      <c r="L85" s="2" t="s">
        <v>332</v>
      </c>
      <c r="M85" s="2" t="s">
        <v>32</v>
      </c>
      <c r="N85" s="2" t="s">
        <v>54</v>
      </c>
      <c r="O85" s="2" t="s">
        <v>55</v>
      </c>
      <c r="P85" s="2" t="s">
        <v>56</v>
      </c>
      <c r="Q85" s="2">
        <v>4.0</v>
      </c>
      <c r="R85" s="33" t="s">
        <v>1453</v>
      </c>
      <c r="S85" s="33" t="s">
        <v>1454</v>
      </c>
      <c r="T85" s="33" t="s">
        <v>1455</v>
      </c>
    </row>
    <row r="86" ht="15.75" hidden="1" customHeight="1">
      <c r="A86" s="2" t="s">
        <v>1447</v>
      </c>
      <c r="B86" s="2">
        <v>1.0601221017E11</v>
      </c>
      <c r="C86" s="2" t="s">
        <v>1481</v>
      </c>
      <c r="D86" s="2" t="s">
        <v>126</v>
      </c>
      <c r="E86" s="2" t="s">
        <v>127</v>
      </c>
      <c r="F86" s="2" t="s">
        <v>1450</v>
      </c>
      <c r="G86" s="2" t="s">
        <v>1451</v>
      </c>
      <c r="H86" s="33" t="s">
        <v>1452</v>
      </c>
      <c r="I86" s="2" t="s">
        <v>650</v>
      </c>
      <c r="J86" s="2" t="s">
        <v>583</v>
      </c>
      <c r="K86" s="2" t="s">
        <v>53</v>
      </c>
      <c r="L86" s="2" t="s">
        <v>332</v>
      </c>
      <c r="M86" s="2" t="s">
        <v>32</v>
      </c>
      <c r="N86" s="2" t="s">
        <v>54</v>
      </c>
      <c r="O86" s="2" t="s">
        <v>55</v>
      </c>
      <c r="P86" s="2" t="s">
        <v>56</v>
      </c>
      <c r="Q86" s="2">
        <v>4.0</v>
      </c>
      <c r="R86" s="33" t="s">
        <v>1453</v>
      </c>
      <c r="S86" s="33" t="s">
        <v>1454</v>
      </c>
      <c r="T86" s="33" t="s">
        <v>1455</v>
      </c>
    </row>
    <row r="87" ht="15.75" hidden="1" customHeight="1">
      <c r="A87" s="2" t="s">
        <v>1447</v>
      </c>
      <c r="B87" s="2">
        <v>1.06012410218E11</v>
      </c>
      <c r="C87" s="2" t="s">
        <v>1485</v>
      </c>
      <c r="D87" s="2" t="s">
        <v>126</v>
      </c>
      <c r="E87" s="2" t="s">
        <v>127</v>
      </c>
      <c r="F87" s="2" t="s">
        <v>1450</v>
      </c>
      <c r="G87" s="2" t="s">
        <v>1451</v>
      </c>
      <c r="H87" s="33" t="s">
        <v>1452</v>
      </c>
      <c r="I87" s="2" t="s">
        <v>650</v>
      </c>
      <c r="J87" s="2" t="s">
        <v>583</v>
      </c>
      <c r="K87" s="2" t="s">
        <v>53</v>
      </c>
      <c r="L87" s="2" t="s">
        <v>332</v>
      </c>
      <c r="M87" s="2" t="s">
        <v>32</v>
      </c>
      <c r="N87" s="2" t="s">
        <v>54</v>
      </c>
      <c r="O87" s="2" t="s">
        <v>55</v>
      </c>
      <c r="P87" s="2" t="s">
        <v>56</v>
      </c>
      <c r="Q87" s="2">
        <v>4.0</v>
      </c>
      <c r="R87" s="33" t="s">
        <v>1453</v>
      </c>
      <c r="S87" s="33" t="s">
        <v>1454</v>
      </c>
      <c r="T87" s="33" t="s">
        <v>1455</v>
      </c>
    </row>
    <row r="88" ht="15.75" hidden="1" customHeight="1">
      <c r="A88" s="2" t="s">
        <v>1447</v>
      </c>
      <c r="B88" s="2">
        <v>1.0601231019E11</v>
      </c>
      <c r="C88" s="2" t="s">
        <v>1487</v>
      </c>
      <c r="D88" s="2" t="s">
        <v>126</v>
      </c>
      <c r="E88" s="2" t="s">
        <v>127</v>
      </c>
      <c r="F88" s="2" t="s">
        <v>1450</v>
      </c>
      <c r="G88" s="2" t="s">
        <v>1451</v>
      </c>
      <c r="H88" s="33" t="s">
        <v>1452</v>
      </c>
      <c r="I88" s="2" t="s">
        <v>650</v>
      </c>
      <c r="J88" s="2" t="s">
        <v>583</v>
      </c>
      <c r="K88" s="2" t="s">
        <v>53</v>
      </c>
      <c r="L88" s="2" t="s">
        <v>332</v>
      </c>
      <c r="M88" s="2" t="s">
        <v>32</v>
      </c>
      <c r="N88" s="2" t="s">
        <v>54</v>
      </c>
      <c r="O88" s="2" t="s">
        <v>55</v>
      </c>
      <c r="P88" s="2" t="s">
        <v>56</v>
      </c>
      <c r="Q88" s="2">
        <v>4.0</v>
      </c>
      <c r="R88" s="33" t="s">
        <v>1453</v>
      </c>
      <c r="S88" s="33" t="s">
        <v>1454</v>
      </c>
      <c r="T88" s="33" t="s">
        <v>1455</v>
      </c>
    </row>
    <row r="89" ht="15.75" hidden="1" customHeight="1">
      <c r="A89" s="2" t="s">
        <v>1511</v>
      </c>
      <c r="B89" s="2">
        <v>1.06012210304E11</v>
      </c>
      <c r="C89" s="2" t="s">
        <v>1513</v>
      </c>
      <c r="D89" s="2" t="s">
        <v>126</v>
      </c>
      <c r="E89" s="2" t="s">
        <v>127</v>
      </c>
      <c r="F89" s="2" t="s">
        <v>1514</v>
      </c>
      <c r="G89" s="2" t="s">
        <v>1515</v>
      </c>
      <c r="H89" s="33" t="s">
        <v>1516</v>
      </c>
      <c r="I89" s="2" t="s">
        <v>1265</v>
      </c>
      <c r="J89" s="2" t="s">
        <v>1265</v>
      </c>
      <c r="K89" s="2" t="s">
        <v>53</v>
      </c>
      <c r="L89" s="2" t="s">
        <v>332</v>
      </c>
      <c r="M89" s="2" t="s">
        <v>71</v>
      </c>
      <c r="N89" s="2" t="s">
        <v>54</v>
      </c>
      <c r="O89" s="2" t="s">
        <v>55</v>
      </c>
      <c r="P89" s="2" t="s">
        <v>56</v>
      </c>
      <c r="Q89" s="2">
        <v>4.0</v>
      </c>
      <c r="R89" s="33" t="s">
        <v>1517</v>
      </c>
      <c r="S89" s="33" t="s">
        <v>1518</v>
      </c>
      <c r="T89" s="33" t="s">
        <v>1519</v>
      </c>
    </row>
    <row r="90" ht="15.75" customHeight="1">
      <c r="A90" s="2" t="s">
        <v>1555</v>
      </c>
      <c r="B90" s="2">
        <v>1.06012210336E11</v>
      </c>
      <c r="C90" s="2" t="s">
        <v>1557</v>
      </c>
      <c r="D90" s="2" t="s">
        <v>126</v>
      </c>
      <c r="E90" s="2" t="s">
        <v>127</v>
      </c>
      <c r="F90" s="2" t="s">
        <v>1558</v>
      </c>
      <c r="G90" s="2" t="s">
        <v>1559</v>
      </c>
      <c r="H90" s="33" t="s">
        <v>1560</v>
      </c>
      <c r="I90" s="2" t="s">
        <v>1561</v>
      </c>
      <c r="J90" s="2" t="s">
        <v>1562</v>
      </c>
      <c r="K90" s="2" t="s">
        <v>53</v>
      </c>
      <c r="L90" s="2" t="s">
        <v>31</v>
      </c>
      <c r="M90" s="2" t="s">
        <v>71</v>
      </c>
      <c r="N90" s="2" t="s">
        <v>133</v>
      </c>
      <c r="O90" s="2" t="s">
        <v>55</v>
      </c>
      <c r="P90" s="2" t="s">
        <v>270</v>
      </c>
      <c r="Q90" s="2">
        <v>15.0</v>
      </c>
      <c r="R90" s="33" t="s">
        <v>1563</v>
      </c>
      <c r="S90" s="33" t="s">
        <v>1564</v>
      </c>
      <c r="T90" s="33" t="s">
        <v>1565</v>
      </c>
    </row>
    <row r="91" ht="15.75" hidden="1" customHeight="1">
      <c r="A91" s="2" t="s">
        <v>1579</v>
      </c>
      <c r="B91" s="2">
        <v>1.06012210071E11</v>
      </c>
      <c r="C91" s="2" t="s">
        <v>1581</v>
      </c>
      <c r="D91" s="2" t="s">
        <v>126</v>
      </c>
      <c r="E91" s="2" t="s">
        <v>127</v>
      </c>
      <c r="F91" s="2" t="s">
        <v>1582</v>
      </c>
      <c r="G91" s="2" t="s">
        <v>1583</v>
      </c>
      <c r="H91" s="33" t="s">
        <v>1584</v>
      </c>
      <c r="I91" s="2" t="s">
        <v>1535</v>
      </c>
      <c r="J91" s="2" t="s">
        <v>1535</v>
      </c>
      <c r="K91" s="2" t="s">
        <v>53</v>
      </c>
      <c r="L91" s="2" t="s">
        <v>332</v>
      </c>
      <c r="M91" s="2" t="s">
        <v>71</v>
      </c>
      <c r="N91" s="2" t="s">
        <v>133</v>
      </c>
      <c r="O91" s="2" t="s">
        <v>55</v>
      </c>
      <c r="P91" s="2" t="s">
        <v>56</v>
      </c>
      <c r="Q91" s="2">
        <v>4.0</v>
      </c>
      <c r="R91" s="33" t="s">
        <v>1585</v>
      </c>
      <c r="S91" s="33" t="s">
        <v>1586</v>
      </c>
      <c r="T91" s="33" t="s">
        <v>1587</v>
      </c>
    </row>
    <row r="92" ht="15.75" hidden="1" customHeight="1">
      <c r="A92" s="2" t="s">
        <v>1611</v>
      </c>
      <c r="B92" s="2">
        <v>1.06012410175E11</v>
      </c>
      <c r="C92" s="2" t="s">
        <v>1613</v>
      </c>
      <c r="D92" s="2" t="s">
        <v>126</v>
      </c>
      <c r="E92" s="2" t="s">
        <v>127</v>
      </c>
      <c r="F92" s="2" t="s">
        <v>1614</v>
      </c>
      <c r="G92" s="2" t="s">
        <v>1615</v>
      </c>
      <c r="H92" s="33" t="s">
        <v>1616</v>
      </c>
      <c r="I92" s="2" t="s">
        <v>1617</v>
      </c>
      <c r="J92" s="2" t="s">
        <v>1618</v>
      </c>
      <c r="K92" s="2" t="s">
        <v>53</v>
      </c>
      <c r="L92" s="2" t="s">
        <v>31</v>
      </c>
      <c r="M92" s="2" t="s">
        <v>71</v>
      </c>
      <c r="N92" s="2" t="s">
        <v>33</v>
      </c>
      <c r="O92" s="2" t="s">
        <v>55</v>
      </c>
      <c r="P92" s="2" t="s">
        <v>56</v>
      </c>
      <c r="Q92" s="2">
        <v>10.0</v>
      </c>
      <c r="R92" s="33" t="s">
        <v>1619</v>
      </c>
      <c r="S92" s="33" t="s">
        <v>1620</v>
      </c>
      <c r="T92" s="33" t="s">
        <v>1621</v>
      </c>
    </row>
    <row r="93" ht="15.75" hidden="1" customHeight="1">
      <c r="A93" s="2" t="s">
        <v>1628</v>
      </c>
      <c r="B93" s="2">
        <v>1.06012310017E11</v>
      </c>
      <c r="C93" s="2" t="s">
        <v>1155</v>
      </c>
      <c r="D93" s="2" t="s">
        <v>126</v>
      </c>
      <c r="E93" s="2" t="s">
        <v>127</v>
      </c>
      <c r="F93" s="2" t="s">
        <v>1629</v>
      </c>
      <c r="G93" s="2" t="s">
        <v>1630</v>
      </c>
      <c r="H93" s="33" t="s">
        <v>1631</v>
      </c>
      <c r="I93" s="2" t="s">
        <v>1632</v>
      </c>
      <c r="J93" s="2" t="s">
        <v>342</v>
      </c>
      <c r="K93" s="2" t="s">
        <v>30</v>
      </c>
      <c r="L93" s="2" t="s">
        <v>31</v>
      </c>
      <c r="M93" s="2" t="s">
        <v>32</v>
      </c>
      <c r="N93" s="2" t="s">
        <v>33</v>
      </c>
      <c r="O93" s="2" t="s">
        <v>34</v>
      </c>
      <c r="P93" s="2" t="s">
        <v>56</v>
      </c>
      <c r="Q93" s="2">
        <v>6.0</v>
      </c>
      <c r="R93" s="33" t="s">
        <v>1633</v>
      </c>
      <c r="S93" s="33" t="s">
        <v>1634</v>
      </c>
      <c r="T93" s="33" t="s">
        <v>1635</v>
      </c>
    </row>
    <row r="94" ht="15.75" hidden="1" customHeight="1">
      <c r="A94" s="2" t="s">
        <v>1628</v>
      </c>
      <c r="B94" s="2">
        <v>1.06012310026E11</v>
      </c>
      <c r="C94" s="2" t="s">
        <v>1637</v>
      </c>
      <c r="D94" s="2" t="s">
        <v>126</v>
      </c>
      <c r="E94" s="2" t="s">
        <v>127</v>
      </c>
      <c r="F94" s="2" t="s">
        <v>1629</v>
      </c>
      <c r="G94" s="2" t="s">
        <v>1630</v>
      </c>
      <c r="H94" s="33" t="s">
        <v>1631</v>
      </c>
      <c r="I94" s="2" t="s">
        <v>1632</v>
      </c>
      <c r="J94" s="2" t="s">
        <v>342</v>
      </c>
      <c r="K94" s="2" t="s">
        <v>30</v>
      </c>
      <c r="L94" s="2" t="s">
        <v>31</v>
      </c>
      <c r="M94" s="2" t="s">
        <v>32</v>
      </c>
      <c r="N94" s="2" t="s">
        <v>33</v>
      </c>
      <c r="O94" s="2" t="s">
        <v>34</v>
      </c>
      <c r="P94" s="2" t="s">
        <v>56</v>
      </c>
      <c r="Q94" s="2">
        <v>6.0</v>
      </c>
      <c r="R94" s="33" t="s">
        <v>1633</v>
      </c>
      <c r="S94" s="33" t="s">
        <v>1634</v>
      </c>
      <c r="T94" s="33" t="s">
        <v>1635</v>
      </c>
    </row>
    <row r="95" ht="15.75" hidden="1" customHeight="1">
      <c r="A95" s="2" t="s">
        <v>1628</v>
      </c>
      <c r="B95" s="2">
        <v>1.0601231002E11</v>
      </c>
      <c r="C95" s="2" t="s">
        <v>1639</v>
      </c>
      <c r="D95" s="2" t="s">
        <v>126</v>
      </c>
      <c r="E95" s="2" t="s">
        <v>127</v>
      </c>
      <c r="F95" s="2" t="s">
        <v>1629</v>
      </c>
      <c r="G95" s="2" t="s">
        <v>1630</v>
      </c>
      <c r="H95" s="33" t="s">
        <v>1631</v>
      </c>
      <c r="I95" s="2" t="s">
        <v>1632</v>
      </c>
      <c r="J95" s="2" t="s">
        <v>342</v>
      </c>
      <c r="K95" s="2" t="s">
        <v>30</v>
      </c>
      <c r="L95" s="2" t="s">
        <v>31</v>
      </c>
      <c r="M95" s="2" t="s">
        <v>32</v>
      </c>
      <c r="N95" s="2" t="s">
        <v>33</v>
      </c>
      <c r="O95" s="2" t="s">
        <v>34</v>
      </c>
      <c r="P95" s="2" t="s">
        <v>56</v>
      </c>
      <c r="Q95" s="2">
        <v>6.0</v>
      </c>
      <c r="R95" s="33" t="s">
        <v>1633</v>
      </c>
      <c r="S95" s="33" t="s">
        <v>1634</v>
      </c>
      <c r="T95" s="33" t="s">
        <v>1635</v>
      </c>
    </row>
    <row r="96" ht="15.75" hidden="1" customHeight="1">
      <c r="A96" s="2" t="s">
        <v>1628</v>
      </c>
      <c r="B96" s="2">
        <v>1.06012310025E11</v>
      </c>
      <c r="C96" s="2" t="s">
        <v>1641</v>
      </c>
      <c r="D96" s="2" t="s">
        <v>126</v>
      </c>
      <c r="E96" s="2" t="s">
        <v>127</v>
      </c>
      <c r="F96" s="2" t="s">
        <v>1629</v>
      </c>
      <c r="G96" s="2" t="s">
        <v>1630</v>
      </c>
      <c r="H96" s="33" t="s">
        <v>1631</v>
      </c>
      <c r="I96" s="2" t="s">
        <v>1632</v>
      </c>
      <c r="J96" s="2" t="s">
        <v>342</v>
      </c>
      <c r="K96" s="2" t="s">
        <v>30</v>
      </c>
      <c r="L96" s="2" t="s">
        <v>31</v>
      </c>
      <c r="M96" s="2" t="s">
        <v>32</v>
      </c>
      <c r="N96" s="2" t="s">
        <v>33</v>
      </c>
      <c r="O96" s="2" t="s">
        <v>34</v>
      </c>
      <c r="P96" s="2" t="s">
        <v>56</v>
      </c>
      <c r="Q96" s="2">
        <v>6.0</v>
      </c>
      <c r="R96" s="33" t="s">
        <v>1633</v>
      </c>
      <c r="S96" s="33" t="s">
        <v>1634</v>
      </c>
      <c r="T96" s="33" t="s">
        <v>1635</v>
      </c>
    </row>
    <row r="97" ht="15.75" hidden="1" customHeight="1">
      <c r="A97" s="2" t="s">
        <v>1628</v>
      </c>
      <c r="B97" s="2">
        <v>1.0601231003E11</v>
      </c>
      <c r="C97" s="2" t="s">
        <v>1643</v>
      </c>
      <c r="D97" s="2" t="s">
        <v>126</v>
      </c>
      <c r="E97" s="2" t="s">
        <v>127</v>
      </c>
      <c r="F97" s="2" t="s">
        <v>1629</v>
      </c>
      <c r="G97" s="2" t="s">
        <v>1630</v>
      </c>
      <c r="H97" s="33" t="s">
        <v>1631</v>
      </c>
      <c r="I97" s="2" t="s">
        <v>1632</v>
      </c>
      <c r="J97" s="2" t="s">
        <v>342</v>
      </c>
      <c r="K97" s="2" t="s">
        <v>30</v>
      </c>
      <c r="L97" s="2" t="s">
        <v>31</v>
      </c>
      <c r="M97" s="2" t="s">
        <v>32</v>
      </c>
      <c r="N97" s="2" t="s">
        <v>33</v>
      </c>
      <c r="O97" s="2" t="s">
        <v>34</v>
      </c>
      <c r="P97" s="2" t="s">
        <v>56</v>
      </c>
      <c r="Q97" s="2">
        <v>6.0</v>
      </c>
      <c r="R97" s="33" t="s">
        <v>1633</v>
      </c>
      <c r="S97" s="33" t="s">
        <v>1634</v>
      </c>
      <c r="T97" s="33" t="s">
        <v>1635</v>
      </c>
    </row>
    <row r="98" ht="15.75" hidden="1" customHeight="1">
      <c r="A98" s="2" t="s">
        <v>1652</v>
      </c>
      <c r="B98" s="2">
        <v>1.0601221031E11</v>
      </c>
      <c r="C98" s="2" t="s">
        <v>1654</v>
      </c>
      <c r="D98" s="2" t="s">
        <v>126</v>
      </c>
      <c r="E98" s="2" t="s">
        <v>127</v>
      </c>
      <c r="F98" s="2" t="s">
        <v>1655</v>
      </c>
      <c r="G98" s="2" t="s">
        <v>1656</v>
      </c>
      <c r="H98" s="33" t="s">
        <v>1657</v>
      </c>
      <c r="I98" s="2" t="s">
        <v>1658</v>
      </c>
      <c r="J98" s="2" t="s">
        <v>853</v>
      </c>
      <c r="K98" s="2" t="s">
        <v>30</v>
      </c>
      <c r="L98" s="2" t="s">
        <v>70</v>
      </c>
      <c r="M98" s="2" t="s">
        <v>71</v>
      </c>
      <c r="N98" s="2" t="s">
        <v>33</v>
      </c>
      <c r="O98" s="2" t="s">
        <v>55</v>
      </c>
      <c r="P98" s="2" t="s">
        <v>56</v>
      </c>
      <c r="Q98" s="2">
        <v>14.0</v>
      </c>
      <c r="R98" s="33" t="s">
        <v>1659</v>
      </c>
      <c r="S98" s="33" t="s">
        <v>1660</v>
      </c>
      <c r="T98" s="33" t="s">
        <v>1661</v>
      </c>
    </row>
    <row r="99" ht="15.75" hidden="1" customHeight="1">
      <c r="A99" s="2" t="s">
        <v>1662</v>
      </c>
      <c r="B99" s="2">
        <v>1.06012010211E11</v>
      </c>
      <c r="C99" s="2" t="s">
        <v>1664</v>
      </c>
      <c r="D99" s="2" t="s">
        <v>126</v>
      </c>
      <c r="E99" s="2" t="s">
        <v>127</v>
      </c>
      <c r="F99" s="2" t="s">
        <v>1665</v>
      </c>
      <c r="G99" s="2" t="s">
        <v>1666</v>
      </c>
      <c r="H99" s="33" t="s">
        <v>1667</v>
      </c>
      <c r="I99" s="2" t="s">
        <v>1668</v>
      </c>
      <c r="J99" s="2" t="s">
        <v>552</v>
      </c>
      <c r="K99" s="2" t="s">
        <v>30</v>
      </c>
      <c r="L99" s="2" t="s">
        <v>31</v>
      </c>
      <c r="M99" s="2" t="s">
        <v>71</v>
      </c>
      <c r="N99" s="2" t="s">
        <v>133</v>
      </c>
      <c r="O99" s="2" t="s">
        <v>34</v>
      </c>
      <c r="P99" s="2" t="s">
        <v>56</v>
      </c>
      <c r="Q99" s="2">
        <v>6.0</v>
      </c>
      <c r="R99" s="33" t="s">
        <v>1669</v>
      </c>
      <c r="S99" s="33" t="s">
        <v>1670</v>
      </c>
      <c r="T99" s="33" t="s">
        <v>1671</v>
      </c>
    </row>
    <row r="100" ht="15.75" hidden="1" customHeight="1">
      <c r="A100" s="2" t="s">
        <v>1672</v>
      </c>
      <c r="B100" s="2">
        <v>1.06012210052E11</v>
      </c>
      <c r="C100" s="2" t="s">
        <v>1002</v>
      </c>
      <c r="D100" s="2" t="s">
        <v>126</v>
      </c>
      <c r="E100" s="2" t="s">
        <v>127</v>
      </c>
      <c r="F100" s="2" t="s">
        <v>1673</v>
      </c>
      <c r="G100" s="2" t="s">
        <v>1674</v>
      </c>
      <c r="H100" s="33" t="s">
        <v>1675</v>
      </c>
      <c r="I100" s="2" t="s">
        <v>1265</v>
      </c>
      <c r="J100" s="2" t="s">
        <v>1575</v>
      </c>
      <c r="K100" s="2" t="s">
        <v>53</v>
      </c>
      <c r="L100" s="2" t="s">
        <v>31</v>
      </c>
      <c r="M100" s="2" t="s">
        <v>71</v>
      </c>
      <c r="N100" s="2" t="s">
        <v>33</v>
      </c>
      <c r="O100" s="2" t="s">
        <v>34</v>
      </c>
      <c r="P100" s="2" t="s">
        <v>270</v>
      </c>
      <c r="Q100" s="2">
        <v>15.0</v>
      </c>
      <c r="R100" s="33" t="s">
        <v>1676</v>
      </c>
      <c r="S100" s="33" t="s">
        <v>1677</v>
      </c>
      <c r="T100" s="33" t="s">
        <v>1678</v>
      </c>
    </row>
    <row r="101" ht="15.75" hidden="1" customHeight="1">
      <c r="A101" s="2" t="s">
        <v>1679</v>
      </c>
      <c r="B101" s="2">
        <v>1.060121101E11</v>
      </c>
      <c r="C101" s="2" t="s">
        <v>1681</v>
      </c>
      <c r="D101" s="2" t="s">
        <v>126</v>
      </c>
      <c r="E101" s="2" t="s">
        <v>127</v>
      </c>
      <c r="F101" s="2" t="s">
        <v>1682</v>
      </c>
      <c r="G101" s="2" t="s">
        <v>1656</v>
      </c>
      <c r="H101" s="33" t="s">
        <v>1657</v>
      </c>
      <c r="I101" s="2" t="s">
        <v>1658</v>
      </c>
      <c r="J101" s="2" t="s">
        <v>853</v>
      </c>
      <c r="K101" s="2" t="s">
        <v>30</v>
      </c>
      <c r="L101" s="2" t="s">
        <v>70</v>
      </c>
      <c r="M101" s="2" t="s">
        <v>71</v>
      </c>
      <c r="N101" s="2" t="s">
        <v>33</v>
      </c>
      <c r="O101" s="2" t="s">
        <v>55</v>
      </c>
      <c r="P101" s="2" t="s">
        <v>56</v>
      </c>
      <c r="Q101" s="2">
        <v>10.0</v>
      </c>
      <c r="R101" s="33" t="s">
        <v>1683</v>
      </c>
      <c r="S101" s="33" t="s">
        <v>1684</v>
      </c>
      <c r="T101" s="33" t="s">
        <v>1685</v>
      </c>
    </row>
    <row r="102" ht="15.75" hidden="1" customHeight="1">
      <c r="A102" s="2" t="s">
        <v>1746</v>
      </c>
      <c r="B102" s="2">
        <v>1.06012210298E11</v>
      </c>
      <c r="C102" s="2" t="s">
        <v>1748</v>
      </c>
      <c r="D102" s="2" t="s">
        <v>126</v>
      </c>
      <c r="E102" s="2" t="s">
        <v>127</v>
      </c>
      <c r="F102" s="2" t="s">
        <v>1655</v>
      </c>
      <c r="G102" s="2" t="s">
        <v>1656</v>
      </c>
      <c r="H102" s="33" t="s">
        <v>1657</v>
      </c>
      <c r="I102" s="2" t="s">
        <v>1658</v>
      </c>
      <c r="J102" s="2" t="s">
        <v>853</v>
      </c>
      <c r="K102" s="2" t="s">
        <v>30</v>
      </c>
      <c r="L102" s="2" t="s">
        <v>70</v>
      </c>
      <c r="M102" s="2" t="s">
        <v>71</v>
      </c>
      <c r="N102" s="2" t="s">
        <v>33</v>
      </c>
      <c r="O102" s="2" t="s">
        <v>55</v>
      </c>
      <c r="P102" s="2" t="s">
        <v>56</v>
      </c>
      <c r="Q102" s="2">
        <v>10.0</v>
      </c>
      <c r="R102" s="33" t="s">
        <v>1749</v>
      </c>
      <c r="S102" s="33" t="s">
        <v>1750</v>
      </c>
      <c r="T102" s="33" t="s">
        <v>1751</v>
      </c>
    </row>
    <row r="103" ht="15.75" customHeight="1">
      <c r="A103" s="2" t="s">
        <v>1764</v>
      </c>
      <c r="B103" s="2">
        <v>1.06012410081E11</v>
      </c>
      <c r="C103" s="2" t="s">
        <v>1766</v>
      </c>
      <c r="D103" s="2" t="s">
        <v>126</v>
      </c>
      <c r="E103" s="2" t="s">
        <v>127</v>
      </c>
      <c r="F103" s="2" t="s">
        <v>1767</v>
      </c>
      <c r="G103" s="2" t="s">
        <v>1768</v>
      </c>
      <c r="H103" s="33" t="s">
        <v>1769</v>
      </c>
      <c r="I103" s="2" t="s">
        <v>552</v>
      </c>
      <c r="J103" s="2" t="s">
        <v>1770</v>
      </c>
      <c r="K103" s="2" t="s">
        <v>53</v>
      </c>
      <c r="L103" s="2" t="s">
        <v>31</v>
      </c>
      <c r="M103" s="2" t="s">
        <v>71</v>
      </c>
      <c r="N103" s="2" t="s">
        <v>133</v>
      </c>
      <c r="O103" s="2" t="s">
        <v>55</v>
      </c>
      <c r="P103" s="2" t="s">
        <v>90</v>
      </c>
      <c r="Q103" s="2">
        <v>25.0</v>
      </c>
      <c r="R103" s="33" t="s">
        <v>1771</v>
      </c>
      <c r="S103" s="33" t="s">
        <v>1772</v>
      </c>
      <c r="T103" s="33" t="s">
        <v>1773</v>
      </c>
    </row>
    <row r="104" ht="15.75" hidden="1" customHeight="1">
      <c r="A104" s="2" t="s">
        <v>1802</v>
      </c>
      <c r="B104" s="2">
        <v>1.06012210298E11</v>
      </c>
      <c r="C104" s="2" t="s">
        <v>1748</v>
      </c>
      <c r="D104" s="2" t="s">
        <v>126</v>
      </c>
      <c r="E104" s="2" t="s">
        <v>127</v>
      </c>
      <c r="F104" s="2" t="s">
        <v>1604</v>
      </c>
      <c r="G104" s="2" t="s">
        <v>1605</v>
      </c>
      <c r="H104" s="33" t="s">
        <v>1606</v>
      </c>
      <c r="I104" s="2" t="s">
        <v>1356</v>
      </c>
      <c r="J104" s="2" t="s">
        <v>1607</v>
      </c>
      <c r="K104" s="2" t="s">
        <v>53</v>
      </c>
      <c r="L104" s="2" t="s">
        <v>31</v>
      </c>
      <c r="M104" s="2" t="s">
        <v>71</v>
      </c>
      <c r="N104" s="2" t="s">
        <v>54</v>
      </c>
      <c r="O104" s="2" t="s">
        <v>55</v>
      </c>
      <c r="P104" s="2" t="s">
        <v>56</v>
      </c>
      <c r="Q104" s="2">
        <v>6.0</v>
      </c>
      <c r="R104" s="33" t="s">
        <v>1803</v>
      </c>
      <c r="S104" s="33" t="s">
        <v>1804</v>
      </c>
      <c r="T104" s="33" t="s">
        <v>1805</v>
      </c>
    </row>
    <row r="105" ht="15.75" hidden="1" customHeight="1">
      <c r="A105" s="2" t="s">
        <v>1812</v>
      </c>
      <c r="B105" s="2">
        <v>1.06012310107E11</v>
      </c>
      <c r="C105" s="2" t="s">
        <v>633</v>
      </c>
      <c r="D105" s="2" t="s">
        <v>126</v>
      </c>
      <c r="E105" s="2" t="s">
        <v>127</v>
      </c>
      <c r="F105" s="2" t="s">
        <v>1604</v>
      </c>
      <c r="G105" s="2" t="s">
        <v>1605</v>
      </c>
      <c r="H105" s="33" t="s">
        <v>1606</v>
      </c>
      <c r="I105" s="2" t="s">
        <v>1356</v>
      </c>
      <c r="J105" s="2" t="s">
        <v>1607</v>
      </c>
      <c r="K105" s="2" t="s">
        <v>53</v>
      </c>
      <c r="L105" s="2" t="s">
        <v>70</v>
      </c>
      <c r="M105" s="2" t="s">
        <v>71</v>
      </c>
      <c r="N105" s="2" t="s">
        <v>54</v>
      </c>
      <c r="O105" s="2" t="s">
        <v>55</v>
      </c>
      <c r="P105" s="2" t="s">
        <v>56</v>
      </c>
      <c r="Q105" s="2">
        <v>10.0</v>
      </c>
      <c r="R105" s="33" t="s">
        <v>1813</v>
      </c>
      <c r="S105" s="33" t="s">
        <v>1814</v>
      </c>
      <c r="T105" s="33" t="s">
        <v>1815</v>
      </c>
    </row>
    <row r="106" ht="15.75" hidden="1" customHeight="1">
      <c r="A106" s="2" t="s">
        <v>1850</v>
      </c>
      <c r="B106" s="2">
        <v>1.06012410118E11</v>
      </c>
      <c r="C106" s="2" t="s">
        <v>1852</v>
      </c>
      <c r="D106" s="2" t="s">
        <v>126</v>
      </c>
      <c r="E106" s="2" t="s">
        <v>127</v>
      </c>
      <c r="F106" s="2" t="s">
        <v>1604</v>
      </c>
      <c r="G106" s="2" t="s">
        <v>1605</v>
      </c>
      <c r="H106" s="33" t="s">
        <v>1606</v>
      </c>
      <c r="I106" s="2" t="s">
        <v>1356</v>
      </c>
      <c r="J106" s="2" t="s">
        <v>1607</v>
      </c>
      <c r="K106" s="2" t="s">
        <v>53</v>
      </c>
      <c r="L106" s="2" t="s">
        <v>70</v>
      </c>
      <c r="M106" s="2" t="s">
        <v>71</v>
      </c>
      <c r="N106" s="2" t="s">
        <v>54</v>
      </c>
      <c r="O106" s="2" t="s">
        <v>55</v>
      </c>
      <c r="P106" s="2" t="s">
        <v>56</v>
      </c>
      <c r="Q106" s="2">
        <v>10.0</v>
      </c>
      <c r="R106" s="33" t="s">
        <v>1853</v>
      </c>
      <c r="S106" s="33" t="s">
        <v>1854</v>
      </c>
      <c r="T106" s="33" t="s">
        <v>1855</v>
      </c>
    </row>
    <row r="107" ht="15.75" hidden="1" customHeight="1">
      <c r="A107" s="2" t="s">
        <v>1865</v>
      </c>
      <c r="B107" s="2">
        <v>1.06012410081E11</v>
      </c>
      <c r="C107" s="2" t="s">
        <v>1766</v>
      </c>
      <c r="D107" s="2" t="s">
        <v>126</v>
      </c>
      <c r="E107" s="2" t="s">
        <v>127</v>
      </c>
      <c r="F107" s="2" t="s">
        <v>1866</v>
      </c>
      <c r="G107" s="2" t="s">
        <v>1867</v>
      </c>
      <c r="H107" s="33" t="s">
        <v>1868</v>
      </c>
      <c r="I107" s="2" t="s">
        <v>1535</v>
      </c>
      <c r="J107" s="2" t="s">
        <v>507</v>
      </c>
      <c r="K107" s="2" t="s">
        <v>53</v>
      </c>
      <c r="L107" s="2" t="s">
        <v>31</v>
      </c>
      <c r="M107" s="2" t="s">
        <v>71</v>
      </c>
      <c r="N107" s="2" t="s">
        <v>133</v>
      </c>
      <c r="O107" s="2" t="s">
        <v>55</v>
      </c>
      <c r="P107" s="2" t="s">
        <v>56</v>
      </c>
      <c r="Q107" s="2">
        <v>6.0</v>
      </c>
      <c r="R107" s="33" t="s">
        <v>1869</v>
      </c>
      <c r="S107" s="33" t="s">
        <v>1870</v>
      </c>
      <c r="T107" s="33" t="s">
        <v>1871</v>
      </c>
    </row>
    <row r="108" ht="15.75" hidden="1" customHeight="1">
      <c r="A108" s="2" t="s">
        <v>1893</v>
      </c>
      <c r="B108" s="2">
        <v>1.06012210051E11</v>
      </c>
      <c r="C108" s="2" t="s">
        <v>1895</v>
      </c>
      <c r="D108" s="2" t="s">
        <v>126</v>
      </c>
      <c r="E108" s="2" t="s">
        <v>127</v>
      </c>
      <c r="F108" s="2" t="s">
        <v>1582</v>
      </c>
      <c r="G108" s="2" t="s">
        <v>1583</v>
      </c>
      <c r="H108" s="33" t="s">
        <v>1584</v>
      </c>
      <c r="I108" s="2" t="s">
        <v>1535</v>
      </c>
      <c r="J108" s="2" t="s">
        <v>1535</v>
      </c>
      <c r="K108" s="2" t="s">
        <v>53</v>
      </c>
      <c r="L108" s="2" t="s">
        <v>332</v>
      </c>
      <c r="M108" s="2" t="s">
        <v>71</v>
      </c>
      <c r="N108" s="2" t="s">
        <v>133</v>
      </c>
      <c r="O108" s="2" t="s">
        <v>55</v>
      </c>
      <c r="P108" s="2" t="s">
        <v>56</v>
      </c>
      <c r="Q108" s="2">
        <v>4.0</v>
      </c>
      <c r="R108" s="33" t="s">
        <v>1896</v>
      </c>
      <c r="S108" s="33" t="s">
        <v>1897</v>
      </c>
      <c r="T108" s="33" t="s">
        <v>1898</v>
      </c>
    </row>
    <row r="109" ht="15.75" hidden="1" customHeight="1">
      <c r="A109" s="2" t="s">
        <v>1909</v>
      </c>
      <c r="B109" s="2">
        <v>1.06012410171E11</v>
      </c>
      <c r="C109" s="2" t="s">
        <v>1911</v>
      </c>
      <c r="D109" s="2" t="s">
        <v>126</v>
      </c>
      <c r="E109" s="2" t="s">
        <v>127</v>
      </c>
      <c r="F109" s="2" t="s">
        <v>1655</v>
      </c>
      <c r="G109" s="2" t="s">
        <v>1656</v>
      </c>
      <c r="H109" s="33" t="s">
        <v>1657</v>
      </c>
      <c r="I109" s="2" t="s">
        <v>1658</v>
      </c>
      <c r="J109" s="2" t="s">
        <v>853</v>
      </c>
      <c r="K109" s="2" t="s">
        <v>30</v>
      </c>
      <c r="L109" s="2" t="s">
        <v>70</v>
      </c>
      <c r="M109" s="2" t="s">
        <v>71</v>
      </c>
      <c r="N109" s="2" t="s">
        <v>33</v>
      </c>
      <c r="O109" s="2" t="s">
        <v>55</v>
      </c>
      <c r="P109" s="2" t="s">
        <v>56</v>
      </c>
      <c r="Q109" s="2">
        <v>14.0</v>
      </c>
      <c r="R109" s="33" t="s">
        <v>1912</v>
      </c>
      <c r="S109" s="33" t="s">
        <v>1913</v>
      </c>
      <c r="T109" s="33" t="s">
        <v>1914</v>
      </c>
    </row>
    <row r="110" ht="15.75" hidden="1" customHeight="1">
      <c r="A110" s="2" t="s">
        <v>1932</v>
      </c>
      <c r="B110" s="2">
        <v>1.0601211031E11</v>
      </c>
      <c r="C110" s="2" t="s">
        <v>1934</v>
      </c>
      <c r="D110" s="2" t="s">
        <v>126</v>
      </c>
      <c r="E110" s="2" t="s">
        <v>127</v>
      </c>
      <c r="F110" s="2" t="s">
        <v>1935</v>
      </c>
      <c r="G110" s="2" t="s">
        <v>1936</v>
      </c>
      <c r="H110" s="33" t="s">
        <v>1937</v>
      </c>
      <c r="I110" s="2" t="s">
        <v>1647</v>
      </c>
      <c r="J110" s="2" t="s">
        <v>1938</v>
      </c>
      <c r="K110" s="2" t="s">
        <v>53</v>
      </c>
      <c r="L110" s="2" t="s">
        <v>31</v>
      </c>
      <c r="M110" s="2" t="s">
        <v>71</v>
      </c>
      <c r="N110" s="2" t="s">
        <v>133</v>
      </c>
      <c r="O110" s="2" t="s">
        <v>55</v>
      </c>
      <c r="P110" s="2" t="s">
        <v>56</v>
      </c>
      <c r="Q110" s="2">
        <v>10.0</v>
      </c>
      <c r="R110" s="33" t="s">
        <v>1939</v>
      </c>
      <c r="S110" s="33" t="s">
        <v>1940</v>
      </c>
      <c r="T110" s="33" t="s">
        <v>1941</v>
      </c>
    </row>
    <row r="111" ht="15.75" hidden="1" customHeight="1">
      <c r="A111" s="2" t="s">
        <v>2004</v>
      </c>
      <c r="B111" s="2">
        <v>1.06012410081E11</v>
      </c>
      <c r="C111" s="2" t="s">
        <v>1766</v>
      </c>
      <c r="D111" s="2" t="s">
        <v>126</v>
      </c>
      <c r="E111" s="2" t="s">
        <v>127</v>
      </c>
      <c r="F111" s="2" t="s">
        <v>2005</v>
      </c>
      <c r="G111" s="2" t="s">
        <v>2006</v>
      </c>
      <c r="H111" s="33" t="s">
        <v>2007</v>
      </c>
      <c r="I111" s="2" t="s">
        <v>712</v>
      </c>
      <c r="J111" s="2" t="s">
        <v>1730</v>
      </c>
      <c r="K111" s="2" t="s">
        <v>53</v>
      </c>
      <c r="L111" s="2" t="s">
        <v>31</v>
      </c>
      <c r="M111" s="2" t="s">
        <v>71</v>
      </c>
      <c r="N111" s="2" t="s">
        <v>133</v>
      </c>
      <c r="O111" s="2" t="s">
        <v>55</v>
      </c>
      <c r="P111" s="2" t="s">
        <v>56</v>
      </c>
      <c r="Q111" s="2">
        <v>6.0</v>
      </c>
      <c r="R111" s="33" t="s">
        <v>2008</v>
      </c>
      <c r="S111" s="33" t="s">
        <v>2009</v>
      </c>
      <c r="T111" s="33" t="s">
        <v>2010</v>
      </c>
    </row>
    <row r="112" ht="15.75" hidden="1" customHeight="1">
      <c r="A112" s="2" t="s">
        <v>2011</v>
      </c>
      <c r="B112" s="2">
        <v>1.06012210213E11</v>
      </c>
      <c r="C112" s="2" t="s">
        <v>2013</v>
      </c>
      <c r="D112" s="2" t="s">
        <v>126</v>
      </c>
      <c r="E112" s="2" t="s">
        <v>127</v>
      </c>
      <c r="F112" s="2" t="s">
        <v>1582</v>
      </c>
      <c r="G112" s="2" t="s">
        <v>1583</v>
      </c>
      <c r="H112" s="33" t="s">
        <v>1584</v>
      </c>
      <c r="I112" s="2" t="s">
        <v>1535</v>
      </c>
      <c r="J112" s="2" t="s">
        <v>1535</v>
      </c>
      <c r="K112" s="2" t="s">
        <v>53</v>
      </c>
      <c r="L112" s="2" t="s">
        <v>332</v>
      </c>
      <c r="M112" s="2" t="s">
        <v>71</v>
      </c>
      <c r="N112" s="2" t="s">
        <v>133</v>
      </c>
      <c r="O112" s="2" t="s">
        <v>55</v>
      </c>
      <c r="P112" s="2" t="s">
        <v>56</v>
      </c>
      <c r="Q112" s="2">
        <v>4.0</v>
      </c>
      <c r="R112" s="33" t="s">
        <v>2014</v>
      </c>
      <c r="S112" s="33" t="s">
        <v>2015</v>
      </c>
      <c r="T112" s="33" t="s">
        <v>2016</v>
      </c>
    </row>
    <row r="113" ht="15.75" customHeight="1">
      <c r="A113" s="2" t="s">
        <v>2023</v>
      </c>
      <c r="B113" s="2">
        <v>1.06012110293E11</v>
      </c>
      <c r="C113" s="2" t="s">
        <v>2025</v>
      </c>
      <c r="D113" s="2" t="s">
        <v>126</v>
      </c>
      <c r="E113" s="2" t="s">
        <v>127</v>
      </c>
      <c r="F113" s="2" t="s">
        <v>2026</v>
      </c>
      <c r="G113" s="2" t="s">
        <v>2027</v>
      </c>
      <c r="H113" s="33" t="s">
        <v>2028</v>
      </c>
      <c r="I113" s="2" t="s">
        <v>964</v>
      </c>
      <c r="J113" s="2" t="s">
        <v>1266</v>
      </c>
      <c r="K113" s="2" t="s">
        <v>53</v>
      </c>
      <c r="L113" s="2" t="s">
        <v>31</v>
      </c>
      <c r="M113" s="2" t="s">
        <v>71</v>
      </c>
      <c r="N113" s="2" t="s">
        <v>33</v>
      </c>
      <c r="O113" s="2" t="s">
        <v>55</v>
      </c>
      <c r="P113" s="2" t="s">
        <v>152</v>
      </c>
      <c r="Q113" s="2">
        <v>25.0</v>
      </c>
      <c r="R113" s="33" t="s">
        <v>2029</v>
      </c>
      <c r="S113" s="33" t="s">
        <v>2030</v>
      </c>
      <c r="T113" s="33" t="s">
        <v>2031</v>
      </c>
    </row>
    <row r="114" ht="15.75" hidden="1" customHeight="1">
      <c r="A114" s="2" t="s">
        <v>2044</v>
      </c>
      <c r="B114" s="2">
        <v>1.06012210197E11</v>
      </c>
      <c r="C114" s="2" t="s">
        <v>2046</v>
      </c>
      <c r="D114" s="2" t="s">
        <v>126</v>
      </c>
      <c r="E114" s="2" t="s">
        <v>127</v>
      </c>
      <c r="F114" s="2" t="s">
        <v>1945</v>
      </c>
      <c r="G114" s="2" t="s">
        <v>1605</v>
      </c>
      <c r="H114" s="33" t="s">
        <v>1946</v>
      </c>
      <c r="I114" s="2" t="s">
        <v>1356</v>
      </c>
      <c r="J114" s="2" t="s">
        <v>1607</v>
      </c>
      <c r="K114" s="2" t="s">
        <v>53</v>
      </c>
      <c r="L114" s="2" t="s">
        <v>70</v>
      </c>
      <c r="M114" s="2" t="s">
        <v>71</v>
      </c>
      <c r="N114" s="2" t="s">
        <v>54</v>
      </c>
      <c r="O114" s="2" t="s">
        <v>55</v>
      </c>
      <c r="P114" s="2" t="s">
        <v>56</v>
      </c>
      <c r="Q114" s="2">
        <v>10.0</v>
      </c>
      <c r="R114" s="33" t="s">
        <v>2047</v>
      </c>
      <c r="S114" s="33" t="s">
        <v>2048</v>
      </c>
      <c r="T114" s="33" t="s">
        <v>2049</v>
      </c>
    </row>
    <row r="115" ht="15.75" hidden="1" customHeight="1">
      <c r="A115" s="2" t="s">
        <v>2050</v>
      </c>
      <c r="B115" s="2">
        <v>1.06012210197E11</v>
      </c>
      <c r="C115" s="2" t="s">
        <v>2046</v>
      </c>
      <c r="D115" s="2" t="s">
        <v>126</v>
      </c>
      <c r="E115" s="2" t="s">
        <v>127</v>
      </c>
      <c r="F115" s="2" t="s">
        <v>1582</v>
      </c>
      <c r="G115" s="2" t="s">
        <v>1583</v>
      </c>
      <c r="H115" s="33" t="s">
        <v>1584</v>
      </c>
      <c r="I115" s="2" t="s">
        <v>1535</v>
      </c>
      <c r="J115" s="2" t="s">
        <v>1535</v>
      </c>
      <c r="K115" s="2" t="s">
        <v>53</v>
      </c>
      <c r="L115" s="2" t="s">
        <v>332</v>
      </c>
      <c r="M115" s="2" t="s">
        <v>71</v>
      </c>
      <c r="N115" s="2" t="s">
        <v>133</v>
      </c>
      <c r="O115" s="2" t="s">
        <v>55</v>
      </c>
      <c r="P115" s="2" t="s">
        <v>56</v>
      </c>
      <c r="Q115" s="2">
        <v>4.0</v>
      </c>
      <c r="R115" s="33" t="s">
        <v>2051</v>
      </c>
      <c r="S115" s="33" t="s">
        <v>2052</v>
      </c>
      <c r="T115" s="33" t="s">
        <v>2053</v>
      </c>
    </row>
    <row r="116" ht="15.75" hidden="1" customHeight="1">
      <c r="A116" s="2" t="s">
        <v>2072</v>
      </c>
      <c r="B116" s="2">
        <v>1.06012410081E11</v>
      </c>
      <c r="C116" s="2" t="s">
        <v>1766</v>
      </c>
      <c r="D116" s="2" t="s">
        <v>126</v>
      </c>
      <c r="E116" s="2" t="s">
        <v>127</v>
      </c>
      <c r="F116" s="2" t="s">
        <v>2073</v>
      </c>
      <c r="G116" s="2" t="s">
        <v>2074</v>
      </c>
      <c r="H116" s="33" t="s">
        <v>2075</v>
      </c>
      <c r="I116" s="2" t="s">
        <v>1266</v>
      </c>
      <c r="J116" s="2" t="s">
        <v>1921</v>
      </c>
      <c r="K116" s="2" t="s">
        <v>53</v>
      </c>
      <c r="L116" s="2" t="s">
        <v>31</v>
      </c>
      <c r="M116" s="2" t="s">
        <v>71</v>
      </c>
      <c r="N116" s="2" t="s">
        <v>133</v>
      </c>
      <c r="O116" s="2" t="s">
        <v>55</v>
      </c>
      <c r="P116" s="2" t="s">
        <v>56</v>
      </c>
      <c r="Q116" s="2">
        <v>6.0</v>
      </c>
      <c r="R116" s="33" t="s">
        <v>2076</v>
      </c>
      <c r="S116" s="33" t="s">
        <v>2077</v>
      </c>
      <c r="T116" s="33" t="s">
        <v>2078</v>
      </c>
    </row>
    <row r="117" ht="15.75" hidden="1" customHeight="1">
      <c r="A117" s="2" t="s">
        <v>2079</v>
      </c>
      <c r="B117" s="2">
        <v>1.06012410081E11</v>
      </c>
      <c r="C117" s="2" t="s">
        <v>1766</v>
      </c>
      <c r="D117" s="2" t="s">
        <v>126</v>
      </c>
      <c r="E117" s="2" t="s">
        <v>127</v>
      </c>
      <c r="F117" s="2" t="s">
        <v>2080</v>
      </c>
      <c r="G117" s="2" t="s">
        <v>2081</v>
      </c>
      <c r="H117" s="33" t="s">
        <v>2082</v>
      </c>
      <c r="I117" s="2" t="s">
        <v>1770</v>
      </c>
      <c r="J117" s="2" t="s">
        <v>2083</v>
      </c>
      <c r="K117" s="2" t="s">
        <v>53</v>
      </c>
      <c r="L117" s="2" t="s">
        <v>31</v>
      </c>
      <c r="M117" s="2" t="s">
        <v>71</v>
      </c>
      <c r="N117" s="2" t="s">
        <v>133</v>
      </c>
      <c r="O117" s="2" t="s">
        <v>55</v>
      </c>
      <c r="P117" s="2" t="s">
        <v>56</v>
      </c>
      <c r="Q117" s="2">
        <v>6.0</v>
      </c>
      <c r="R117" s="33" t="s">
        <v>2084</v>
      </c>
      <c r="S117" s="33" t="s">
        <v>2085</v>
      </c>
      <c r="T117" s="33" t="s">
        <v>2086</v>
      </c>
    </row>
    <row r="118" ht="15.75" hidden="1" customHeight="1">
      <c r="A118" s="2" t="s">
        <v>2087</v>
      </c>
      <c r="B118" s="2">
        <v>1.06012410081E11</v>
      </c>
      <c r="C118" s="2" t="s">
        <v>1766</v>
      </c>
      <c r="D118" s="2" t="s">
        <v>126</v>
      </c>
      <c r="E118" s="2" t="s">
        <v>127</v>
      </c>
      <c r="F118" s="2" t="s">
        <v>1866</v>
      </c>
      <c r="G118" s="2" t="s">
        <v>2088</v>
      </c>
      <c r="H118" s="33" t="s">
        <v>2089</v>
      </c>
      <c r="I118" s="2" t="s">
        <v>1770</v>
      </c>
      <c r="J118" s="2" t="s">
        <v>192</v>
      </c>
      <c r="K118" s="2" t="s">
        <v>53</v>
      </c>
      <c r="L118" s="2" t="s">
        <v>31</v>
      </c>
      <c r="M118" s="2" t="s">
        <v>71</v>
      </c>
      <c r="N118" s="2" t="s">
        <v>133</v>
      </c>
      <c r="O118" s="2" t="s">
        <v>55</v>
      </c>
      <c r="P118" s="2" t="s">
        <v>56</v>
      </c>
      <c r="Q118" s="2">
        <v>6.0</v>
      </c>
      <c r="R118" s="33" t="s">
        <v>2090</v>
      </c>
      <c r="S118" s="33" t="s">
        <v>2091</v>
      </c>
      <c r="T118" s="33" t="s">
        <v>2092</v>
      </c>
    </row>
    <row r="119" ht="15.75" hidden="1" customHeight="1">
      <c r="A119" s="2" t="s">
        <v>2093</v>
      </c>
      <c r="B119" s="2">
        <v>1.06012410081E11</v>
      </c>
      <c r="C119" s="2" t="s">
        <v>1766</v>
      </c>
      <c r="D119" s="2" t="s">
        <v>126</v>
      </c>
      <c r="E119" s="2" t="s">
        <v>127</v>
      </c>
      <c r="F119" s="2" t="s">
        <v>2094</v>
      </c>
      <c r="G119" s="2" t="s">
        <v>2095</v>
      </c>
      <c r="H119" s="33" t="s">
        <v>2096</v>
      </c>
      <c r="I119" s="2" t="s">
        <v>1265</v>
      </c>
      <c r="J119" s="2" t="s">
        <v>1575</v>
      </c>
      <c r="K119" s="2" t="s">
        <v>53</v>
      </c>
      <c r="L119" s="2" t="s">
        <v>31</v>
      </c>
      <c r="M119" s="2" t="s">
        <v>71</v>
      </c>
      <c r="N119" s="2" t="s">
        <v>133</v>
      </c>
      <c r="O119" s="2" t="s">
        <v>55</v>
      </c>
      <c r="P119" s="2" t="s">
        <v>56</v>
      </c>
      <c r="Q119" s="2">
        <v>6.0</v>
      </c>
      <c r="R119" s="33" t="s">
        <v>2097</v>
      </c>
      <c r="S119" s="33" t="s">
        <v>2098</v>
      </c>
      <c r="T119" s="33" t="s">
        <v>2099</v>
      </c>
    </row>
    <row r="120" ht="15.75" hidden="1" customHeight="1">
      <c r="A120" s="2" t="s">
        <v>2100</v>
      </c>
      <c r="B120" s="2">
        <v>1.06012410081E11</v>
      </c>
      <c r="C120" s="2" t="s">
        <v>1766</v>
      </c>
      <c r="D120" s="2" t="s">
        <v>126</v>
      </c>
      <c r="E120" s="2" t="s">
        <v>127</v>
      </c>
      <c r="F120" s="2" t="s">
        <v>2094</v>
      </c>
      <c r="G120" s="2" t="s">
        <v>2101</v>
      </c>
      <c r="H120" s="33" t="s">
        <v>2102</v>
      </c>
      <c r="I120" s="2" t="s">
        <v>1607</v>
      </c>
      <c r="J120" s="2" t="s">
        <v>1780</v>
      </c>
      <c r="K120" s="2" t="s">
        <v>53</v>
      </c>
      <c r="L120" s="2" t="s">
        <v>31</v>
      </c>
      <c r="M120" s="2" t="s">
        <v>71</v>
      </c>
      <c r="N120" s="2" t="s">
        <v>133</v>
      </c>
      <c r="O120" s="2" t="s">
        <v>55</v>
      </c>
      <c r="P120" s="2" t="s">
        <v>56</v>
      </c>
      <c r="Q120" s="2">
        <v>6.0</v>
      </c>
      <c r="R120" s="33" t="s">
        <v>2103</v>
      </c>
      <c r="S120" s="33" t="s">
        <v>2104</v>
      </c>
      <c r="T120" s="33" t="s">
        <v>2105</v>
      </c>
    </row>
    <row r="121" ht="15.75" hidden="1" customHeight="1">
      <c r="A121" s="2" t="s">
        <v>2116</v>
      </c>
      <c r="B121" s="2">
        <v>1.06012010371E11</v>
      </c>
      <c r="C121" s="2" t="s">
        <v>2118</v>
      </c>
      <c r="D121" s="2" t="s">
        <v>126</v>
      </c>
      <c r="E121" s="2" t="s">
        <v>127</v>
      </c>
      <c r="F121" s="2" t="s">
        <v>1489</v>
      </c>
      <c r="G121" s="2" t="s">
        <v>1490</v>
      </c>
      <c r="H121" s="33" t="s">
        <v>1491</v>
      </c>
      <c r="I121" s="2" t="s">
        <v>1492</v>
      </c>
      <c r="J121" s="2" t="s">
        <v>1493</v>
      </c>
      <c r="K121" s="2" t="s">
        <v>53</v>
      </c>
      <c r="L121" s="2" t="s">
        <v>31</v>
      </c>
      <c r="M121" s="2" t="s">
        <v>71</v>
      </c>
      <c r="N121" s="2" t="s">
        <v>33</v>
      </c>
      <c r="O121" s="2" t="s">
        <v>55</v>
      </c>
      <c r="P121" s="2" t="s">
        <v>56</v>
      </c>
      <c r="Q121" s="2">
        <v>6.0</v>
      </c>
      <c r="R121" s="33" t="s">
        <v>2119</v>
      </c>
      <c r="S121" s="33" t="s">
        <v>2120</v>
      </c>
      <c r="T121" s="33" t="s">
        <v>2121</v>
      </c>
    </row>
    <row r="122" ht="15.75" hidden="1" customHeight="1">
      <c r="A122" s="2" t="s">
        <v>2150</v>
      </c>
      <c r="B122" s="2">
        <v>1.06012110227E11</v>
      </c>
      <c r="C122" s="2" t="s">
        <v>2152</v>
      </c>
      <c r="D122" s="2" t="s">
        <v>126</v>
      </c>
      <c r="E122" s="2" t="s">
        <v>127</v>
      </c>
      <c r="F122" s="2" t="s">
        <v>1391</v>
      </c>
      <c r="G122" s="2" t="s">
        <v>1392</v>
      </c>
      <c r="H122" s="33" t="s">
        <v>1393</v>
      </c>
      <c r="I122" s="2" t="s">
        <v>836</v>
      </c>
      <c r="J122" s="2" t="s">
        <v>507</v>
      </c>
      <c r="K122" s="2" t="s">
        <v>53</v>
      </c>
      <c r="L122" s="2" t="s">
        <v>31</v>
      </c>
      <c r="M122" s="2" t="s">
        <v>71</v>
      </c>
      <c r="N122" s="2" t="s">
        <v>133</v>
      </c>
      <c r="O122" s="2" t="s">
        <v>55</v>
      </c>
      <c r="P122" s="2" t="s">
        <v>56</v>
      </c>
      <c r="Q122" s="2">
        <v>10.0</v>
      </c>
      <c r="R122" s="33" t="s">
        <v>2153</v>
      </c>
      <c r="S122" s="33" t="s">
        <v>2154</v>
      </c>
      <c r="T122" s="33" t="s">
        <v>2155</v>
      </c>
    </row>
    <row r="123" ht="15.75" hidden="1" customHeight="1">
      <c r="A123" s="2" t="s">
        <v>2218</v>
      </c>
      <c r="B123" s="2">
        <v>1.06012410322E11</v>
      </c>
      <c r="C123" s="2" t="s">
        <v>2220</v>
      </c>
      <c r="D123" s="2" t="s">
        <v>126</v>
      </c>
      <c r="E123" s="2" t="s">
        <v>127</v>
      </c>
      <c r="F123" s="2" t="s">
        <v>2197</v>
      </c>
      <c r="G123" s="2" t="s">
        <v>2198</v>
      </c>
      <c r="H123" s="33" t="s">
        <v>2199</v>
      </c>
      <c r="I123" s="2" t="s">
        <v>575</v>
      </c>
      <c r="J123" s="2" t="s">
        <v>1402</v>
      </c>
      <c r="K123" s="2" t="s">
        <v>53</v>
      </c>
      <c r="L123" s="2" t="s">
        <v>31</v>
      </c>
      <c r="M123" s="2" t="s">
        <v>71</v>
      </c>
      <c r="N123" s="2" t="s">
        <v>54</v>
      </c>
      <c r="O123" s="2" t="s">
        <v>55</v>
      </c>
      <c r="P123" s="2" t="s">
        <v>56</v>
      </c>
      <c r="Q123" s="2">
        <v>6.0</v>
      </c>
      <c r="R123" s="33" t="s">
        <v>2221</v>
      </c>
      <c r="S123" s="33" t="s">
        <v>2222</v>
      </c>
      <c r="T123" s="33" t="s">
        <v>2223</v>
      </c>
    </row>
    <row r="124" ht="15.75" hidden="1" customHeight="1">
      <c r="A124" s="2" t="s">
        <v>2234</v>
      </c>
      <c r="B124" s="2">
        <v>1.06012110072E11</v>
      </c>
      <c r="C124" s="2" t="s">
        <v>2236</v>
      </c>
      <c r="D124" s="2" t="s">
        <v>126</v>
      </c>
      <c r="E124" s="2" t="s">
        <v>127</v>
      </c>
      <c r="F124" s="2" t="s">
        <v>2237</v>
      </c>
      <c r="G124" s="2" t="s">
        <v>2238</v>
      </c>
      <c r="H124" s="33" t="s">
        <v>2239</v>
      </c>
      <c r="I124" s="2" t="s">
        <v>2240</v>
      </c>
      <c r="J124" s="2" t="s">
        <v>2240</v>
      </c>
      <c r="K124" s="2" t="s">
        <v>53</v>
      </c>
      <c r="L124" s="2" t="s">
        <v>31</v>
      </c>
      <c r="M124" s="2" t="s">
        <v>32</v>
      </c>
      <c r="N124" s="2" t="s">
        <v>133</v>
      </c>
      <c r="O124" s="2" t="s">
        <v>55</v>
      </c>
      <c r="P124" s="2" t="s">
        <v>56</v>
      </c>
      <c r="Q124" s="2">
        <v>10.0</v>
      </c>
      <c r="R124" s="33" t="s">
        <v>2241</v>
      </c>
      <c r="S124" s="33" t="s">
        <v>2242</v>
      </c>
      <c r="T124" s="33" t="s">
        <v>2243</v>
      </c>
    </row>
    <row r="125" ht="15.75" hidden="1" customHeight="1">
      <c r="A125" s="2" t="s">
        <v>2246</v>
      </c>
      <c r="B125" s="2">
        <v>1.06012110072E11</v>
      </c>
      <c r="C125" s="2" t="s">
        <v>2236</v>
      </c>
      <c r="D125" s="2" t="s">
        <v>126</v>
      </c>
      <c r="E125" s="2" t="s">
        <v>127</v>
      </c>
      <c r="F125" s="2" t="s">
        <v>2247</v>
      </c>
      <c r="G125" s="2" t="s">
        <v>2238</v>
      </c>
      <c r="H125" s="33" t="s">
        <v>2248</v>
      </c>
      <c r="I125" s="2" t="s">
        <v>2240</v>
      </c>
      <c r="J125" s="2" t="s">
        <v>2240</v>
      </c>
      <c r="K125" s="2" t="s">
        <v>53</v>
      </c>
      <c r="L125" s="2" t="s">
        <v>31</v>
      </c>
      <c r="M125" s="2" t="s">
        <v>32</v>
      </c>
      <c r="N125" s="2" t="s">
        <v>133</v>
      </c>
      <c r="O125" s="2" t="s">
        <v>55</v>
      </c>
      <c r="P125" s="2" t="s">
        <v>56</v>
      </c>
      <c r="Q125" s="2">
        <v>10.0</v>
      </c>
      <c r="R125" s="33" t="s">
        <v>2249</v>
      </c>
      <c r="S125" s="33" t="s">
        <v>2250</v>
      </c>
      <c r="T125" s="33" t="s">
        <v>2251</v>
      </c>
    </row>
    <row r="126" ht="15.75" hidden="1" customHeight="1">
      <c r="A126" s="2" t="s">
        <v>2283</v>
      </c>
      <c r="B126" s="2">
        <v>1.06012110072E11</v>
      </c>
      <c r="C126" s="2" t="s">
        <v>2236</v>
      </c>
      <c r="D126" s="2" t="s">
        <v>126</v>
      </c>
      <c r="E126" s="2" t="s">
        <v>127</v>
      </c>
      <c r="F126" s="2" t="s">
        <v>2284</v>
      </c>
      <c r="G126" s="2" t="s">
        <v>2285</v>
      </c>
      <c r="H126" s="33" t="s">
        <v>2286</v>
      </c>
      <c r="I126" s="2" t="s">
        <v>2287</v>
      </c>
      <c r="J126" s="2" t="s">
        <v>2287</v>
      </c>
      <c r="K126" s="2" t="s">
        <v>53</v>
      </c>
      <c r="L126" s="2" t="s">
        <v>31</v>
      </c>
      <c r="M126" s="2" t="s">
        <v>71</v>
      </c>
      <c r="N126" s="2" t="s">
        <v>133</v>
      </c>
      <c r="O126" s="2" t="s">
        <v>55</v>
      </c>
      <c r="P126" s="2" t="s">
        <v>56</v>
      </c>
      <c r="Q126" s="2">
        <v>10.0</v>
      </c>
      <c r="R126" s="33" t="s">
        <v>2288</v>
      </c>
      <c r="S126" s="33" t="s">
        <v>2289</v>
      </c>
      <c r="T126" s="33" t="s">
        <v>2290</v>
      </c>
    </row>
    <row r="127" ht="15.75" hidden="1" customHeight="1">
      <c r="A127" s="2" t="s">
        <v>2291</v>
      </c>
      <c r="B127" s="2">
        <v>1.06012110072E11</v>
      </c>
      <c r="C127" s="2" t="s">
        <v>2236</v>
      </c>
      <c r="D127" s="2" t="s">
        <v>126</v>
      </c>
      <c r="E127" s="2" t="s">
        <v>127</v>
      </c>
      <c r="F127" s="2" t="s">
        <v>2292</v>
      </c>
      <c r="G127" s="2" t="s">
        <v>2238</v>
      </c>
      <c r="H127" s="33" t="s">
        <v>2293</v>
      </c>
      <c r="I127" s="2" t="s">
        <v>2240</v>
      </c>
      <c r="J127" s="2" t="s">
        <v>2240</v>
      </c>
      <c r="K127" s="2" t="s">
        <v>53</v>
      </c>
      <c r="L127" s="2" t="s">
        <v>31</v>
      </c>
      <c r="M127" s="2" t="s">
        <v>32</v>
      </c>
      <c r="N127" s="2" t="s">
        <v>133</v>
      </c>
      <c r="O127" s="2" t="s">
        <v>55</v>
      </c>
      <c r="P127" s="2" t="s">
        <v>56</v>
      </c>
      <c r="Q127" s="2">
        <v>10.0</v>
      </c>
      <c r="R127" s="33" t="s">
        <v>2294</v>
      </c>
      <c r="S127" s="33" t="s">
        <v>2295</v>
      </c>
      <c r="T127" s="33" t="s">
        <v>2296</v>
      </c>
    </row>
    <row r="128" ht="15.75" hidden="1" customHeight="1">
      <c r="A128" s="2" t="s">
        <v>2320</v>
      </c>
      <c r="B128" s="2">
        <v>1.06012110072E11</v>
      </c>
      <c r="C128" s="2" t="s">
        <v>2236</v>
      </c>
      <c r="D128" s="2" t="s">
        <v>126</v>
      </c>
      <c r="E128" s="2" t="s">
        <v>127</v>
      </c>
      <c r="F128" s="2" t="s">
        <v>2321</v>
      </c>
      <c r="G128" s="2" t="s">
        <v>2238</v>
      </c>
      <c r="H128" s="33" t="s">
        <v>2322</v>
      </c>
      <c r="I128" s="2" t="s">
        <v>2287</v>
      </c>
      <c r="J128" s="2" t="s">
        <v>2287</v>
      </c>
      <c r="K128" s="2" t="s">
        <v>53</v>
      </c>
      <c r="L128" s="2" t="s">
        <v>31</v>
      </c>
      <c r="M128" s="2" t="s">
        <v>32</v>
      </c>
      <c r="N128" s="2" t="s">
        <v>133</v>
      </c>
      <c r="O128" s="2" t="s">
        <v>55</v>
      </c>
      <c r="P128" s="2" t="s">
        <v>56</v>
      </c>
      <c r="Q128" s="2">
        <v>10.0</v>
      </c>
      <c r="R128" s="33" t="s">
        <v>2323</v>
      </c>
      <c r="S128" s="33" t="s">
        <v>2324</v>
      </c>
      <c r="T128" s="33" t="s">
        <v>2325</v>
      </c>
    </row>
    <row r="129" ht="15.75" hidden="1" customHeight="1">
      <c r="A129" s="2" t="s">
        <v>2320</v>
      </c>
      <c r="B129" s="2">
        <v>1.06012110328E11</v>
      </c>
      <c r="C129" s="2" t="s">
        <v>2327</v>
      </c>
      <c r="D129" s="2" t="s">
        <v>126</v>
      </c>
      <c r="E129" s="2" t="s">
        <v>127</v>
      </c>
      <c r="F129" s="2" t="s">
        <v>2321</v>
      </c>
      <c r="G129" s="2" t="s">
        <v>2238</v>
      </c>
      <c r="H129" s="33" t="s">
        <v>2322</v>
      </c>
      <c r="I129" s="2" t="s">
        <v>2287</v>
      </c>
      <c r="J129" s="2" t="s">
        <v>2287</v>
      </c>
      <c r="K129" s="2" t="s">
        <v>53</v>
      </c>
      <c r="L129" s="2" t="s">
        <v>31</v>
      </c>
      <c r="M129" s="2" t="s">
        <v>32</v>
      </c>
      <c r="N129" s="2" t="s">
        <v>133</v>
      </c>
      <c r="O129" s="2" t="s">
        <v>55</v>
      </c>
      <c r="P129" s="2" t="s">
        <v>56</v>
      </c>
      <c r="Q129" s="2">
        <v>10.0</v>
      </c>
      <c r="R129" s="33" t="s">
        <v>2323</v>
      </c>
      <c r="S129" s="33" t="s">
        <v>2324</v>
      </c>
      <c r="T129" s="33" t="s">
        <v>2325</v>
      </c>
    </row>
    <row r="130" ht="15.75" hidden="1" customHeight="1">
      <c r="A130" s="2" t="s">
        <v>2328</v>
      </c>
      <c r="B130" s="2">
        <v>1.06012110072E11</v>
      </c>
      <c r="C130" s="2" t="s">
        <v>2236</v>
      </c>
      <c r="D130" s="2" t="s">
        <v>126</v>
      </c>
      <c r="E130" s="2" t="s">
        <v>127</v>
      </c>
      <c r="F130" s="2" t="s">
        <v>2329</v>
      </c>
      <c r="G130" s="2" t="s">
        <v>2330</v>
      </c>
      <c r="H130" s="33" t="s">
        <v>2331</v>
      </c>
      <c r="I130" s="2" t="s">
        <v>2287</v>
      </c>
      <c r="J130" s="2" t="s">
        <v>2287</v>
      </c>
      <c r="K130" s="2" t="s">
        <v>53</v>
      </c>
      <c r="L130" s="2" t="s">
        <v>31</v>
      </c>
      <c r="M130" s="2" t="s">
        <v>71</v>
      </c>
      <c r="N130" s="2" t="s">
        <v>133</v>
      </c>
      <c r="O130" s="2" t="s">
        <v>55</v>
      </c>
      <c r="P130" s="2" t="s">
        <v>56</v>
      </c>
      <c r="Q130" s="2">
        <v>10.0</v>
      </c>
      <c r="R130" s="33" t="s">
        <v>2332</v>
      </c>
      <c r="S130" s="33" t="s">
        <v>2333</v>
      </c>
      <c r="T130" s="33" t="s">
        <v>2334</v>
      </c>
    </row>
    <row r="131" ht="15.75" hidden="1" customHeight="1">
      <c r="A131" s="2" t="s">
        <v>2347</v>
      </c>
      <c r="B131" s="2">
        <v>1.06012210293E11</v>
      </c>
      <c r="C131" s="2" t="s">
        <v>2349</v>
      </c>
      <c r="D131" s="2" t="s">
        <v>126</v>
      </c>
      <c r="E131" s="2" t="s">
        <v>127</v>
      </c>
      <c r="F131" s="2" t="s">
        <v>1945</v>
      </c>
      <c r="G131" s="2" t="s">
        <v>1605</v>
      </c>
      <c r="H131" s="33" t="s">
        <v>1946</v>
      </c>
      <c r="I131" s="2" t="s">
        <v>1356</v>
      </c>
      <c r="J131" s="2" t="s">
        <v>1607</v>
      </c>
      <c r="K131" s="2" t="s">
        <v>53</v>
      </c>
      <c r="L131" s="2" t="s">
        <v>70</v>
      </c>
      <c r="M131" s="2" t="s">
        <v>71</v>
      </c>
      <c r="N131" s="2" t="s">
        <v>54</v>
      </c>
      <c r="O131" s="2" t="s">
        <v>55</v>
      </c>
      <c r="P131" s="2" t="s">
        <v>56</v>
      </c>
      <c r="Q131" s="2">
        <v>14.0</v>
      </c>
      <c r="R131" s="33" t="s">
        <v>2350</v>
      </c>
      <c r="S131" s="33" t="s">
        <v>2351</v>
      </c>
      <c r="T131" s="33" t="s">
        <v>2352</v>
      </c>
    </row>
    <row r="132" ht="15.75" hidden="1" customHeight="1">
      <c r="A132" s="2" t="s">
        <v>2353</v>
      </c>
      <c r="B132" s="2">
        <v>1.06012410067E11</v>
      </c>
      <c r="C132" s="2" t="s">
        <v>2355</v>
      </c>
      <c r="D132" s="2" t="s">
        <v>126</v>
      </c>
      <c r="E132" s="2" t="s">
        <v>127</v>
      </c>
      <c r="F132" s="2" t="s">
        <v>1945</v>
      </c>
      <c r="G132" s="2" t="s">
        <v>1605</v>
      </c>
      <c r="H132" s="33" t="s">
        <v>1946</v>
      </c>
      <c r="I132" s="2" t="s">
        <v>1356</v>
      </c>
      <c r="J132" s="2" t="s">
        <v>1607</v>
      </c>
      <c r="K132" s="2" t="s">
        <v>53</v>
      </c>
      <c r="L132" s="2" t="s">
        <v>70</v>
      </c>
      <c r="M132" s="2" t="s">
        <v>71</v>
      </c>
      <c r="N132" s="2" t="s">
        <v>54</v>
      </c>
      <c r="O132" s="2" t="s">
        <v>55</v>
      </c>
      <c r="P132" s="2" t="s">
        <v>56</v>
      </c>
      <c r="Q132" s="2">
        <v>14.0</v>
      </c>
      <c r="R132" s="33" t="s">
        <v>2356</v>
      </c>
      <c r="S132" s="33" t="s">
        <v>2357</v>
      </c>
      <c r="T132" s="33" t="s">
        <v>2358</v>
      </c>
    </row>
    <row r="133" ht="15.75" hidden="1" customHeight="1">
      <c r="A133" s="2" t="s">
        <v>2369</v>
      </c>
      <c r="B133" s="2">
        <v>1.0601231002E11</v>
      </c>
      <c r="C133" s="2" t="s">
        <v>1639</v>
      </c>
      <c r="D133" s="2" t="s">
        <v>126</v>
      </c>
      <c r="E133" s="2" t="s">
        <v>127</v>
      </c>
      <c r="F133" s="2" t="s">
        <v>2370</v>
      </c>
      <c r="G133" s="2" t="s">
        <v>2371</v>
      </c>
      <c r="H133" s="33" t="s">
        <v>2372</v>
      </c>
      <c r="I133" s="2" t="s">
        <v>800</v>
      </c>
      <c r="J133" s="2" t="s">
        <v>1443</v>
      </c>
      <c r="K133" s="2" t="s">
        <v>30</v>
      </c>
      <c r="L133" s="2" t="s">
        <v>31</v>
      </c>
      <c r="M133" s="2" t="s">
        <v>32</v>
      </c>
      <c r="N133" s="2" t="s">
        <v>33</v>
      </c>
      <c r="O133" s="2" t="s">
        <v>34</v>
      </c>
      <c r="P133" s="2" t="s">
        <v>90</v>
      </c>
      <c r="Q133" s="2">
        <v>30.0</v>
      </c>
      <c r="R133" s="33" t="s">
        <v>2373</v>
      </c>
      <c r="S133" s="33" t="s">
        <v>2374</v>
      </c>
      <c r="T133" s="33" t="s">
        <v>2375</v>
      </c>
    </row>
    <row r="134" ht="15.75" hidden="1" customHeight="1">
      <c r="A134" s="2" t="s">
        <v>2369</v>
      </c>
      <c r="B134" s="2">
        <v>1.06012310026E11</v>
      </c>
      <c r="C134" s="2" t="s">
        <v>1637</v>
      </c>
      <c r="D134" s="2" t="s">
        <v>126</v>
      </c>
      <c r="E134" s="2" t="s">
        <v>127</v>
      </c>
      <c r="F134" s="2" t="s">
        <v>2370</v>
      </c>
      <c r="G134" s="2" t="s">
        <v>2371</v>
      </c>
      <c r="H134" s="33" t="s">
        <v>2372</v>
      </c>
      <c r="I134" s="2" t="s">
        <v>800</v>
      </c>
      <c r="J134" s="2" t="s">
        <v>1443</v>
      </c>
      <c r="K134" s="2" t="s">
        <v>30</v>
      </c>
      <c r="L134" s="2" t="s">
        <v>31</v>
      </c>
      <c r="M134" s="2" t="s">
        <v>32</v>
      </c>
      <c r="N134" s="2" t="s">
        <v>33</v>
      </c>
      <c r="O134" s="2" t="s">
        <v>34</v>
      </c>
      <c r="P134" s="2" t="s">
        <v>90</v>
      </c>
      <c r="Q134" s="2">
        <v>30.0</v>
      </c>
      <c r="R134" s="33" t="s">
        <v>2373</v>
      </c>
      <c r="S134" s="33" t="s">
        <v>2374</v>
      </c>
      <c r="T134" s="33" t="s">
        <v>2375</v>
      </c>
    </row>
    <row r="135" ht="15.75" hidden="1" customHeight="1">
      <c r="A135" s="2" t="s">
        <v>2369</v>
      </c>
      <c r="B135" s="2">
        <v>1.06012310025E11</v>
      </c>
      <c r="C135" s="2" t="s">
        <v>1641</v>
      </c>
      <c r="D135" s="2" t="s">
        <v>126</v>
      </c>
      <c r="E135" s="2" t="s">
        <v>127</v>
      </c>
      <c r="F135" s="2" t="s">
        <v>2370</v>
      </c>
      <c r="G135" s="2" t="s">
        <v>2371</v>
      </c>
      <c r="H135" s="33" t="s">
        <v>2372</v>
      </c>
      <c r="I135" s="2" t="s">
        <v>800</v>
      </c>
      <c r="J135" s="2" t="s">
        <v>1443</v>
      </c>
      <c r="K135" s="2" t="s">
        <v>30</v>
      </c>
      <c r="L135" s="2" t="s">
        <v>31</v>
      </c>
      <c r="M135" s="2" t="s">
        <v>32</v>
      </c>
      <c r="N135" s="2" t="s">
        <v>33</v>
      </c>
      <c r="O135" s="2" t="s">
        <v>34</v>
      </c>
      <c r="P135" s="2" t="s">
        <v>90</v>
      </c>
      <c r="Q135" s="2">
        <v>30.0</v>
      </c>
      <c r="R135" s="33" t="s">
        <v>2373</v>
      </c>
      <c r="S135" s="33" t="s">
        <v>2374</v>
      </c>
      <c r="T135" s="33" t="s">
        <v>2375</v>
      </c>
    </row>
    <row r="136" ht="15.75" hidden="1" customHeight="1">
      <c r="A136" s="2" t="s">
        <v>2369</v>
      </c>
      <c r="B136" s="2">
        <v>1.0601231003E11</v>
      </c>
      <c r="C136" s="2" t="s">
        <v>1643</v>
      </c>
      <c r="D136" s="2" t="s">
        <v>126</v>
      </c>
      <c r="E136" s="2" t="s">
        <v>127</v>
      </c>
      <c r="F136" s="2" t="s">
        <v>2370</v>
      </c>
      <c r="G136" s="2" t="s">
        <v>2371</v>
      </c>
      <c r="H136" s="33" t="s">
        <v>2372</v>
      </c>
      <c r="I136" s="2" t="s">
        <v>800</v>
      </c>
      <c r="J136" s="2" t="s">
        <v>1443</v>
      </c>
      <c r="K136" s="2" t="s">
        <v>30</v>
      </c>
      <c r="L136" s="2" t="s">
        <v>31</v>
      </c>
      <c r="M136" s="2" t="s">
        <v>32</v>
      </c>
      <c r="N136" s="2" t="s">
        <v>33</v>
      </c>
      <c r="O136" s="2" t="s">
        <v>34</v>
      </c>
      <c r="P136" s="2" t="s">
        <v>90</v>
      </c>
      <c r="Q136" s="2">
        <v>30.0</v>
      </c>
      <c r="R136" s="33" t="s">
        <v>2373</v>
      </c>
      <c r="S136" s="33" t="s">
        <v>2374</v>
      </c>
      <c r="T136" s="33" t="s">
        <v>2375</v>
      </c>
    </row>
    <row r="137" ht="15.75" hidden="1" customHeight="1">
      <c r="A137" s="2" t="s">
        <v>2369</v>
      </c>
      <c r="B137" s="2">
        <v>1.06012310017E11</v>
      </c>
      <c r="C137" s="2" t="s">
        <v>1155</v>
      </c>
      <c r="D137" s="2" t="s">
        <v>126</v>
      </c>
      <c r="E137" s="2" t="s">
        <v>127</v>
      </c>
      <c r="F137" s="2" t="s">
        <v>2370</v>
      </c>
      <c r="G137" s="2" t="s">
        <v>2371</v>
      </c>
      <c r="H137" s="33" t="s">
        <v>2372</v>
      </c>
      <c r="I137" s="2" t="s">
        <v>800</v>
      </c>
      <c r="J137" s="2" t="s">
        <v>1443</v>
      </c>
      <c r="K137" s="2" t="s">
        <v>30</v>
      </c>
      <c r="L137" s="2" t="s">
        <v>31</v>
      </c>
      <c r="M137" s="2" t="s">
        <v>32</v>
      </c>
      <c r="N137" s="2" t="s">
        <v>33</v>
      </c>
      <c r="O137" s="2" t="s">
        <v>34</v>
      </c>
      <c r="P137" s="2" t="s">
        <v>90</v>
      </c>
      <c r="Q137" s="2">
        <v>30.0</v>
      </c>
      <c r="R137" s="33" t="s">
        <v>2373</v>
      </c>
      <c r="S137" s="33" t="s">
        <v>2374</v>
      </c>
      <c r="T137" s="33" t="s">
        <v>2375</v>
      </c>
    </row>
    <row r="138" ht="15.75" hidden="1" customHeight="1">
      <c r="A138" s="2" t="s">
        <v>2382</v>
      </c>
      <c r="B138" s="2">
        <v>1.06012229001E11</v>
      </c>
      <c r="C138" s="2" t="s">
        <v>2384</v>
      </c>
      <c r="D138" s="2" t="s">
        <v>126</v>
      </c>
      <c r="E138" s="2" t="s">
        <v>127</v>
      </c>
      <c r="F138" s="2" t="s">
        <v>1318</v>
      </c>
      <c r="G138" s="2" t="s">
        <v>1319</v>
      </c>
      <c r="H138" s="33" t="s">
        <v>1320</v>
      </c>
      <c r="I138" s="2" t="s">
        <v>117</v>
      </c>
      <c r="J138" s="2" t="s">
        <v>117</v>
      </c>
      <c r="K138" s="2" t="s">
        <v>53</v>
      </c>
      <c r="L138" s="2" t="s">
        <v>31</v>
      </c>
      <c r="M138" s="2" t="s">
        <v>71</v>
      </c>
      <c r="N138" s="2" t="s">
        <v>33</v>
      </c>
      <c r="O138" s="2" t="s">
        <v>55</v>
      </c>
      <c r="P138" s="2" t="s">
        <v>56</v>
      </c>
      <c r="Q138" s="2">
        <v>6.0</v>
      </c>
      <c r="R138" s="33" t="s">
        <v>2385</v>
      </c>
      <c r="S138" s="33" t="s">
        <v>2386</v>
      </c>
      <c r="T138" s="33" t="s">
        <v>2387</v>
      </c>
    </row>
    <row r="139" ht="15.75" hidden="1" customHeight="1">
      <c r="A139" s="2" t="s">
        <v>2388</v>
      </c>
      <c r="B139" s="2">
        <v>1.06012410046E11</v>
      </c>
      <c r="C139" s="2" t="s">
        <v>971</v>
      </c>
      <c r="D139" s="2" t="s">
        <v>126</v>
      </c>
      <c r="E139" s="2" t="s">
        <v>127</v>
      </c>
      <c r="F139" s="2" t="s">
        <v>2391</v>
      </c>
      <c r="G139" s="2" t="s">
        <v>2392</v>
      </c>
      <c r="H139" s="33" t="s">
        <v>2393</v>
      </c>
      <c r="I139" s="2" t="s">
        <v>142</v>
      </c>
      <c r="J139" s="2" t="s">
        <v>1561</v>
      </c>
      <c r="K139" s="2" t="s">
        <v>53</v>
      </c>
      <c r="L139" s="2" t="s">
        <v>31</v>
      </c>
      <c r="M139" s="2" t="s">
        <v>32</v>
      </c>
      <c r="N139" s="2" t="s">
        <v>33</v>
      </c>
      <c r="O139" s="2" t="s">
        <v>34</v>
      </c>
      <c r="P139" s="2" t="s">
        <v>270</v>
      </c>
      <c r="Q139" s="2">
        <v>20.0</v>
      </c>
      <c r="R139" s="33" t="s">
        <v>2394</v>
      </c>
      <c r="S139" s="33" t="s">
        <v>2395</v>
      </c>
      <c r="T139" s="33" t="s">
        <v>2396</v>
      </c>
    </row>
    <row r="140" ht="15.75" hidden="1" customHeight="1">
      <c r="A140" s="2" t="s">
        <v>2429</v>
      </c>
      <c r="B140" s="2">
        <v>1.06012410038E11</v>
      </c>
      <c r="C140" s="2" t="s">
        <v>960</v>
      </c>
      <c r="D140" s="2" t="s">
        <v>126</v>
      </c>
      <c r="E140" s="2" t="s">
        <v>127</v>
      </c>
      <c r="F140" s="2" t="s">
        <v>2430</v>
      </c>
      <c r="G140" s="2" t="s">
        <v>2431</v>
      </c>
      <c r="H140" s="33" t="s">
        <v>2432</v>
      </c>
      <c r="I140" s="2" t="s">
        <v>2433</v>
      </c>
      <c r="J140" s="2" t="s">
        <v>507</v>
      </c>
      <c r="K140" s="2" t="s">
        <v>53</v>
      </c>
      <c r="L140" s="2" t="s">
        <v>70</v>
      </c>
      <c r="M140" s="2" t="s">
        <v>32</v>
      </c>
      <c r="N140" s="2" t="s">
        <v>133</v>
      </c>
      <c r="O140" s="2" t="s">
        <v>55</v>
      </c>
      <c r="P140" s="2" t="s">
        <v>90</v>
      </c>
      <c r="Q140" s="2">
        <v>35.0</v>
      </c>
      <c r="R140" s="33" t="s">
        <v>2434</v>
      </c>
      <c r="S140" s="33" t="s">
        <v>2435</v>
      </c>
      <c r="T140" s="33" t="s">
        <v>2436</v>
      </c>
    </row>
    <row r="141" ht="15.75" hidden="1" customHeight="1">
      <c r="A141" s="2" t="s">
        <v>2429</v>
      </c>
      <c r="B141" s="2">
        <v>1.06012410309E11</v>
      </c>
      <c r="C141" s="2" t="s">
        <v>2438</v>
      </c>
      <c r="D141" s="2" t="s">
        <v>126</v>
      </c>
      <c r="E141" s="2" t="s">
        <v>127</v>
      </c>
      <c r="F141" s="2" t="s">
        <v>2430</v>
      </c>
      <c r="G141" s="2" t="s">
        <v>2431</v>
      </c>
      <c r="H141" s="33" t="s">
        <v>2432</v>
      </c>
      <c r="I141" s="2" t="s">
        <v>2433</v>
      </c>
      <c r="J141" s="2" t="s">
        <v>507</v>
      </c>
      <c r="K141" s="2" t="s">
        <v>53</v>
      </c>
      <c r="L141" s="2" t="s">
        <v>70</v>
      </c>
      <c r="M141" s="2" t="s">
        <v>32</v>
      </c>
      <c r="N141" s="2" t="s">
        <v>133</v>
      </c>
      <c r="O141" s="2" t="s">
        <v>55</v>
      </c>
      <c r="P141" s="2" t="s">
        <v>90</v>
      </c>
      <c r="Q141" s="2">
        <v>35.0</v>
      </c>
      <c r="R141" s="33" t="s">
        <v>2434</v>
      </c>
      <c r="S141" s="33" t="s">
        <v>2435</v>
      </c>
      <c r="T141" s="33" t="s">
        <v>2436</v>
      </c>
    </row>
    <row r="142" ht="15.75" hidden="1" customHeight="1">
      <c r="A142" s="2" t="s">
        <v>2429</v>
      </c>
      <c r="B142" s="2">
        <v>1.06012410046E11</v>
      </c>
      <c r="C142" s="2" t="s">
        <v>971</v>
      </c>
      <c r="D142" s="2" t="s">
        <v>126</v>
      </c>
      <c r="E142" s="2" t="s">
        <v>127</v>
      </c>
      <c r="F142" s="2" t="s">
        <v>2430</v>
      </c>
      <c r="G142" s="2" t="s">
        <v>2431</v>
      </c>
      <c r="H142" s="33" t="s">
        <v>2432</v>
      </c>
      <c r="I142" s="2" t="s">
        <v>2433</v>
      </c>
      <c r="J142" s="2" t="s">
        <v>507</v>
      </c>
      <c r="K142" s="2" t="s">
        <v>53</v>
      </c>
      <c r="L142" s="2" t="s">
        <v>70</v>
      </c>
      <c r="M142" s="2" t="s">
        <v>32</v>
      </c>
      <c r="N142" s="2" t="s">
        <v>133</v>
      </c>
      <c r="O142" s="2" t="s">
        <v>55</v>
      </c>
      <c r="P142" s="2" t="s">
        <v>90</v>
      </c>
      <c r="Q142" s="2">
        <v>35.0</v>
      </c>
      <c r="R142" s="33" t="s">
        <v>2434</v>
      </c>
      <c r="S142" s="33" t="s">
        <v>2435</v>
      </c>
      <c r="T142" s="33" t="s">
        <v>2436</v>
      </c>
    </row>
    <row r="143" ht="15.75" hidden="1" customHeight="1">
      <c r="A143" s="2" t="s">
        <v>2468</v>
      </c>
      <c r="B143" s="2">
        <v>1.06012010224E11</v>
      </c>
      <c r="C143" s="2" t="s">
        <v>2470</v>
      </c>
      <c r="D143" s="2" t="s">
        <v>126</v>
      </c>
      <c r="E143" s="2" t="s">
        <v>127</v>
      </c>
      <c r="F143" s="2" t="s">
        <v>2471</v>
      </c>
      <c r="G143" s="2" t="s">
        <v>2472</v>
      </c>
      <c r="H143" s="33" t="s">
        <v>2473</v>
      </c>
      <c r="I143" s="2" t="s">
        <v>1265</v>
      </c>
      <c r="J143" s="2" t="s">
        <v>1648</v>
      </c>
      <c r="K143" s="2" t="s">
        <v>53</v>
      </c>
      <c r="L143" s="2" t="s">
        <v>31</v>
      </c>
      <c r="M143" s="2" t="s">
        <v>71</v>
      </c>
      <c r="N143" s="2" t="s">
        <v>133</v>
      </c>
      <c r="O143" s="2" t="s">
        <v>34</v>
      </c>
      <c r="P143" s="2" t="s">
        <v>56</v>
      </c>
      <c r="Q143" s="2">
        <v>10.0</v>
      </c>
      <c r="R143" s="33" t="s">
        <v>2474</v>
      </c>
      <c r="S143" s="33" t="s">
        <v>2475</v>
      </c>
      <c r="T143" s="33" t="s">
        <v>2476</v>
      </c>
    </row>
    <row r="144" ht="15.75" hidden="1" customHeight="1">
      <c r="A144" s="2" t="s">
        <v>2492</v>
      </c>
      <c r="B144" s="2">
        <v>1.060121101E11</v>
      </c>
      <c r="C144" s="2" t="s">
        <v>1681</v>
      </c>
      <c r="D144" s="2" t="s">
        <v>126</v>
      </c>
      <c r="E144" s="2" t="s">
        <v>127</v>
      </c>
      <c r="F144" s="2" t="s">
        <v>2493</v>
      </c>
      <c r="G144" s="2" t="s">
        <v>2494</v>
      </c>
      <c r="H144" s="33" t="s">
        <v>2495</v>
      </c>
      <c r="I144" s="2" t="s">
        <v>1410</v>
      </c>
      <c r="J144" s="2" t="s">
        <v>2257</v>
      </c>
      <c r="K144" s="2" t="s">
        <v>53</v>
      </c>
      <c r="L144" s="2" t="s">
        <v>332</v>
      </c>
      <c r="M144" s="2" t="s">
        <v>71</v>
      </c>
      <c r="N144" s="2" t="s">
        <v>133</v>
      </c>
      <c r="O144" s="2" t="s">
        <v>55</v>
      </c>
      <c r="P144" s="2" t="s">
        <v>90</v>
      </c>
      <c r="Q144" s="2">
        <v>20.0</v>
      </c>
      <c r="R144" s="33" t="s">
        <v>2496</v>
      </c>
      <c r="S144" s="33" t="s">
        <v>2497</v>
      </c>
      <c r="T144" s="33" t="s">
        <v>2498</v>
      </c>
    </row>
    <row r="145" ht="15.75" hidden="1" customHeight="1">
      <c r="A145" s="2" t="s">
        <v>2545</v>
      </c>
      <c r="B145" s="2">
        <v>1.06012110136E11</v>
      </c>
      <c r="C145" s="2" t="s">
        <v>2559</v>
      </c>
      <c r="D145" s="2" t="s">
        <v>126</v>
      </c>
      <c r="E145" s="2" t="s">
        <v>127</v>
      </c>
      <c r="F145" s="2" t="s">
        <v>2548</v>
      </c>
      <c r="G145" s="2" t="s">
        <v>26</v>
      </c>
      <c r="H145" s="33" t="s">
        <v>2549</v>
      </c>
      <c r="I145" s="2" t="s">
        <v>2550</v>
      </c>
      <c r="J145" s="2" t="s">
        <v>116</v>
      </c>
      <c r="K145" s="2" t="s">
        <v>30</v>
      </c>
      <c r="L145" s="2" t="s">
        <v>31</v>
      </c>
      <c r="M145" s="2" t="s">
        <v>32</v>
      </c>
      <c r="N145" s="2" t="s">
        <v>72</v>
      </c>
      <c r="O145" s="2" t="s">
        <v>34</v>
      </c>
      <c r="P145" s="2" t="s">
        <v>90</v>
      </c>
      <c r="Q145" s="2">
        <v>30.0</v>
      </c>
      <c r="R145" s="33" t="s">
        <v>2551</v>
      </c>
      <c r="S145" s="33" t="s">
        <v>2552</v>
      </c>
      <c r="T145" s="33" t="s">
        <v>2553</v>
      </c>
    </row>
    <row r="146" ht="15.75" hidden="1" customHeight="1">
      <c r="A146" s="2" t="s">
        <v>2596</v>
      </c>
      <c r="B146" s="2">
        <v>1.06012110136E11</v>
      </c>
      <c r="C146" s="2" t="s">
        <v>2559</v>
      </c>
      <c r="D146" s="2" t="s">
        <v>126</v>
      </c>
      <c r="E146" s="2" t="s">
        <v>127</v>
      </c>
      <c r="F146" s="2" t="s">
        <v>2597</v>
      </c>
      <c r="G146" s="2" t="s">
        <v>2598</v>
      </c>
      <c r="H146" s="33" t="s">
        <v>2599</v>
      </c>
      <c r="I146" s="2" t="s">
        <v>342</v>
      </c>
      <c r="J146" s="2" t="s">
        <v>1921</v>
      </c>
      <c r="K146" s="2" t="s">
        <v>30</v>
      </c>
      <c r="L146" s="2" t="s">
        <v>332</v>
      </c>
      <c r="M146" s="2" t="s">
        <v>32</v>
      </c>
      <c r="N146" s="2" t="s">
        <v>72</v>
      </c>
      <c r="O146" s="2" t="s">
        <v>34</v>
      </c>
      <c r="P146" s="2" t="s">
        <v>56</v>
      </c>
      <c r="Q146" s="2">
        <v>4.0</v>
      </c>
      <c r="R146" s="33" t="s">
        <v>2600</v>
      </c>
      <c r="S146" s="33" t="s">
        <v>2601</v>
      </c>
      <c r="T146" s="33" t="s">
        <v>2602</v>
      </c>
    </row>
    <row r="147" ht="15.75" hidden="1" customHeight="1">
      <c r="A147" s="2" t="s">
        <v>2623</v>
      </c>
      <c r="B147" s="2">
        <v>1.06012410002E11</v>
      </c>
      <c r="C147" s="2" t="s">
        <v>2625</v>
      </c>
      <c r="D147" s="2" t="s">
        <v>126</v>
      </c>
      <c r="E147" s="2" t="s">
        <v>127</v>
      </c>
      <c r="F147" s="2" t="s">
        <v>2626</v>
      </c>
      <c r="G147" s="2" t="s">
        <v>2627</v>
      </c>
      <c r="H147" s="33" t="s">
        <v>2628</v>
      </c>
      <c r="I147" s="2" t="s">
        <v>1607</v>
      </c>
      <c r="J147" s="2" t="s">
        <v>2629</v>
      </c>
      <c r="K147" s="2" t="s">
        <v>53</v>
      </c>
      <c r="L147" s="2" t="s">
        <v>31</v>
      </c>
      <c r="M147" s="2" t="s">
        <v>32</v>
      </c>
      <c r="N147" s="2" t="s">
        <v>133</v>
      </c>
      <c r="O147" s="2" t="s">
        <v>55</v>
      </c>
      <c r="P147" s="2" t="s">
        <v>56</v>
      </c>
      <c r="Q147" s="2">
        <v>10.0</v>
      </c>
      <c r="R147" s="33" t="s">
        <v>2630</v>
      </c>
      <c r="S147" s="33" t="s">
        <v>2631</v>
      </c>
      <c r="T147" s="33" t="s">
        <v>2632</v>
      </c>
    </row>
    <row r="148" ht="15.75" hidden="1" customHeight="1">
      <c r="A148" s="2" t="s">
        <v>2623</v>
      </c>
      <c r="B148" s="2">
        <v>1.06012410036E11</v>
      </c>
      <c r="C148" s="2" t="s">
        <v>2634</v>
      </c>
      <c r="D148" s="2" t="s">
        <v>126</v>
      </c>
      <c r="E148" s="2" t="s">
        <v>127</v>
      </c>
      <c r="F148" s="2" t="s">
        <v>2626</v>
      </c>
      <c r="G148" s="2" t="s">
        <v>2627</v>
      </c>
      <c r="H148" s="33" t="s">
        <v>2628</v>
      </c>
      <c r="I148" s="2" t="s">
        <v>1607</v>
      </c>
      <c r="J148" s="2" t="s">
        <v>2629</v>
      </c>
      <c r="K148" s="2" t="s">
        <v>53</v>
      </c>
      <c r="L148" s="2" t="s">
        <v>31</v>
      </c>
      <c r="M148" s="2" t="s">
        <v>32</v>
      </c>
      <c r="N148" s="2" t="s">
        <v>133</v>
      </c>
      <c r="O148" s="2" t="s">
        <v>55</v>
      </c>
      <c r="P148" s="2" t="s">
        <v>56</v>
      </c>
      <c r="Q148" s="2">
        <v>10.0</v>
      </c>
      <c r="R148" s="33" t="s">
        <v>2630</v>
      </c>
      <c r="S148" s="33" t="s">
        <v>2631</v>
      </c>
      <c r="T148" s="33" t="s">
        <v>2632</v>
      </c>
    </row>
    <row r="149" ht="15.75" hidden="1" customHeight="1">
      <c r="A149" s="2" t="s">
        <v>2635</v>
      </c>
      <c r="B149" s="2">
        <v>1.06012410111E11</v>
      </c>
      <c r="C149" s="2" t="s">
        <v>2637</v>
      </c>
      <c r="D149" s="2" t="s">
        <v>126</v>
      </c>
      <c r="E149" s="2" t="s">
        <v>127</v>
      </c>
      <c r="F149" s="2" t="s">
        <v>2638</v>
      </c>
      <c r="G149" s="2" t="s">
        <v>2639</v>
      </c>
      <c r="H149" s="33" t="s">
        <v>2640</v>
      </c>
      <c r="I149" s="2" t="s">
        <v>162</v>
      </c>
      <c r="J149" s="2" t="s">
        <v>142</v>
      </c>
      <c r="K149" s="2" t="s">
        <v>30</v>
      </c>
      <c r="L149" s="2" t="s">
        <v>332</v>
      </c>
      <c r="M149" s="2" t="s">
        <v>32</v>
      </c>
      <c r="N149" s="2" t="s">
        <v>54</v>
      </c>
      <c r="O149" s="2" t="s">
        <v>55</v>
      </c>
      <c r="P149" s="2" t="s">
        <v>56</v>
      </c>
      <c r="Q149" s="2">
        <v>4.0</v>
      </c>
      <c r="R149" s="33" t="s">
        <v>2641</v>
      </c>
      <c r="S149" s="33" t="s">
        <v>2642</v>
      </c>
      <c r="T149" s="33" t="s">
        <v>2643</v>
      </c>
    </row>
    <row r="150" ht="15.75" hidden="1" customHeight="1">
      <c r="A150" s="2" t="s">
        <v>2635</v>
      </c>
      <c r="B150" s="2">
        <v>1.06012410408E11</v>
      </c>
      <c r="C150" s="2" t="s">
        <v>2645</v>
      </c>
      <c r="D150" s="2" t="s">
        <v>126</v>
      </c>
      <c r="E150" s="2" t="s">
        <v>127</v>
      </c>
      <c r="F150" s="2" t="s">
        <v>2638</v>
      </c>
      <c r="G150" s="2" t="s">
        <v>2639</v>
      </c>
      <c r="H150" s="33" t="s">
        <v>2640</v>
      </c>
      <c r="I150" s="2" t="s">
        <v>162</v>
      </c>
      <c r="J150" s="2" t="s">
        <v>142</v>
      </c>
      <c r="K150" s="2" t="s">
        <v>30</v>
      </c>
      <c r="L150" s="2" t="s">
        <v>332</v>
      </c>
      <c r="M150" s="2" t="s">
        <v>32</v>
      </c>
      <c r="N150" s="2" t="s">
        <v>54</v>
      </c>
      <c r="O150" s="2" t="s">
        <v>55</v>
      </c>
      <c r="P150" s="2" t="s">
        <v>56</v>
      </c>
      <c r="Q150" s="2">
        <v>4.0</v>
      </c>
      <c r="R150" s="33" t="s">
        <v>2641</v>
      </c>
      <c r="S150" s="33" t="s">
        <v>2642</v>
      </c>
      <c r="T150" s="33" t="s">
        <v>2643</v>
      </c>
    </row>
    <row r="151" ht="15.75" hidden="1" customHeight="1">
      <c r="A151" s="2" t="s">
        <v>2635</v>
      </c>
      <c r="B151" s="2">
        <v>1.0601241017E11</v>
      </c>
      <c r="C151" s="2" t="s">
        <v>2647</v>
      </c>
      <c r="D151" s="2" t="s">
        <v>126</v>
      </c>
      <c r="E151" s="2" t="s">
        <v>127</v>
      </c>
      <c r="F151" s="2" t="s">
        <v>2638</v>
      </c>
      <c r="G151" s="2" t="s">
        <v>2639</v>
      </c>
      <c r="H151" s="33" t="s">
        <v>2640</v>
      </c>
      <c r="I151" s="2" t="s">
        <v>162</v>
      </c>
      <c r="J151" s="2" t="s">
        <v>142</v>
      </c>
      <c r="K151" s="2" t="s">
        <v>30</v>
      </c>
      <c r="L151" s="2" t="s">
        <v>332</v>
      </c>
      <c r="M151" s="2" t="s">
        <v>32</v>
      </c>
      <c r="N151" s="2" t="s">
        <v>54</v>
      </c>
      <c r="O151" s="2" t="s">
        <v>55</v>
      </c>
      <c r="P151" s="2" t="s">
        <v>56</v>
      </c>
      <c r="Q151" s="2">
        <v>4.0</v>
      </c>
      <c r="R151" s="33" t="s">
        <v>2641</v>
      </c>
      <c r="S151" s="33" t="s">
        <v>2642</v>
      </c>
      <c r="T151" s="33" t="s">
        <v>2643</v>
      </c>
    </row>
    <row r="152" ht="15.75" hidden="1" customHeight="1">
      <c r="A152" s="2" t="s">
        <v>2635</v>
      </c>
      <c r="B152" s="2">
        <v>1.06012410119E11</v>
      </c>
      <c r="C152" s="2" t="s">
        <v>2649</v>
      </c>
      <c r="D152" s="2" t="s">
        <v>126</v>
      </c>
      <c r="E152" s="2" t="s">
        <v>127</v>
      </c>
      <c r="F152" s="2" t="s">
        <v>2638</v>
      </c>
      <c r="G152" s="2" t="s">
        <v>2639</v>
      </c>
      <c r="H152" s="33" t="s">
        <v>2640</v>
      </c>
      <c r="I152" s="2" t="s">
        <v>162</v>
      </c>
      <c r="J152" s="2" t="s">
        <v>142</v>
      </c>
      <c r="K152" s="2" t="s">
        <v>30</v>
      </c>
      <c r="L152" s="2" t="s">
        <v>332</v>
      </c>
      <c r="M152" s="2" t="s">
        <v>32</v>
      </c>
      <c r="N152" s="2" t="s">
        <v>54</v>
      </c>
      <c r="O152" s="2" t="s">
        <v>55</v>
      </c>
      <c r="P152" s="2" t="s">
        <v>56</v>
      </c>
      <c r="Q152" s="2">
        <v>4.0</v>
      </c>
      <c r="R152" s="33" t="s">
        <v>2641</v>
      </c>
      <c r="S152" s="33" t="s">
        <v>2642</v>
      </c>
      <c r="T152" s="33" t="s">
        <v>2643</v>
      </c>
    </row>
    <row r="153" ht="15.75" hidden="1" customHeight="1">
      <c r="A153" s="2" t="s">
        <v>2635</v>
      </c>
      <c r="B153" s="2">
        <v>1.06012410118E11</v>
      </c>
      <c r="C153" s="2" t="s">
        <v>1852</v>
      </c>
      <c r="D153" s="2" t="s">
        <v>126</v>
      </c>
      <c r="E153" s="2" t="s">
        <v>127</v>
      </c>
      <c r="F153" s="2" t="s">
        <v>2638</v>
      </c>
      <c r="G153" s="2" t="s">
        <v>2639</v>
      </c>
      <c r="H153" s="33" t="s">
        <v>2640</v>
      </c>
      <c r="I153" s="2" t="s">
        <v>162</v>
      </c>
      <c r="J153" s="2" t="s">
        <v>142</v>
      </c>
      <c r="K153" s="2" t="s">
        <v>30</v>
      </c>
      <c r="L153" s="2" t="s">
        <v>332</v>
      </c>
      <c r="M153" s="2" t="s">
        <v>32</v>
      </c>
      <c r="N153" s="2" t="s">
        <v>54</v>
      </c>
      <c r="O153" s="2" t="s">
        <v>55</v>
      </c>
      <c r="P153" s="2" t="s">
        <v>56</v>
      </c>
      <c r="Q153" s="2">
        <v>4.0</v>
      </c>
      <c r="R153" s="33" t="s">
        <v>2641</v>
      </c>
      <c r="S153" s="33" t="s">
        <v>2642</v>
      </c>
      <c r="T153" s="33" t="s">
        <v>2643</v>
      </c>
    </row>
    <row r="154" ht="15.75" hidden="1" customHeight="1">
      <c r="A154" s="2" t="s">
        <v>2650</v>
      </c>
      <c r="B154" s="2">
        <v>1.060121101E11</v>
      </c>
      <c r="C154" s="2" t="s">
        <v>1681</v>
      </c>
      <c r="D154" s="2" t="s">
        <v>126</v>
      </c>
      <c r="E154" s="2" t="s">
        <v>127</v>
      </c>
      <c r="F154" s="2" t="s">
        <v>2651</v>
      </c>
      <c r="G154" s="2" t="s">
        <v>2652</v>
      </c>
      <c r="H154" s="33" t="s">
        <v>2653</v>
      </c>
      <c r="I154" s="2" t="s">
        <v>1770</v>
      </c>
      <c r="J154" s="2" t="s">
        <v>1770</v>
      </c>
      <c r="K154" s="2" t="s">
        <v>53</v>
      </c>
      <c r="L154" s="2" t="s">
        <v>70</v>
      </c>
      <c r="M154" s="2" t="s">
        <v>71</v>
      </c>
      <c r="N154" s="2" t="s">
        <v>133</v>
      </c>
      <c r="O154" s="2" t="s">
        <v>55</v>
      </c>
      <c r="P154" s="2" t="s">
        <v>270</v>
      </c>
      <c r="Q154" s="2">
        <v>20.0</v>
      </c>
      <c r="R154" s="33" t="s">
        <v>2654</v>
      </c>
      <c r="S154" s="33" t="s">
        <v>2655</v>
      </c>
      <c r="T154" s="33" t="s">
        <v>2656</v>
      </c>
    </row>
    <row r="155" ht="15.75" hidden="1" customHeight="1">
      <c r="A155" s="2" t="s">
        <v>2657</v>
      </c>
      <c r="B155" s="2">
        <v>1.06012410231E11</v>
      </c>
      <c r="C155" s="2" t="s">
        <v>2659</v>
      </c>
      <c r="D155" s="2" t="s">
        <v>126</v>
      </c>
      <c r="E155" s="2" t="s">
        <v>127</v>
      </c>
      <c r="F155" s="2" t="s">
        <v>2461</v>
      </c>
      <c r="G155" s="2" t="s">
        <v>2462</v>
      </c>
      <c r="H155" s="33" t="s">
        <v>2463</v>
      </c>
      <c r="I155" s="2" t="s">
        <v>2464</v>
      </c>
      <c r="J155" s="2" t="s">
        <v>2464</v>
      </c>
      <c r="K155" s="2" t="s">
        <v>53</v>
      </c>
      <c r="L155" s="2" t="s">
        <v>70</v>
      </c>
      <c r="M155" s="2" t="s">
        <v>71</v>
      </c>
      <c r="N155" s="2" t="s">
        <v>72</v>
      </c>
      <c r="O155" s="2" t="s">
        <v>55</v>
      </c>
      <c r="P155" s="2" t="s">
        <v>56</v>
      </c>
      <c r="Q155" s="2">
        <v>14.0</v>
      </c>
      <c r="R155" s="33" t="s">
        <v>2660</v>
      </c>
      <c r="S155" s="33" t="s">
        <v>2661</v>
      </c>
      <c r="T155" s="33" t="s">
        <v>2662</v>
      </c>
    </row>
    <row r="156" ht="15.75" hidden="1" customHeight="1">
      <c r="A156" s="2" t="s">
        <v>2669</v>
      </c>
      <c r="B156" s="2">
        <v>1.06012410277E11</v>
      </c>
      <c r="C156" s="2" t="s">
        <v>2671</v>
      </c>
      <c r="D156" s="2" t="s">
        <v>126</v>
      </c>
      <c r="E156" s="2" t="s">
        <v>127</v>
      </c>
      <c r="F156" s="2" t="s">
        <v>2461</v>
      </c>
      <c r="G156" s="2" t="s">
        <v>2462</v>
      </c>
      <c r="H156" s="33" t="s">
        <v>2463</v>
      </c>
      <c r="I156" s="2" t="s">
        <v>2464</v>
      </c>
      <c r="J156" s="2" t="s">
        <v>2464</v>
      </c>
      <c r="K156" s="2" t="s">
        <v>53</v>
      </c>
      <c r="L156" s="2" t="s">
        <v>70</v>
      </c>
      <c r="M156" s="2" t="s">
        <v>71</v>
      </c>
      <c r="N156" s="2" t="s">
        <v>72</v>
      </c>
      <c r="O156" s="2" t="s">
        <v>55</v>
      </c>
      <c r="P156" s="2" t="s">
        <v>56</v>
      </c>
      <c r="Q156" s="2">
        <v>14.0</v>
      </c>
      <c r="R156" s="33" t="s">
        <v>2672</v>
      </c>
      <c r="S156" s="33" t="s">
        <v>2673</v>
      </c>
      <c r="T156" s="33" t="s">
        <v>2674</v>
      </c>
    </row>
    <row r="157" ht="15.75" hidden="1" customHeight="1">
      <c r="A157" s="2" t="s">
        <v>2681</v>
      </c>
      <c r="B157" s="2">
        <v>1.06012110072E11</v>
      </c>
      <c r="C157" s="2" t="s">
        <v>2236</v>
      </c>
      <c r="D157" s="2" t="s">
        <v>126</v>
      </c>
      <c r="E157" s="2" t="s">
        <v>127</v>
      </c>
      <c r="F157" s="2" t="s">
        <v>2682</v>
      </c>
      <c r="G157" s="2" t="s">
        <v>2683</v>
      </c>
      <c r="H157" s="33" t="s">
        <v>2684</v>
      </c>
      <c r="I157" s="2" t="s">
        <v>2685</v>
      </c>
      <c r="J157" s="2" t="s">
        <v>2685</v>
      </c>
      <c r="K157" s="2" t="s">
        <v>53</v>
      </c>
      <c r="L157" s="2" t="s">
        <v>31</v>
      </c>
      <c r="M157" s="2" t="s">
        <v>71</v>
      </c>
      <c r="N157" s="2" t="s">
        <v>133</v>
      </c>
      <c r="O157" s="2" t="s">
        <v>55</v>
      </c>
      <c r="P157" s="2" t="s">
        <v>56</v>
      </c>
      <c r="Q157" s="2">
        <v>10.0</v>
      </c>
      <c r="R157" s="33" t="s">
        <v>2686</v>
      </c>
      <c r="S157" s="33" t="s">
        <v>2687</v>
      </c>
      <c r="T157" s="33" t="s">
        <v>2688</v>
      </c>
    </row>
    <row r="158" ht="15.75" customHeight="1">
      <c r="A158" s="2" t="s">
        <v>2689</v>
      </c>
      <c r="B158" s="2">
        <v>1.06012110328E11</v>
      </c>
      <c r="C158" s="2" t="s">
        <v>2327</v>
      </c>
      <c r="D158" s="2" t="s">
        <v>126</v>
      </c>
      <c r="E158" s="2" t="s">
        <v>127</v>
      </c>
      <c r="F158" s="2" t="s">
        <v>2690</v>
      </c>
      <c r="G158" s="2" t="s">
        <v>2683</v>
      </c>
      <c r="H158" s="33" t="s">
        <v>2684</v>
      </c>
      <c r="I158" s="2" t="s">
        <v>2685</v>
      </c>
      <c r="J158" s="2" t="s">
        <v>2685</v>
      </c>
      <c r="K158" s="2" t="s">
        <v>53</v>
      </c>
      <c r="L158" s="2" t="s">
        <v>31</v>
      </c>
      <c r="M158" s="2" t="s">
        <v>32</v>
      </c>
      <c r="N158" s="2" t="s">
        <v>133</v>
      </c>
      <c r="O158" s="2" t="s">
        <v>55</v>
      </c>
      <c r="P158" s="2" t="s">
        <v>90</v>
      </c>
      <c r="Q158" s="2">
        <v>30.0</v>
      </c>
      <c r="R158" s="33" t="s">
        <v>2691</v>
      </c>
      <c r="S158" s="33" t="s">
        <v>2692</v>
      </c>
      <c r="T158" s="33" t="s">
        <v>2693</v>
      </c>
    </row>
    <row r="159" ht="15.75" customHeight="1">
      <c r="A159" s="2" t="s">
        <v>2689</v>
      </c>
      <c r="B159" s="2">
        <v>1.06012110072E11</v>
      </c>
      <c r="C159" s="2" t="s">
        <v>2236</v>
      </c>
      <c r="D159" s="2" t="s">
        <v>126</v>
      </c>
      <c r="E159" s="2" t="s">
        <v>127</v>
      </c>
      <c r="F159" s="2" t="s">
        <v>2690</v>
      </c>
      <c r="G159" s="2" t="s">
        <v>2683</v>
      </c>
      <c r="H159" s="33" t="s">
        <v>2684</v>
      </c>
      <c r="I159" s="2" t="s">
        <v>2685</v>
      </c>
      <c r="J159" s="2" t="s">
        <v>2685</v>
      </c>
      <c r="K159" s="2" t="s">
        <v>53</v>
      </c>
      <c r="L159" s="2" t="s">
        <v>31</v>
      </c>
      <c r="M159" s="2" t="s">
        <v>32</v>
      </c>
      <c r="N159" s="2" t="s">
        <v>133</v>
      </c>
      <c r="O159" s="2" t="s">
        <v>55</v>
      </c>
      <c r="P159" s="2" t="s">
        <v>90</v>
      </c>
      <c r="Q159" s="2">
        <v>30.0</v>
      </c>
      <c r="R159" s="33" t="s">
        <v>2691</v>
      </c>
      <c r="S159" s="33" t="s">
        <v>2692</v>
      </c>
      <c r="T159" s="33" t="s">
        <v>2693</v>
      </c>
    </row>
    <row r="160" ht="15.75" hidden="1" customHeight="1">
      <c r="A160" s="2" t="s">
        <v>2694</v>
      </c>
      <c r="B160" s="2">
        <v>1.06012410074E11</v>
      </c>
      <c r="C160" s="2" t="s">
        <v>2696</v>
      </c>
      <c r="D160" s="2" t="s">
        <v>126</v>
      </c>
      <c r="E160" s="2" t="s">
        <v>127</v>
      </c>
      <c r="F160" s="2" t="s">
        <v>2461</v>
      </c>
      <c r="G160" s="2" t="s">
        <v>2462</v>
      </c>
      <c r="H160" s="33" t="s">
        <v>2463</v>
      </c>
      <c r="I160" s="2" t="s">
        <v>2464</v>
      </c>
      <c r="J160" s="2" t="s">
        <v>2464</v>
      </c>
      <c r="K160" s="2" t="s">
        <v>53</v>
      </c>
      <c r="L160" s="2" t="s">
        <v>70</v>
      </c>
      <c r="M160" s="2" t="s">
        <v>71</v>
      </c>
      <c r="N160" s="2" t="s">
        <v>72</v>
      </c>
      <c r="O160" s="2" t="s">
        <v>55</v>
      </c>
      <c r="P160" s="2" t="s">
        <v>56</v>
      </c>
      <c r="Q160" s="2">
        <v>14.0</v>
      </c>
      <c r="R160" s="33" t="s">
        <v>2697</v>
      </c>
      <c r="S160" s="33" t="s">
        <v>2698</v>
      </c>
      <c r="T160" s="33" t="s">
        <v>2699</v>
      </c>
    </row>
    <row r="161" ht="15.75" hidden="1" customHeight="1">
      <c r="A161" s="2" t="s">
        <v>2700</v>
      </c>
      <c r="B161" s="2">
        <v>1.06012110306E11</v>
      </c>
      <c r="C161" s="2" t="s">
        <v>2702</v>
      </c>
      <c r="D161" s="2" t="s">
        <v>126</v>
      </c>
      <c r="E161" s="2" t="s">
        <v>127</v>
      </c>
      <c r="F161" s="2" t="s">
        <v>2703</v>
      </c>
      <c r="G161" s="2" t="s">
        <v>2704</v>
      </c>
      <c r="H161" s="33" t="s">
        <v>2705</v>
      </c>
      <c r="I161" s="2" t="s">
        <v>2706</v>
      </c>
      <c r="J161" s="2" t="s">
        <v>2706</v>
      </c>
      <c r="K161" s="2" t="s">
        <v>53</v>
      </c>
      <c r="L161" s="2" t="s">
        <v>31</v>
      </c>
      <c r="M161" s="2" t="s">
        <v>32</v>
      </c>
      <c r="N161" s="2" t="s">
        <v>133</v>
      </c>
      <c r="O161" s="2" t="s">
        <v>55</v>
      </c>
      <c r="P161" s="2" t="s">
        <v>56</v>
      </c>
      <c r="Q161" s="2">
        <v>10.0</v>
      </c>
      <c r="R161" s="33" t="s">
        <v>2707</v>
      </c>
      <c r="S161" s="33" t="s">
        <v>2708</v>
      </c>
      <c r="T161" s="33" t="s">
        <v>2709</v>
      </c>
    </row>
    <row r="162" ht="15.75" hidden="1" customHeight="1">
      <c r="A162" s="2" t="s">
        <v>2700</v>
      </c>
      <c r="B162" s="2">
        <v>1.06012110098E11</v>
      </c>
      <c r="C162" s="2" t="s">
        <v>2711</v>
      </c>
      <c r="D162" s="2" t="s">
        <v>126</v>
      </c>
      <c r="E162" s="2" t="s">
        <v>127</v>
      </c>
      <c r="F162" s="2" t="s">
        <v>2703</v>
      </c>
      <c r="G162" s="2" t="s">
        <v>2704</v>
      </c>
      <c r="H162" s="33" t="s">
        <v>2705</v>
      </c>
      <c r="I162" s="2" t="s">
        <v>2706</v>
      </c>
      <c r="J162" s="2" t="s">
        <v>2706</v>
      </c>
      <c r="K162" s="2" t="s">
        <v>53</v>
      </c>
      <c r="L162" s="2" t="s">
        <v>31</v>
      </c>
      <c r="M162" s="2" t="s">
        <v>32</v>
      </c>
      <c r="N162" s="2" t="s">
        <v>133</v>
      </c>
      <c r="O162" s="2" t="s">
        <v>55</v>
      </c>
      <c r="P162" s="2" t="s">
        <v>56</v>
      </c>
      <c r="Q162" s="2">
        <v>10.0</v>
      </c>
      <c r="R162" s="33" t="s">
        <v>2707</v>
      </c>
      <c r="S162" s="33" t="s">
        <v>2708</v>
      </c>
      <c r="T162" s="33" t="s">
        <v>2709</v>
      </c>
    </row>
    <row r="163" ht="15.75" hidden="1" customHeight="1">
      <c r="A163" s="2" t="s">
        <v>2700</v>
      </c>
      <c r="B163" s="2">
        <v>1.06012110387E11</v>
      </c>
      <c r="C163" s="2" t="s">
        <v>2713</v>
      </c>
      <c r="D163" s="2" t="s">
        <v>126</v>
      </c>
      <c r="E163" s="2" t="s">
        <v>127</v>
      </c>
      <c r="F163" s="2" t="s">
        <v>2703</v>
      </c>
      <c r="G163" s="2" t="s">
        <v>2704</v>
      </c>
      <c r="H163" s="33" t="s">
        <v>2705</v>
      </c>
      <c r="I163" s="2" t="s">
        <v>2706</v>
      </c>
      <c r="J163" s="2" t="s">
        <v>2706</v>
      </c>
      <c r="K163" s="2" t="s">
        <v>53</v>
      </c>
      <c r="L163" s="2" t="s">
        <v>31</v>
      </c>
      <c r="M163" s="2" t="s">
        <v>32</v>
      </c>
      <c r="N163" s="2" t="s">
        <v>133</v>
      </c>
      <c r="O163" s="2" t="s">
        <v>55</v>
      </c>
      <c r="P163" s="2" t="s">
        <v>56</v>
      </c>
      <c r="Q163" s="2">
        <v>10.0</v>
      </c>
      <c r="R163" s="33" t="s">
        <v>2707</v>
      </c>
      <c r="S163" s="33" t="s">
        <v>2708</v>
      </c>
      <c r="T163" s="33" t="s">
        <v>2709</v>
      </c>
    </row>
    <row r="164" ht="15.75" hidden="1" customHeight="1">
      <c r="A164" s="2" t="s">
        <v>2732</v>
      </c>
      <c r="B164" s="2">
        <v>1.06012310143E11</v>
      </c>
      <c r="C164" s="2" t="s">
        <v>2734</v>
      </c>
      <c r="D164" s="2" t="s">
        <v>126</v>
      </c>
      <c r="E164" s="2" t="s">
        <v>127</v>
      </c>
      <c r="F164" s="2" t="s">
        <v>2735</v>
      </c>
      <c r="G164" s="2" t="s">
        <v>2736</v>
      </c>
      <c r="H164" s="33" t="s">
        <v>2737</v>
      </c>
      <c r="I164" s="2" t="s">
        <v>1082</v>
      </c>
      <c r="J164" s="2" t="s">
        <v>2738</v>
      </c>
      <c r="K164" s="2" t="s">
        <v>53</v>
      </c>
      <c r="L164" s="2" t="s">
        <v>70</v>
      </c>
      <c r="M164" s="2" t="s">
        <v>71</v>
      </c>
      <c r="N164" s="2" t="s">
        <v>133</v>
      </c>
      <c r="O164" s="2" t="s">
        <v>55</v>
      </c>
      <c r="P164" s="2" t="s">
        <v>56</v>
      </c>
      <c r="Q164" s="2">
        <v>14.0</v>
      </c>
      <c r="R164" s="33" t="s">
        <v>2739</v>
      </c>
      <c r="S164" s="33" t="s">
        <v>2740</v>
      </c>
      <c r="T164" s="33" t="s">
        <v>2741</v>
      </c>
    </row>
    <row r="165" ht="15.75" hidden="1" customHeight="1">
      <c r="A165" s="2" t="s">
        <v>2757</v>
      </c>
      <c r="B165" s="2">
        <v>1.060121101E11</v>
      </c>
      <c r="C165" s="2" t="s">
        <v>1681</v>
      </c>
      <c r="D165" s="2" t="s">
        <v>126</v>
      </c>
      <c r="E165" s="2" t="s">
        <v>127</v>
      </c>
      <c r="F165" s="2" t="s">
        <v>2758</v>
      </c>
      <c r="G165" s="2" t="s">
        <v>2759</v>
      </c>
      <c r="H165" s="33" t="s">
        <v>2760</v>
      </c>
      <c r="I165" s="2" t="s">
        <v>2761</v>
      </c>
      <c r="J165" s="2" t="s">
        <v>2762</v>
      </c>
      <c r="K165" s="2" t="s">
        <v>53</v>
      </c>
      <c r="L165" s="2" t="s">
        <v>332</v>
      </c>
      <c r="M165" s="2" t="s">
        <v>71</v>
      </c>
      <c r="N165" s="2" t="s">
        <v>133</v>
      </c>
      <c r="O165" s="2" t="s">
        <v>55</v>
      </c>
      <c r="P165" s="2" t="s">
        <v>90</v>
      </c>
      <c r="Q165" s="2">
        <v>20.0</v>
      </c>
      <c r="R165" s="33" t="s">
        <v>2763</v>
      </c>
      <c r="S165" s="33" t="s">
        <v>2764</v>
      </c>
      <c r="T165" s="33" t="s">
        <v>2765</v>
      </c>
    </row>
    <row r="166" ht="15.75" hidden="1" customHeight="1">
      <c r="A166" s="2" t="s">
        <v>2766</v>
      </c>
      <c r="B166" s="2">
        <v>1.06012110314E11</v>
      </c>
      <c r="C166" s="2" t="s">
        <v>2768</v>
      </c>
      <c r="D166" s="2" t="s">
        <v>126</v>
      </c>
      <c r="E166" s="2" t="s">
        <v>127</v>
      </c>
      <c r="F166" s="2" t="s">
        <v>1582</v>
      </c>
      <c r="G166" s="2" t="s">
        <v>1583</v>
      </c>
      <c r="H166" s="33" t="s">
        <v>1584</v>
      </c>
      <c r="I166" s="2" t="s">
        <v>1535</v>
      </c>
      <c r="J166" s="2" t="s">
        <v>1535</v>
      </c>
      <c r="K166" s="2" t="s">
        <v>53</v>
      </c>
      <c r="L166" s="2" t="s">
        <v>332</v>
      </c>
      <c r="M166" s="2" t="s">
        <v>71</v>
      </c>
      <c r="N166" s="2" t="s">
        <v>133</v>
      </c>
      <c r="O166" s="2" t="s">
        <v>55</v>
      </c>
      <c r="P166" s="2" t="s">
        <v>56</v>
      </c>
      <c r="Q166" s="2">
        <v>4.0</v>
      </c>
      <c r="R166" s="33" t="s">
        <v>2769</v>
      </c>
      <c r="S166" s="33" t="s">
        <v>2770</v>
      </c>
      <c r="T166" s="33" t="s">
        <v>2771</v>
      </c>
    </row>
    <row r="167" ht="15.75" hidden="1" customHeight="1">
      <c r="A167" s="2" t="s">
        <v>2772</v>
      </c>
      <c r="B167" s="2">
        <v>1.06012410074E11</v>
      </c>
      <c r="C167" s="2" t="s">
        <v>2696</v>
      </c>
      <c r="D167" s="2" t="s">
        <v>126</v>
      </c>
      <c r="E167" s="2" t="s">
        <v>127</v>
      </c>
      <c r="F167" s="2" t="s">
        <v>2773</v>
      </c>
      <c r="G167" s="2" t="s">
        <v>2774</v>
      </c>
      <c r="H167" s="33" t="s">
        <v>2775</v>
      </c>
      <c r="I167" s="2" t="s">
        <v>1780</v>
      </c>
      <c r="J167" s="2" t="s">
        <v>1780</v>
      </c>
      <c r="K167" s="2" t="s">
        <v>53</v>
      </c>
      <c r="L167" s="2" t="s">
        <v>332</v>
      </c>
      <c r="M167" s="2" t="s">
        <v>32</v>
      </c>
      <c r="N167" s="2" t="s">
        <v>54</v>
      </c>
      <c r="O167" s="2" t="s">
        <v>55</v>
      </c>
      <c r="P167" s="2" t="s">
        <v>56</v>
      </c>
      <c r="Q167" s="2">
        <v>4.0</v>
      </c>
      <c r="R167" s="33" t="s">
        <v>2776</v>
      </c>
      <c r="S167" s="33" t="s">
        <v>2777</v>
      </c>
      <c r="T167" s="33" t="s">
        <v>2778</v>
      </c>
    </row>
    <row r="168" ht="15.75" hidden="1" customHeight="1">
      <c r="A168" s="2" t="s">
        <v>2772</v>
      </c>
      <c r="B168" s="2">
        <v>1.06012410082E11</v>
      </c>
      <c r="C168" s="2" t="s">
        <v>2780</v>
      </c>
      <c r="D168" s="2" t="s">
        <v>126</v>
      </c>
      <c r="E168" s="2" t="s">
        <v>127</v>
      </c>
      <c r="F168" s="2" t="s">
        <v>2773</v>
      </c>
      <c r="G168" s="2" t="s">
        <v>2774</v>
      </c>
      <c r="H168" s="33" t="s">
        <v>2775</v>
      </c>
      <c r="I168" s="2" t="s">
        <v>1780</v>
      </c>
      <c r="J168" s="2" t="s">
        <v>1780</v>
      </c>
      <c r="K168" s="2" t="s">
        <v>53</v>
      </c>
      <c r="L168" s="2" t="s">
        <v>332</v>
      </c>
      <c r="M168" s="2" t="s">
        <v>32</v>
      </c>
      <c r="N168" s="2" t="s">
        <v>54</v>
      </c>
      <c r="O168" s="2" t="s">
        <v>55</v>
      </c>
      <c r="P168" s="2" t="s">
        <v>56</v>
      </c>
      <c r="Q168" s="2">
        <v>4.0</v>
      </c>
      <c r="R168" s="33" t="s">
        <v>2776</v>
      </c>
      <c r="S168" s="33" t="s">
        <v>2777</v>
      </c>
      <c r="T168" s="33" t="s">
        <v>2778</v>
      </c>
    </row>
    <row r="169" ht="15.75" hidden="1" customHeight="1">
      <c r="A169" s="2" t="s">
        <v>2772</v>
      </c>
      <c r="B169" s="2">
        <v>1.06012310448E11</v>
      </c>
      <c r="C169" s="2" t="s">
        <v>2782</v>
      </c>
      <c r="D169" s="2" t="s">
        <v>126</v>
      </c>
      <c r="E169" s="2" t="s">
        <v>127</v>
      </c>
      <c r="F169" s="2" t="s">
        <v>2773</v>
      </c>
      <c r="G169" s="2" t="s">
        <v>2774</v>
      </c>
      <c r="H169" s="33" t="s">
        <v>2775</v>
      </c>
      <c r="I169" s="2" t="s">
        <v>1780</v>
      </c>
      <c r="J169" s="2" t="s">
        <v>1780</v>
      </c>
      <c r="K169" s="2" t="s">
        <v>53</v>
      </c>
      <c r="L169" s="2" t="s">
        <v>332</v>
      </c>
      <c r="M169" s="2" t="s">
        <v>32</v>
      </c>
      <c r="N169" s="2" t="s">
        <v>54</v>
      </c>
      <c r="O169" s="2" t="s">
        <v>55</v>
      </c>
      <c r="P169" s="2" t="s">
        <v>56</v>
      </c>
      <c r="Q169" s="2">
        <v>4.0</v>
      </c>
      <c r="R169" s="33" t="s">
        <v>2776</v>
      </c>
      <c r="S169" s="33" t="s">
        <v>2777</v>
      </c>
      <c r="T169" s="33" t="s">
        <v>2778</v>
      </c>
    </row>
    <row r="170" ht="15.75" hidden="1" customHeight="1">
      <c r="A170" s="2" t="s">
        <v>2772</v>
      </c>
      <c r="B170" s="2">
        <v>1.06012410055E11</v>
      </c>
      <c r="C170" s="2" t="s">
        <v>2784</v>
      </c>
      <c r="D170" s="2" t="s">
        <v>126</v>
      </c>
      <c r="E170" s="2" t="s">
        <v>127</v>
      </c>
      <c r="F170" s="2" t="s">
        <v>2773</v>
      </c>
      <c r="G170" s="2" t="s">
        <v>2774</v>
      </c>
      <c r="H170" s="33" t="s">
        <v>2775</v>
      </c>
      <c r="I170" s="2" t="s">
        <v>1780</v>
      </c>
      <c r="J170" s="2" t="s">
        <v>1780</v>
      </c>
      <c r="K170" s="2" t="s">
        <v>53</v>
      </c>
      <c r="L170" s="2" t="s">
        <v>332</v>
      </c>
      <c r="M170" s="2" t="s">
        <v>32</v>
      </c>
      <c r="N170" s="2" t="s">
        <v>54</v>
      </c>
      <c r="O170" s="2" t="s">
        <v>55</v>
      </c>
      <c r="P170" s="2" t="s">
        <v>56</v>
      </c>
      <c r="Q170" s="2">
        <v>4.0</v>
      </c>
      <c r="R170" s="33" t="s">
        <v>2776</v>
      </c>
      <c r="S170" s="33" t="s">
        <v>2777</v>
      </c>
      <c r="T170" s="33" t="s">
        <v>2778</v>
      </c>
    </row>
    <row r="171" ht="15.75" hidden="1" customHeight="1">
      <c r="A171" s="2" t="s">
        <v>2772</v>
      </c>
      <c r="B171" s="2">
        <v>1.06012410079E11</v>
      </c>
      <c r="C171" s="2" t="s">
        <v>2786</v>
      </c>
      <c r="D171" s="2" t="s">
        <v>126</v>
      </c>
      <c r="E171" s="2" t="s">
        <v>127</v>
      </c>
      <c r="F171" s="2" t="s">
        <v>2773</v>
      </c>
      <c r="G171" s="2" t="s">
        <v>2774</v>
      </c>
      <c r="H171" s="33" t="s">
        <v>2775</v>
      </c>
      <c r="I171" s="2" t="s">
        <v>1780</v>
      </c>
      <c r="J171" s="2" t="s">
        <v>1780</v>
      </c>
      <c r="K171" s="2" t="s">
        <v>53</v>
      </c>
      <c r="L171" s="2" t="s">
        <v>332</v>
      </c>
      <c r="M171" s="2" t="s">
        <v>32</v>
      </c>
      <c r="N171" s="2" t="s">
        <v>54</v>
      </c>
      <c r="O171" s="2" t="s">
        <v>55</v>
      </c>
      <c r="P171" s="2" t="s">
        <v>56</v>
      </c>
      <c r="Q171" s="2">
        <v>4.0</v>
      </c>
      <c r="R171" s="33" t="s">
        <v>2776</v>
      </c>
      <c r="S171" s="33" t="s">
        <v>2777</v>
      </c>
      <c r="T171" s="33" t="s">
        <v>2778</v>
      </c>
    </row>
    <row r="172" ht="15.75" hidden="1" customHeight="1">
      <c r="A172" s="2" t="s">
        <v>2818</v>
      </c>
      <c r="B172" s="2">
        <v>1.06012410074E11</v>
      </c>
      <c r="C172" s="2" t="s">
        <v>2696</v>
      </c>
      <c r="D172" s="2" t="s">
        <v>126</v>
      </c>
      <c r="E172" s="2" t="s">
        <v>127</v>
      </c>
      <c r="F172" s="2" t="s">
        <v>2819</v>
      </c>
      <c r="G172" s="2" t="s">
        <v>114</v>
      </c>
      <c r="H172" s="33" t="s">
        <v>2820</v>
      </c>
      <c r="I172" s="2" t="s">
        <v>1780</v>
      </c>
      <c r="J172" s="2" t="s">
        <v>2821</v>
      </c>
      <c r="K172" s="2" t="s">
        <v>53</v>
      </c>
      <c r="L172" s="2" t="s">
        <v>31</v>
      </c>
      <c r="M172" s="2" t="s">
        <v>32</v>
      </c>
      <c r="N172" s="2" t="s">
        <v>133</v>
      </c>
      <c r="O172" s="2" t="s">
        <v>34</v>
      </c>
      <c r="P172" s="2" t="s">
        <v>56</v>
      </c>
      <c r="Q172" s="2">
        <v>10.0</v>
      </c>
      <c r="R172" s="33" t="s">
        <v>2822</v>
      </c>
      <c r="S172" s="33" t="s">
        <v>2823</v>
      </c>
      <c r="T172" s="33" t="s">
        <v>2824</v>
      </c>
    </row>
    <row r="173" ht="15.75" hidden="1" customHeight="1">
      <c r="A173" s="2" t="s">
        <v>2818</v>
      </c>
      <c r="B173" s="2">
        <v>1.06012410082E11</v>
      </c>
      <c r="C173" s="2" t="s">
        <v>2780</v>
      </c>
      <c r="D173" s="2" t="s">
        <v>126</v>
      </c>
      <c r="E173" s="2" t="s">
        <v>127</v>
      </c>
      <c r="F173" s="2" t="s">
        <v>2819</v>
      </c>
      <c r="G173" s="2" t="s">
        <v>114</v>
      </c>
      <c r="H173" s="33" t="s">
        <v>2820</v>
      </c>
      <c r="I173" s="2" t="s">
        <v>1780</v>
      </c>
      <c r="J173" s="2" t="s">
        <v>2821</v>
      </c>
      <c r="K173" s="2" t="s">
        <v>53</v>
      </c>
      <c r="L173" s="2" t="s">
        <v>31</v>
      </c>
      <c r="M173" s="2" t="s">
        <v>32</v>
      </c>
      <c r="N173" s="2" t="s">
        <v>133</v>
      </c>
      <c r="O173" s="2" t="s">
        <v>34</v>
      </c>
      <c r="P173" s="2" t="s">
        <v>56</v>
      </c>
      <c r="Q173" s="2">
        <v>10.0</v>
      </c>
      <c r="R173" s="33" t="s">
        <v>2822</v>
      </c>
      <c r="S173" s="33" t="s">
        <v>2823</v>
      </c>
      <c r="T173" s="33" t="s">
        <v>2824</v>
      </c>
    </row>
    <row r="174" ht="15.75" hidden="1" customHeight="1">
      <c r="A174" s="2" t="s">
        <v>2818</v>
      </c>
      <c r="B174" s="2">
        <v>1.06012410079E11</v>
      </c>
      <c r="C174" s="2" t="s">
        <v>2786</v>
      </c>
      <c r="D174" s="2" t="s">
        <v>126</v>
      </c>
      <c r="E174" s="2" t="s">
        <v>127</v>
      </c>
      <c r="F174" s="2" t="s">
        <v>2819</v>
      </c>
      <c r="G174" s="2" t="s">
        <v>114</v>
      </c>
      <c r="H174" s="33" t="s">
        <v>2820</v>
      </c>
      <c r="I174" s="2" t="s">
        <v>1780</v>
      </c>
      <c r="J174" s="2" t="s">
        <v>2821</v>
      </c>
      <c r="K174" s="2" t="s">
        <v>53</v>
      </c>
      <c r="L174" s="2" t="s">
        <v>31</v>
      </c>
      <c r="M174" s="2" t="s">
        <v>32</v>
      </c>
      <c r="N174" s="2" t="s">
        <v>133</v>
      </c>
      <c r="O174" s="2" t="s">
        <v>34</v>
      </c>
      <c r="P174" s="2" t="s">
        <v>56</v>
      </c>
      <c r="Q174" s="2">
        <v>10.0</v>
      </c>
      <c r="R174" s="33" t="s">
        <v>2822</v>
      </c>
      <c r="S174" s="33" t="s">
        <v>2823</v>
      </c>
      <c r="T174" s="33" t="s">
        <v>2824</v>
      </c>
    </row>
    <row r="175" ht="15.75" customHeight="1">
      <c r="A175" s="2" t="s">
        <v>2825</v>
      </c>
      <c r="B175" s="2">
        <v>1.06012110311E11</v>
      </c>
      <c r="C175" s="2" t="s">
        <v>2827</v>
      </c>
      <c r="D175" s="2" t="s">
        <v>126</v>
      </c>
      <c r="E175" s="2" t="s">
        <v>127</v>
      </c>
      <c r="F175" s="2" t="s">
        <v>2828</v>
      </c>
      <c r="G175" s="2" t="s">
        <v>2829</v>
      </c>
      <c r="H175" s="33" t="s">
        <v>1452</v>
      </c>
      <c r="I175" s="2" t="s">
        <v>2240</v>
      </c>
      <c r="J175" s="2" t="s">
        <v>2257</v>
      </c>
      <c r="K175" s="2" t="s">
        <v>53</v>
      </c>
      <c r="L175" s="2" t="s">
        <v>31</v>
      </c>
      <c r="M175" s="2" t="s">
        <v>32</v>
      </c>
      <c r="N175" s="2" t="s">
        <v>54</v>
      </c>
      <c r="O175" s="2" t="s">
        <v>55</v>
      </c>
      <c r="P175" s="2" t="s">
        <v>90</v>
      </c>
      <c r="Q175" s="2">
        <v>30.0</v>
      </c>
      <c r="R175" s="33" t="s">
        <v>2830</v>
      </c>
      <c r="S175" s="33" t="s">
        <v>2831</v>
      </c>
      <c r="T175" s="33" t="s">
        <v>2832</v>
      </c>
    </row>
    <row r="176" ht="15.75" customHeight="1">
      <c r="A176" s="2" t="s">
        <v>2825</v>
      </c>
      <c r="B176" s="2">
        <v>1.06012310228E11</v>
      </c>
      <c r="C176" s="2" t="s">
        <v>2838</v>
      </c>
      <c r="D176" s="2" t="s">
        <v>126</v>
      </c>
      <c r="E176" s="2" t="s">
        <v>127</v>
      </c>
      <c r="F176" s="2" t="s">
        <v>2828</v>
      </c>
      <c r="G176" s="2" t="s">
        <v>2829</v>
      </c>
      <c r="H176" s="33" t="s">
        <v>1452</v>
      </c>
      <c r="I176" s="2" t="s">
        <v>2240</v>
      </c>
      <c r="J176" s="2" t="s">
        <v>2257</v>
      </c>
      <c r="K176" s="2" t="s">
        <v>53</v>
      </c>
      <c r="L176" s="2" t="s">
        <v>31</v>
      </c>
      <c r="M176" s="2" t="s">
        <v>32</v>
      </c>
      <c r="N176" s="2" t="s">
        <v>54</v>
      </c>
      <c r="O176" s="2" t="s">
        <v>55</v>
      </c>
      <c r="P176" s="2" t="s">
        <v>90</v>
      </c>
      <c r="Q176" s="2">
        <v>30.0</v>
      </c>
      <c r="R176" s="33" t="s">
        <v>2830</v>
      </c>
      <c r="S176" s="33" t="s">
        <v>2831</v>
      </c>
      <c r="T176" s="33" t="s">
        <v>2832</v>
      </c>
    </row>
    <row r="177" ht="15.75" customHeight="1">
      <c r="A177" s="2" t="s">
        <v>2825</v>
      </c>
      <c r="B177" s="2">
        <v>1.06012310236E11</v>
      </c>
      <c r="C177" s="2" t="s">
        <v>2842</v>
      </c>
      <c r="D177" s="2" t="s">
        <v>126</v>
      </c>
      <c r="E177" s="2" t="s">
        <v>127</v>
      </c>
      <c r="F177" s="2" t="s">
        <v>2828</v>
      </c>
      <c r="G177" s="2" t="s">
        <v>2829</v>
      </c>
      <c r="H177" s="33" t="s">
        <v>1452</v>
      </c>
      <c r="I177" s="2" t="s">
        <v>2240</v>
      </c>
      <c r="J177" s="2" t="s">
        <v>2257</v>
      </c>
      <c r="K177" s="2" t="s">
        <v>53</v>
      </c>
      <c r="L177" s="2" t="s">
        <v>31</v>
      </c>
      <c r="M177" s="2" t="s">
        <v>32</v>
      </c>
      <c r="N177" s="2" t="s">
        <v>54</v>
      </c>
      <c r="O177" s="2" t="s">
        <v>55</v>
      </c>
      <c r="P177" s="2" t="s">
        <v>90</v>
      </c>
      <c r="Q177" s="2">
        <v>30.0</v>
      </c>
      <c r="R177" s="33" t="s">
        <v>2830</v>
      </c>
      <c r="S177" s="33" t="s">
        <v>2831</v>
      </c>
      <c r="T177" s="33" t="s">
        <v>2832</v>
      </c>
    </row>
    <row r="178" ht="15.75" hidden="1" customHeight="1">
      <c r="A178" s="2" t="s">
        <v>2901</v>
      </c>
      <c r="B178" s="2">
        <v>1.06012310022E11</v>
      </c>
      <c r="C178" s="2" t="s">
        <v>2903</v>
      </c>
      <c r="D178" s="2" t="s">
        <v>126</v>
      </c>
      <c r="E178" s="2" t="s">
        <v>127</v>
      </c>
      <c r="F178" s="2" t="s">
        <v>2461</v>
      </c>
      <c r="G178" s="2" t="s">
        <v>2462</v>
      </c>
      <c r="H178" s="33" t="s">
        <v>2463</v>
      </c>
      <c r="I178" s="2" t="s">
        <v>2464</v>
      </c>
      <c r="J178" s="2" t="s">
        <v>2464</v>
      </c>
      <c r="K178" s="2" t="s">
        <v>53</v>
      </c>
      <c r="L178" s="2" t="s">
        <v>70</v>
      </c>
      <c r="M178" s="2" t="s">
        <v>71</v>
      </c>
      <c r="N178" s="2" t="s">
        <v>72</v>
      </c>
      <c r="O178" s="2" t="s">
        <v>55</v>
      </c>
      <c r="P178" s="2" t="s">
        <v>56</v>
      </c>
      <c r="Q178" s="2">
        <v>14.0</v>
      </c>
      <c r="R178" s="33" t="s">
        <v>2904</v>
      </c>
      <c r="S178" s="33" t="s">
        <v>2905</v>
      </c>
      <c r="T178" s="33" t="s">
        <v>2906</v>
      </c>
    </row>
    <row r="179" ht="15.75" hidden="1" customHeight="1">
      <c r="A179" s="2" t="s">
        <v>2907</v>
      </c>
      <c r="B179" s="2">
        <v>1.06012410037E11</v>
      </c>
      <c r="C179" s="2" t="s">
        <v>2909</v>
      </c>
      <c r="D179" s="2" t="s">
        <v>126</v>
      </c>
      <c r="E179" s="2" t="s">
        <v>127</v>
      </c>
      <c r="F179" s="2" t="s">
        <v>2461</v>
      </c>
      <c r="G179" s="2" t="s">
        <v>2462</v>
      </c>
      <c r="H179" s="33" t="s">
        <v>2463</v>
      </c>
      <c r="I179" s="2" t="s">
        <v>2464</v>
      </c>
      <c r="J179" s="2" t="s">
        <v>2464</v>
      </c>
      <c r="K179" s="2" t="s">
        <v>53</v>
      </c>
      <c r="L179" s="2" t="s">
        <v>70</v>
      </c>
      <c r="M179" s="2" t="s">
        <v>71</v>
      </c>
      <c r="N179" s="2" t="s">
        <v>72</v>
      </c>
      <c r="O179" s="2" t="s">
        <v>55</v>
      </c>
      <c r="P179" s="2" t="s">
        <v>56</v>
      </c>
      <c r="Q179" s="2">
        <v>14.0</v>
      </c>
      <c r="R179" s="33" t="s">
        <v>2910</v>
      </c>
      <c r="S179" s="33" t="s">
        <v>2911</v>
      </c>
      <c r="T179" s="33" t="s">
        <v>2912</v>
      </c>
    </row>
    <row r="180" ht="15.75" hidden="1" customHeight="1">
      <c r="A180" s="2" t="s">
        <v>2913</v>
      </c>
      <c r="B180" s="2">
        <v>1.06012410301E11</v>
      </c>
      <c r="C180" s="2" t="s">
        <v>2915</v>
      </c>
      <c r="D180" s="2" t="s">
        <v>126</v>
      </c>
      <c r="E180" s="2" t="s">
        <v>127</v>
      </c>
      <c r="F180" s="2" t="s">
        <v>2461</v>
      </c>
      <c r="G180" s="2" t="s">
        <v>2462</v>
      </c>
      <c r="H180" s="33" t="s">
        <v>2463</v>
      </c>
      <c r="I180" s="2" t="s">
        <v>2464</v>
      </c>
      <c r="J180" s="2" t="s">
        <v>2464</v>
      </c>
      <c r="K180" s="2" t="s">
        <v>53</v>
      </c>
      <c r="L180" s="2" t="s">
        <v>70</v>
      </c>
      <c r="M180" s="2" t="s">
        <v>71</v>
      </c>
      <c r="N180" s="2" t="s">
        <v>72</v>
      </c>
      <c r="O180" s="2" t="s">
        <v>55</v>
      </c>
      <c r="P180" s="2" t="s">
        <v>56</v>
      </c>
      <c r="Q180" s="2">
        <v>14.0</v>
      </c>
      <c r="R180" s="33" t="s">
        <v>2916</v>
      </c>
      <c r="S180" s="33" t="s">
        <v>2917</v>
      </c>
      <c r="T180" s="33" t="s">
        <v>2918</v>
      </c>
    </row>
    <row r="181" ht="15.75" hidden="1" customHeight="1">
      <c r="A181" s="2" t="s">
        <v>2919</v>
      </c>
      <c r="B181" s="2">
        <v>1.06012310164E11</v>
      </c>
      <c r="C181" s="2" t="s">
        <v>2921</v>
      </c>
      <c r="D181" s="2" t="s">
        <v>126</v>
      </c>
      <c r="E181" s="2" t="s">
        <v>127</v>
      </c>
      <c r="F181" s="2" t="s">
        <v>2461</v>
      </c>
      <c r="G181" s="2" t="s">
        <v>2462</v>
      </c>
      <c r="H181" s="33" t="s">
        <v>2463</v>
      </c>
      <c r="I181" s="2" t="s">
        <v>2464</v>
      </c>
      <c r="J181" s="2" t="s">
        <v>2464</v>
      </c>
      <c r="K181" s="2" t="s">
        <v>53</v>
      </c>
      <c r="L181" s="2" t="s">
        <v>70</v>
      </c>
      <c r="M181" s="2" t="s">
        <v>71</v>
      </c>
      <c r="N181" s="2" t="s">
        <v>72</v>
      </c>
      <c r="O181" s="2" t="s">
        <v>55</v>
      </c>
      <c r="P181" s="2" t="s">
        <v>56</v>
      </c>
      <c r="Q181" s="2">
        <v>14.0</v>
      </c>
      <c r="R181" s="33" t="s">
        <v>2922</v>
      </c>
      <c r="S181" s="33" t="s">
        <v>2923</v>
      </c>
      <c r="T181" s="33" t="s">
        <v>2924</v>
      </c>
    </row>
    <row r="182" ht="15.75" hidden="1" customHeight="1">
      <c r="A182" s="2" t="s">
        <v>2937</v>
      </c>
      <c r="B182" s="2">
        <v>1.06012410008E11</v>
      </c>
      <c r="C182" s="2" t="s">
        <v>2939</v>
      </c>
      <c r="D182" s="2" t="s">
        <v>126</v>
      </c>
      <c r="E182" s="2" t="s">
        <v>127</v>
      </c>
      <c r="F182" s="2" t="s">
        <v>2461</v>
      </c>
      <c r="G182" s="2" t="s">
        <v>2462</v>
      </c>
      <c r="H182" s="33" t="s">
        <v>2463</v>
      </c>
      <c r="I182" s="2" t="s">
        <v>2464</v>
      </c>
      <c r="J182" s="2" t="s">
        <v>2464</v>
      </c>
      <c r="K182" s="2" t="s">
        <v>53</v>
      </c>
      <c r="L182" s="2" t="s">
        <v>70</v>
      </c>
      <c r="M182" s="2" t="s">
        <v>71</v>
      </c>
      <c r="N182" s="2" t="s">
        <v>72</v>
      </c>
      <c r="O182" s="2" t="s">
        <v>55</v>
      </c>
      <c r="P182" s="2" t="s">
        <v>56</v>
      </c>
      <c r="Q182" s="2">
        <v>14.0</v>
      </c>
      <c r="R182" s="33" t="s">
        <v>2940</v>
      </c>
      <c r="S182" s="33" t="s">
        <v>2941</v>
      </c>
      <c r="T182" s="33" t="s">
        <v>2942</v>
      </c>
    </row>
    <row r="183" ht="15.75" hidden="1" customHeight="1">
      <c r="A183" s="2" t="s">
        <v>2949</v>
      </c>
      <c r="B183" s="2">
        <v>1.06012310166E11</v>
      </c>
      <c r="C183" s="2" t="s">
        <v>2951</v>
      </c>
      <c r="D183" s="2" t="s">
        <v>126</v>
      </c>
      <c r="E183" s="2" t="s">
        <v>127</v>
      </c>
      <c r="F183" s="2" t="s">
        <v>2461</v>
      </c>
      <c r="G183" s="2" t="s">
        <v>2462</v>
      </c>
      <c r="H183" s="33" t="s">
        <v>2463</v>
      </c>
      <c r="I183" s="2" t="s">
        <v>2464</v>
      </c>
      <c r="J183" s="2" t="s">
        <v>2464</v>
      </c>
      <c r="K183" s="2" t="s">
        <v>53</v>
      </c>
      <c r="L183" s="2" t="s">
        <v>70</v>
      </c>
      <c r="M183" s="2" t="s">
        <v>71</v>
      </c>
      <c r="N183" s="2" t="s">
        <v>72</v>
      </c>
      <c r="O183" s="2" t="s">
        <v>55</v>
      </c>
      <c r="P183" s="2" t="s">
        <v>56</v>
      </c>
      <c r="Q183" s="2">
        <v>14.0</v>
      </c>
      <c r="R183" s="33" t="s">
        <v>2952</v>
      </c>
      <c r="S183" s="33" t="s">
        <v>2953</v>
      </c>
      <c r="T183" s="33" t="s">
        <v>2954</v>
      </c>
    </row>
    <row r="184" ht="15.75" hidden="1" customHeight="1">
      <c r="A184" s="2" t="s">
        <v>2967</v>
      </c>
      <c r="B184" s="2">
        <v>1.06012210179E11</v>
      </c>
      <c r="C184" s="2" t="s">
        <v>2969</v>
      </c>
      <c r="D184" s="2" t="s">
        <v>126</v>
      </c>
      <c r="E184" s="2" t="s">
        <v>127</v>
      </c>
      <c r="F184" s="2" t="s">
        <v>2461</v>
      </c>
      <c r="G184" s="2" t="s">
        <v>2462</v>
      </c>
      <c r="H184" s="33" t="s">
        <v>2463</v>
      </c>
      <c r="I184" s="2" t="s">
        <v>2464</v>
      </c>
      <c r="J184" s="2" t="s">
        <v>2464</v>
      </c>
      <c r="K184" s="2" t="s">
        <v>53</v>
      </c>
      <c r="L184" s="2" t="s">
        <v>70</v>
      </c>
      <c r="M184" s="2" t="s">
        <v>71</v>
      </c>
      <c r="N184" s="2" t="s">
        <v>72</v>
      </c>
      <c r="O184" s="2" t="s">
        <v>55</v>
      </c>
      <c r="P184" s="2" t="s">
        <v>56</v>
      </c>
      <c r="Q184" s="2">
        <v>14.0</v>
      </c>
      <c r="R184" s="33" t="s">
        <v>2970</v>
      </c>
      <c r="S184" s="33" t="s">
        <v>2971</v>
      </c>
      <c r="T184" s="33" t="s">
        <v>2972</v>
      </c>
    </row>
    <row r="185" ht="15.75" hidden="1" customHeight="1">
      <c r="A185" s="2" t="s">
        <v>2991</v>
      </c>
      <c r="B185" s="2">
        <v>1.06012310253E11</v>
      </c>
      <c r="C185" s="2" t="s">
        <v>2993</v>
      </c>
      <c r="D185" s="2" t="s">
        <v>126</v>
      </c>
      <c r="E185" s="2" t="s">
        <v>127</v>
      </c>
      <c r="F185" s="2" t="s">
        <v>2461</v>
      </c>
      <c r="G185" s="2" t="s">
        <v>2462</v>
      </c>
      <c r="H185" s="33" t="s">
        <v>2463</v>
      </c>
      <c r="I185" s="2" t="s">
        <v>2464</v>
      </c>
      <c r="J185" s="2" t="s">
        <v>2464</v>
      </c>
      <c r="K185" s="2" t="s">
        <v>53</v>
      </c>
      <c r="L185" s="2" t="s">
        <v>70</v>
      </c>
      <c r="M185" s="2" t="s">
        <v>71</v>
      </c>
      <c r="N185" s="2" t="s">
        <v>72</v>
      </c>
      <c r="O185" s="2" t="s">
        <v>55</v>
      </c>
      <c r="P185" s="2" t="s">
        <v>56</v>
      </c>
      <c r="Q185" s="2">
        <v>14.0</v>
      </c>
      <c r="R185" s="33" t="s">
        <v>2994</v>
      </c>
      <c r="S185" s="33" t="s">
        <v>2995</v>
      </c>
      <c r="T185" s="33" t="s">
        <v>2996</v>
      </c>
    </row>
    <row r="186" ht="15.75" hidden="1" customHeight="1">
      <c r="A186" s="2" t="s">
        <v>2997</v>
      </c>
      <c r="B186" s="2">
        <v>1.06012410399E11</v>
      </c>
      <c r="C186" s="2" t="s">
        <v>1229</v>
      </c>
      <c r="D186" s="2" t="s">
        <v>126</v>
      </c>
      <c r="E186" s="2" t="s">
        <v>127</v>
      </c>
      <c r="F186" s="2" t="s">
        <v>2461</v>
      </c>
      <c r="G186" s="2" t="s">
        <v>2462</v>
      </c>
      <c r="H186" s="33" t="s">
        <v>2463</v>
      </c>
      <c r="I186" s="2" t="s">
        <v>2464</v>
      </c>
      <c r="J186" s="2" t="s">
        <v>2464</v>
      </c>
      <c r="K186" s="2" t="s">
        <v>53</v>
      </c>
      <c r="L186" s="2" t="s">
        <v>70</v>
      </c>
      <c r="M186" s="2" t="s">
        <v>71</v>
      </c>
      <c r="N186" s="2" t="s">
        <v>72</v>
      </c>
      <c r="O186" s="2" t="s">
        <v>55</v>
      </c>
      <c r="P186" s="2" t="s">
        <v>56</v>
      </c>
      <c r="Q186" s="2">
        <v>14.0</v>
      </c>
      <c r="R186" s="33" t="s">
        <v>2998</v>
      </c>
      <c r="S186" s="33" t="s">
        <v>2999</v>
      </c>
      <c r="T186" s="33" t="s">
        <v>3000</v>
      </c>
    </row>
    <row r="187" ht="15.75" hidden="1" customHeight="1">
      <c r="A187" s="2" t="s">
        <v>3013</v>
      </c>
      <c r="B187" s="2">
        <v>1.06012410215E11</v>
      </c>
      <c r="C187" s="2" t="s">
        <v>3015</v>
      </c>
      <c r="D187" s="2" t="s">
        <v>126</v>
      </c>
      <c r="E187" s="2" t="s">
        <v>127</v>
      </c>
      <c r="F187" s="2" t="s">
        <v>2461</v>
      </c>
      <c r="G187" s="2" t="s">
        <v>2462</v>
      </c>
      <c r="H187" s="33" t="s">
        <v>2463</v>
      </c>
      <c r="I187" s="2" t="s">
        <v>2464</v>
      </c>
      <c r="J187" s="2" t="s">
        <v>2464</v>
      </c>
      <c r="K187" s="2" t="s">
        <v>53</v>
      </c>
      <c r="L187" s="2" t="s">
        <v>70</v>
      </c>
      <c r="M187" s="2" t="s">
        <v>71</v>
      </c>
      <c r="N187" s="2" t="s">
        <v>72</v>
      </c>
      <c r="O187" s="2" t="s">
        <v>55</v>
      </c>
      <c r="P187" s="2" t="s">
        <v>56</v>
      </c>
      <c r="Q187" s="2">
        <v>14.0</v>
      </c>
      <c r="R187" s="33" t="s">
        <v>3016</v>
      </c>
      <c r="S187" s="33" t="s">
        <v>3017</v>
      </c>
      <c r="T187" s="33" t="s">
        <v>3018</v>
      </c>
    </row>
    <row r="188" ht="15.75" hidden="1" customHeight="1">
      <c r="A188" s="2" t="s">
        <v>3019</v>
      </c>
      <c r="B188" s="2">
        <v>1.0601221013E11</v>
      </c>
      <c r="C188" s="2" t="s">
        <v>3021</v>
      </c>
      <c r="D188" s="2" t="s">
        <v>126</v>
      </c>
      <c r="E188" s="2" t="s">
        <v>127</v>
      </c>
      <c r="F188" s="2" t="s">
        <v>2461</v>
      </c>
      <c r="G188" s="2" t="s">
        <v>2462</v>
      </c>
      <c r="H188" s="33" t="s">
        <v>2463</v>
      </c>
      <c r="I188" s="2" t="s">
        <v>2464</v>
      </c>
      <c r="J188" s="2" t="s">
        <v>2464</v>
      </c>
      <c r="K188" s="2" t="s">
        <v>53</v>
      </c>
      <c r="L188" s="2" t="s">
        <v>70</v>
      </c>
      <c r="M188" s="2" t="s">
        <v>71</v>
      </c>
      <c r="N188" s="2" t="s">
        <v>72</v>
      </c>
      <c r="O188" s="2" t="s">
        <v>55</v>
      </c>
      <c r="P188" s="2" t="s">
        <v>56</v>
      </c>
      <c r="Q188" s="2">
        <v>14.0</v>
      </c>
      <c r="R188" s="33" t="s">
        <v>3022</v>
      </c>
      <c r="S188" s="33" t="s">
        <v>3023</v>
      </c>
      <c r="T188" s="33" t="s">
        <v>3024</v>
      </c>
    </row>
    <row r="189" ht="15.75" hidden="1" customHeight="1">
      <c r="A189" s="2" t="s">
        <v>3037</v>
      </c>
      <c r="B189" s="2">
        <v>1.06012310013E11</v>
      </c>
      <c r="C189" s="2" t="s">
        <v>1103</v>
      </c>
      <c r="D189" s="2" t="s">
        <v>126</v>
      </c>
      <c r="E189" s="2" t="s">
        <v>127</v>
      </c>
      <c r="F189" s="2" t="s">
        <v>2461</v>
      </c>
      <c r="G189" s="2" t="s">
        <v>2462</v>
      </c>
      <c r="H189" s="33" t="s">
        <v>2463</v>
      </c>
      <c r="I189" s="2" t="s">
        <v>2464</v>
      </c>
      <c r="J189" s="2" t="s">
        <v>2464</v>
      </c>
      <c r="K189" s="2" t="s">
        <v>53</v>
      </c>
      <c r="L189" s="2" t="s">
        <v>70</v>
      </c>
      <c r="M189" s="2" t="s">
        <v>71</v>
      </c>
      <c r="N189" s="2" t="s">
        <v>72</v>
      </c>
      <c r="O189" s="2" t="s">
        <v>55</v>
      </c>
      <c r="P189" s="2" t="s">
        <v>270</v>
      </c>
      <c r="Q189" s="2">
        <v>25.0</v>
      </c>
      <c r="R189" s="33" t="s">
        <v>3038</v>
      </c>
      <c r="S189" s="33" t="s">
        <v>3039</v>
      </c>
      <c r="T189" s="33" t="s">
        <v>3040</v>
      </c>
    </row>
    <row r="190" ht="15.75" hidden="1" customHeight="1">
      <c r="A190" s="2" t="s">
        <v>3047</v>
      </c>
      <c r="B190" s="2">
        <v>1.06012210176E11</v>
      </c>
      <c r="C190" s="2" t="s">
        <v>3049</v>
      </c>
      <c r="D190" s="2" t="s">
        <v>126</v>
      </c>
      <c r="E190" s="2" t="s">
        <v>127</v>
      </c>
      <c r="F190" s="2" t="s">
        <v>2461</v>
      </c>
      <c r="G190" s="2" t="s">
        <v>2462</v>
      </c>
      <c r="H190" s="33" t="s">
        <v>2463</v>
      </c>
      <c r="I190" s="2" t="s">
        <v>2464</v>
      </c>
      <c r="J190" s="2" t="s">
        <v>2464</v>
      </c>
      <c r="K190" s="2" t="s">
        <v>53</v>
      </c>
      <c r="L190" s="2" t="s">
        <v>70</v>
      </c>
      <c r="M190" s="2" t="s">
        <v>71</v>
      </c>
      <c r="N190" s="2" t="s">
        <v>72</v>
      </c>
      <c r="O190" s="2" t="s">
        <v>55</v>
      </c>
      <c r="P190" s="2" t="s">
        <v>56</v>
      </c>
      <c r="Q190" s="2">
        <v>14.0</v>
      </c>
      <c r="R190" s="33" t="s">
        <v>3050</v>
      </c>
      <c r="S190" s="33" t="s">
        <v>3051</v>
      </c>
      <c r="T190" s="33" t="s">
        <v>3052</v>
      </c>
    </row>
    <row r="191" ht="15.75" hidden="1" customHeight="1">
      <c r="A191" s="2" t="s">
        <v>3053</v>
      </c>
      <c r="B191" s="2">
        <v>1.06012410167E11</v>
      </c>
      <c r="C191" s="2" t="s">
        <v>3055</v>
      </c>
      <c r="D191" s="2" t="s">
        <v>126</v>
      </c>
      <c r="E191" s="2" t="s">
        <v>127</v>
      </c>
      <c r="F191" s="2" t="s">
        <v>2461</v>
      </c>
      <c r="G191" s="2" t="s">
        <v>2462</v>
      </c>
      <c r="H191" s="33" t="s">
        <v>2463</v>
      </c>
      <c r="I191" s="2" t="s">
        <v>2464</v>
      </c>
      <c r="J191" s="2" t="s">
        <v>2464</v>
      </c>
      <c r="K191" s="2" t="s">
        <v>53</v>
      </c>
      <c r="L191" s="2" t="s">
        <v>70</v>
      </c>
      <c r="M191" s="2" t="s">
        <v>71</v>
      </c>
      <c r="N191" s="2" t="s">
        <v>72</v>
      </c>
      <c r="O191" s="2" t="s">
        <v>55</v>
      </c>
      <c r="P191" s="2" t="s">
        <v>56</v>
      </c>
      <c r="Q191" s="2">
        <v>14.0</v>
      </c>
      <c r="R191" s="33" t="s">
        <v>3056</v>
      </c>
      <c r="S191" s="33" t="s">
        <v>3057</v>
      </c>
      <c r="T191" s="33" t="s">
        <v>3058</v>
      </c>
    </row>
    <row r="192" ht="15.75" hidden="1" customHeight="1">
      <c r="A192" s="2" t="s">
        <v>3059</v>
      </c>
      <c r="B192" s="2">
        <v>1.06012410012E11</v>
      </c>
      <c r="C192" s="2" t="s">
        <v>3061</v>
      </c>
      <c r="D192" s="2" t="s">
        <v>126</v>
      </c>
      <c r="E192" s="2" t="s">
        <v>127</v>
      </c>
      <c r="F192" s="2" t="s">
        <v>2461</v>
      </c>
      <c r="G192" s="2" t="s">
        <v>2462</v>
      </c>
      <c r="H192" s="33" t="s">
        <v>2463</v>
      </c>
      <c r="I192" s="2" t="s">
        <v>2464</v>
      </c>
      <c r="J192" s="2" t="s">
        <v>2464</v>
      </c>
      <c r="K192" s="2" t="s">
        <v>53</v>
      </c>
      <c r="L192" s="2" t="s">
        <v>70</v>
      </c>
      <c r="M192" s="2" t="s">
        <v>71</v>
      </c>
      <c r="N192" s="2" t="s">
        <v>72</v>
      </c>
      <c r="O192" s="2" t="s">
        <v>55</v>
      </c>
      <c r="P192" s="2" t="s">
        <v>56</v>
      </c>
      <c r="Q192" s="2">
        <v>14.0</v>
      </c>
      <c r="R192" s="33" t="s">
        <v>3062</v>
      </c>
      <c r="S192" s="33" t="s">
        <v>3063</v>
      </c>
      <c r="T192" s="33" t="s">
        <v>3064</v>
      </c>
    </row>
    <row r="193" ht="15.75" hidden="1" customHeight="1">
      <c r="A193" s="2" t="s">
        <v>3065</v>
      </c>
      <c r="B193" s="2">
        <v>1.06012410148E11</v>
      </c>
      <c r="C193" s="2" t="s">
        <v>3067</v>
      </c>
      <c r="D193" s="2" t="s">
        <v>126</v>
      </c>
      <c r="E193" s="2" t="s">
        <v>127</v>
      </c>
      <c r="F193" s="2" t="s">
        <v>2461</v>
      </c>
      <c r="G193" s="2" t="s">
        <v>2462</v>
      </c>
      <c r="H193" s="33" t="s">
        <v>2463</v>
      </c>
      <c r="I193" s="2" t="s">
        <v>2464</v>
      </c>
      <c r="J193" s="2" t="s">
        <v>2464</v>
      </c>
      <c r="K193" s="2" t="s">
        <v>53</v>
      </c>
      <c r="L193" s="2" t="s">
        <v>70</v>
      </c>
      <c r="M193" s="2" t="s">
        <v>71</v>
      </c>
      <c r="N193" s="2" t="s">
        <v>72</v>
      </c>
      <c r="O193" s="2" t="s">
        <v>55</v>
      </c>
      <c r="P193" s="2" t="s">
        <v>56</v>
      </c>
      <c r="Q193" s="2">
        <v>14.0</v>
      </c>
      <c r="R193" s="33" t="s">
        <v>3068</v>
      </c>
      <c r="S193" s="33" t="s">
        <v>3069</v>
      </c>
      <c r="T193" s="33" t="s">
        <v>3070</v>
      </c>
    </row>
    <row r="194" ht="15.75" hidden="1" customHeight="1">
      <c r="A194" s="2" t="s">
        <v>3071</v>
      </c>
      <c r="B194" s="2">
        <v>1.06012210176E11</v>
      </c>
      <c r="C194" s="2" t="s">
        <v>3049</v>
      </c>
      <c r="D194" s="2" t="s">
        <v>126</v>
      </c>
      <c r="E194" s="2" t="s">
        <v>127</v>
      </c>
      <c r="F194" s="2" t="s">
        <v>2773</v>
      </c>
      <c r="G194" s="2" t="s">
        <v>2774</v>
      </c>
      <c r="H194" s="33" t="s">
        <v>2775</v>
      </c>
      <c r="I194" s="2" t="s">
        <v>1780</v>
      </c>
      <c r="J194" s="2" t="s">
        <v>1780</v>
      </c>
      <c r="K194" s="2" t="s">
        <v>53</v>
      </c>
      <c r="L194" s="2" t="s">
        <v>332</v>
      </c>
      <c r="M194" s="2" t="s">
        <v>32</v>
      </c>
      <c r="N194" s="2" t="s">
        <v>54</v>
      </c>
      <c r="O194" s="2" t="s">
        <v>55</v>
      </c>
      <c r="P194" s="2" t="s">
        <v>56</v>
      </c>
      <c r="Q194" s="2">
        <v>4.0</v>
      </c>
      <c r="R194" s="33" t="s">
        <v>3072</v>
      </c>
      <c r="S194" s="33" t="s">
        <v>3073</v>
      </c>
      <c r="T194" s="33" t="s">
        <v>3074</v>
      </c>
    </row>
    <row r="195" ht="15.75" hidden="1" customHeight="1">
      <c r="A195" s="2" t="s">
        <v>3071</v>
      </c>
      <c r="B195" s="2">
        <v>1.06012210177E11</v>
      </c>
      <c r="C195" s="2" t="s">
        <v>3076</v>
      </c>
      <c r="D195" s="2" t="s">
        <v>126</v>
      </c>
      <c r="E195" s="2" t="s">
        <v>127</v>
      </c>
      <c r="F195" s="2" t="s">
        <v>2773</v>
      </c>
      <c r="G195" s="2" t="s">
        <v>2774</v>
      </c>
      <c r="H195" s="33" t="s">
        <v>2775</v>
      </c>
      <c r="I195" s="2" t="s">
        <v>1780</v>
      </c>
      <c r="J195" s="2" t="s">
        <v>1780</v>
      </c>
      <c r="K195" s="2" t="s">
        <v>53</v>
      </c>
      <c r="L195" s="2" t="s">
        <v>332</v>
      </c>
      <c r="M195" s="2" t="s">
        <v>32</v>
      </c>
      <c r="N195" s="2" t="s">
        <v>54</v>
      </c>
      <c r="O195" s="2" t="s">
        <v>55</v>
      </c>
      <c r="P195" s="2" t="s">
        <v>56</v>
      </c>
      <c r="Q195" s="2">
        <v>4.0</v>
      </c>
      <c r="R195" s="33" t="s">
        <v>3072</v>
      </c>
      <c r="S195" s="33" t="s">
        <v>3073</v>
      </c>
      <c r="T195" s="33" t="s">
        <v>3074</v>
      </c>
    </row>
    <row r="196" ht="15.75" hidden="1" customHeight="1">
      <c r="A196" s="2" t="s">
        <v>3071</v>
      </c>
      <c r="B196" s="2">
        <v>1.06012210143E11</v>
      </c>
      <c r="C196" s="2" t="s">
        <v>3078</v>
      </c>
      <c r="D196" s="2" t="s">
        <v>126</v>
      </c>
      <c r="E196" s="2" t="s">
        <v>127</v>
      </c>
      <c r="F196" s="2" t="s">
        <v>2773</v>
      </c>
      <c r="G196" s="2" t="s">
        <v>2774</v>
      </c>
      <c r="H196" s="33" t="s">
        <v>2775</v>
      </c>
      <c r="I196" s="2" t="s">
        <v>1780</v>
      </c>
      <c r="J196" s="2" t="s">
        <v>1780</v>
      </c>
      <c r="K196" s="2" t="s">
        <v>53</v>
      </c>
      <c r="L196" s="2" t="s">
        <v>332</v>
      </c>
      <c r="M196" s="2" t="s">
        <v>32</v>
      </c>
      <c r="N196" s="2" t="s">
        <v>54</v>
      </c>
      <c r="O196" s="2" t="s">
        <v>55</v>
      </c>
      <c r="P196" s="2" t="s">
        <v>56</v>
      </c>
      <c r="Q196" s="2">
        <v>4.0</v>
      </c>
      <c r="R196" s="33" t="s">
        <v>3072</v>
      </c>
      <c r="S196" s="33" t="s">
        <v>3073</v>
      </c>
      <c r="T196" s="33" t="s">
        <v>3074</v>
      </c>
    </row>
    <row r="197" ht="15.75" hidden="1" customHeight="1">
      <c r="A197" s="2" t="s">
        <v>3071</v>
      </c>
      <c r="B197" s="2">
        <v>1.06012210175E11</v>
      </c>
      <c r="C197" s="2" t="s">
        <v>3080</v>
      </c>
      <c r="D197" s="2" t="s">
        <v>126</v>
      </c>
      <c r="E197" s="2" t="s">
        <v>127</v>
      </c>
      <c r="F197" s="2" t="s">
        <v>2773</v>
      </c>
      <c r="G197" s="2" t="s">
        <v>2774</v>
      </c>
      <c r="H197" s="33" t="s">
        <v>2775</v>
      </c>
      <c r="I197" s="2" t="s">
        <v>1780</v>
      </c>
      <c r="J197" s="2" t="s">
        <v>1780</v>
      </c>
      <c r="K197" s="2" t="s">
        <v>53</v>
      </c>
      <c r="L197" s="2" t="s">
        <v>332</v>
      </c>
      <c r="M197" s="2" t="s">
        <v>32</v>
      </c>
      <c r="N197" s="2" t="s">
        <v>54</v>
      </c>
      <c r="O197" s="2" t="s">
        <v>55</v>
      </c>
      <c r="P197" s="2" t="s">
        <v>56</v>
      </c>
      <c r="Q197" s="2">
        <v>4.0</v>
      </c>
      <c r="R197" s="33" t="s">
        <v>3072</v>
      </c>
      <c r="S197" s="33" t="s">
        <v>3073</v>
      </c>
      <c r="T197" s="33" t="s">
        <v>3074</v>
      </c>
    </row>
    <row r="198" ht="15.75" hidden="1" customHeight="1">
      <c r="A198" s="2" t="s">
        <v>3071</v>
      </c>
      <c r="B198" s="2">
        <v>1.06012210142E11</v>
      </c>
      <c r="C198" s="2" t="s">
        <v>3082</v>
      </c>
      <c r="D198" s="2" t="s">
        <v>126</v>
      </c>
      <c r="E198" s="2" t="s">
        <v>127</v>
      </c>
      <c r="F198" s="2" t="s">
        <v>2773</v>
      </c>
      <c r="G198" s="2" t="s">
        <v>2774</v>
      </c>
      <c r="H198" s="33" t="s">
        <v>2775</v>
      </c>
      <c r="I198" s="2" t="s">
        <v>1780</v>
      </c>
      <c r="J198" s="2" t="s">
        <v>1780</v>
      </c>
      <c r="K198" s="2" t="s">
        <v>53</v>
      </c>
      <c r="L198" s="2" t="s">
        <v>332</v>
      </c>
      <c r="M198" s="2" t="s">
        <v>32</v>
      </c>
      <c r="N198" s="2" t="s">
        <v>54</v>
      </c>
      <c r="O198" s="2" t="s">
        <v>55</v>
      </c>
      <c r="P198" s="2" t="s">
        <v>56</v>
      </c>
      <c r="Q198" s="2">
        <v>4.0</v>
      </c>
      <c r="R198" s="33" t="s">
        <v>3072</v>
      </c>
      <c r="S198" s="33" t="s">
        <v>3073</v>
      </c>
      <c r="T198" s="33" t="s">
        <v>3074</v>
      </c>
    </row>
    <row r="199" ht="15.75" hidden="1" customHeight="1">
      <c r="A199" s="2" t="s">
        <v>3083</v>
      </c>
      <c r="B199" s="2">
        <v>1.06012210367E11</v>
      </c>
      <c r="C199" s="2" t="s">
        <v>3085</v>
      </c>
      <c r="D199" s="2" t="s">
        <v>126</v>
      </c>
      <c r="E199" s="2" t="s">
        <v>127</v>
      </c>
      <c r="F199" s="2" t="s">
        <v>2461</v>
      </c>
      <c r="G199" s="2" t="s">
        <v>2462</v>
      </c>
      <c r="H199" s="33" t="s">
        <v>2463</v>
      </c>
      <c r="I199" s="2" t="s">
        <v>2464</v>
      </c>
      <c r="J199" s="2" t="s">
        <v>2464</v>
      </c>
      <c r="K199" s="2" t="s">
        <v>53</v>
      </c>
      <c r="L199" s="2" t="s">
        <v>70</v>
      </c>
      <c r="M199" s="2" t="s">
        <v>71</v>
      </c>
      <c r="N199" s="2" t="s">
        <v>72</v>
      </c>
      <c r="O199" s="2" t="s">
        <v>55</v>
      </c>
      <c r="P199" s="2" t="s">
        <v>56</v>
      </c>
      <c r="Q199" s="2">
        <v>14.0</v>
      </c>
      <c r="R199" s="33" t="s">
        <v>3086</v>
      </c>
      <c r="S199" s="33" t="s">
        <v>3087</v>
      </c>
      <c r="T199" s="33" t="s">
        <v>3088</v>
      </c>
    </row>
    <row r="200" ht="15.75" hidden="1" customHeight="1">
      <c r="A200" s="2" t="s">
        <v>3095</v>
      </c>
      <c r="B200" s="2">
        <v>1.06012410001E11</v>
      </c>
      <c r="C200" s="2" t="s">
        <v>3097</v>
      </c>
      <c r="D200" s="2" t="s">
        <v>126</v>
      </c>
      <c r="E200" s="2" t="s">
        <v>127</v>
      </c>
      <c r="F200" s="2" t="s">
        <v>2461</v>
      </c>
      <c r="G200" s="2" t="s">
        <v>2462</v>
      </c>
      <c r="H200" s="33" t="s">
        <v>2463</v>
      </c>
      <c r="I200" s="2" t="s">
        <v>2464</v>
      </c>
      <c r="J200" s="2" t="s">
        <v>2464</v>
      </c>
      <c r="K200" s="2" t="s">
        <v>53</v>
      </c>
      <c r="L200" s="2" t="s">
        <v>70</v>
      </c>
      <c r="M200" s="2" t="s">
        <v>71</v>
      </c>
      <c r="N200" s="2" t="s">
        <v>72</v>
      </c>
      <c r="O200" s="2" t="s">
        <v>55</v>
      </c>
      <c r="P200" s="2" t="s">
        <v>56</v>
      </c>
      <c r="Q200" s="2">
        <v>14.0</v>
      </c>
      <c r="R200" s="33" t="s">
        <v>3098</v>
      </c>
      <c r="S200" s="33" t="s">
        <v>3099</v>
      </c>
      <c r="T200" s="33" t="s">
        <v>3100</v>
      </c>
    </row>
    <row r="201" ht="15.75" hidden="1" customHeight="1">
      <c r="A201" s="2" t="s">
        <v>3171</v>
      </c>
      <c r="B201" s="2">
        <v>1.06012410083E11</v>
      </c>
      <c r="C201" s="2" t="s">
        <v>3173</v>
      </c>
      <c r="D201" s="2" t="s">
        <v>126</v>
      </c>
      <c r="E201" s="2" t="s">
        <v>127</v>
      </c>
      <c r="F201" s="2" t="s">
        <v>2461</v>
      </c>
      <c r="G201" s="2" t="s">
        <v>2462</v>
      </c>
      <c r="H201" s="33" t="s">
        <v>2463</v>
      </c>
      <c r="I201" s="2" t="s">
        <v>2464</v>
      </c>
      <c r="J201" s="2" t="s">
        <v>2464</v>
      </c>
      <c r="K201" s="2" t="s">
        <v>53</v>
      </c>
      <c r="L201" s="2" t="s">
        <v>70</v>
      </c>
      <c r="M201" s="2" t="s">
        <v>71</v>
      </c>
      <c r="N201" s="2" t="s">
        <v>72</v>
      </c>
      <c r="O201" s="2" t="s">
        <v>55</v>
      </c>
      <c r="P201" s="2" t="s">
        <v>56</v>
      </c>
      <c r="Q201" s="2">
        <v>14.0</v>
      </c>
      <c r="R201" s="33" t="s">
        <v>3174</v>
      </c>
      <c r="S201" s="33" t="s">
        <v>3175</v>
      </c>
      <c r="T201" s="33" t="s">
        <v>3176</v>
      </c>
    </row>
    <row r="202" ht="15.75" hidden="1" customHeight="1">
      <c r="A202" s="2" t="s">
        <v>3189</v>
      </c>
      <c r="B202" s="2">
        <v>1.06012410216E11</v>
      </c>
      <c r="C202" s="2" t="s">
        <v>3191</v>
      </c>
      <c r="D202" s="2" t="s">
        <v>126</v>
      </c>
      <c r="E202" s="2" t="s">
        <v>127</v>
      </c>
      <c r="F202" s="2" t="s">
        <v>2461</v>
      </c>
      <c r="G202" s="2" t="s">
        <v>2462</v>
      </c>
      <c r="H202" s="33" t="s">
        <v>2463</v>
      </c>
      <c r="I202" s="2" t="s">
        <v>2464</v>
      </c>
      <c r="J202" s="2" t="s">
        <v>2464</v>
      </c>
      <c r="K202" s="2" t="s">
        <v>53</v>
      </c>
      <c r="L202" s="2" t="s">
        <v>70</v>
      </c>
      <c r="M202" s="2" t="s">
        <v>71</v>
      </c>
      <c r="N202" s="2" t="s">
        <v>72</v>
      </c>
      <c r="O202" s="2" t="s">
        <v>55</v>
      </c>
      <c r="P202" s="2" t="s">
        <v>56</v>
      </c>
      <c r="Q202" s="2">
        <v>14.0</v>
      </c>
      <c r="R202" s="33" t="s">
        <v>3192</v>
      </c>
      <c r="S202" s="33" t="s">
        <v>3193</v>
      </c>
      <c r="T202" s="33" t="s">
        <v>3194</v>
      </c>
    </row>
    <row r="203" ht="15.75" hidden="1" customHeight="1">
      <c r="A203" s="2" t="s">
        <v>3217</v>
      </c>
      <c r="B203" s="2">
        <v>1.06012110407E11</v>
      </c>
      <c r="C203" s="2" t="s">
        <v>3219</v>
      </c>
      <c r="D203" s="2" t="s">
        <v>126</v>
      </c>
      <c r="E203" s="2" t="s">
        <v>127</v>
      </c>
      <c r="F203" s="2" t="s">
        <v>2461</v>
      </c>
      <c r="G203" s="2" t="s">
        <v>2462</v>
      </c>
      <c r="H203" s="33" t="s">
        <v>2463</v>
      </c>
      <c r="I203" s="2" t="s">
        <v>2464</v>
      </c>
      <c r="J203" s="2" t="s">
        <v>2464</v>
      </c>
      <c r="K203" s="2" t="s">
        <v>53</v>
      </c>
      <c r="L203" s="2" t="s">
        <v>70</v>
      </c>
      <c r="M203" s="2" t="s">
        <v>71</v>
      </c>
      <c r="N203" s="2" t="s">
        <v>72</v>
      </c>
      <c r="O203" s="2" t="s">
        <v>55</v>
      </c>
      <c r="P203" s="2" t="s">
        <v>56</v>
      </c>
      <c r="Q203" s="2">
        <v>14.0</v>
      </c>
      <c r="R203" s="33" t="s">
        <v>3220</v>
      </c>
      <c r="S203" s="33" t="s">
        <v>3221</v>
      </c>
      <c r="T203" s="33" t="s">
        <v>3222</v>
      </c>
    </row>
    <row r="204" ht="15.75" hidden="1" customHeight="1">
      <c r="A204" s="2" t="s">
        <v>3235</v>
      </c>
      <c r="B204" s="2">
        <v>1.06012310149E11</v>
      </c>
      <c r="C204" s="2" t="s">
        <v>3237</v>
      </c>
      <c r="D204" s="2" t="s">
        <v>126</v>
      </c>
      <c r="E204" s="2" t="s">
        <v>127</v>
      </c>
      <c r="F204" s="2" t="s">
        <v>2461</v>
      </c>
      <c r="G204" s="2" t="s">
        <v>2462</v>
      </c>
      <c r="H204" s="33" t="s">
        <v>2463</v>
      </c>
      <c r="I204" s="2" t="s">
        <v>2464</v>
      </c>
      <c r="J204" s="2" t="s">
        <v>2464</v>
      </c>
      <c r="K204" s="2" t="s">
        <v>53</v>
      </c>
      <c r="L204" s="2" t="s">
        <v>70</v>
      </c>
      <c r="M204" s="2" t="s">
        <v>71</v>
      </c>
      <c r="N204" s="2" t="s">
        <v>72</v>
      </c>
      <c r="O204" s="2" t="s">
        <v>55</v>
      </c>
      <c r="P204" s="2" t="s">
        <v>56</v>
      </c>
      <c r="Q204" s="2">
        <v>14.0</v>
      </c>
      <c r="R204" s="33" t="s">
        <v>3238</v>
      </c>
      <c r="S204" s="33" t="s">
        <v>3239</v>
      </c>
      <c r="T204" s="33" t="s">
        <v>3240</v>
      </c>
    </row>
    <row r="205" ht="15.75" hidden="1" customHeight="1">
      <c r="A205" s="2" t="s">
        <v>3314</v>
      </c>
      <c r="B205" s="2">
        <v>1.06012410044E11</v>
      </c>
      <c r="C205" s="2" t="s">
        <v>3316</v>
      </c>
      <c r="D205" s="2" t="s">
        <v>126</v>
      </c>
      <c r="E205" s="2" t="s">
        <v>127</v>
      </c>
      <c r="F205" s="2" t="s">
        <v>2461</v>
      </c>
      <c r="G205" s="2" t="s">
        <v>2462</v>
      </c>
      <c r="H205" s="33" t="s">
        <v>2463</v>
      </c>
      <c r="I205" s="2" t="s">
        <v>2464</v>
      </c>
      <c r="J205" s="2" t="s">
        <v>2464</v>
      </c>
      <c r="K205" s="2" t="s">
        <v>53</v>
      </c>
      <c r="L205" s="2" t="s">
        <v>70</v>
      </c>
      <c r="M205" s="2" t="s">
        <v>71</v>
      </c>
      <c r="N205" s="2" t="s">
        <v>72</v>
      </c>
      <c r="O205" s="2" t="s">
        <v>55</v>
      </c>
      <c r="P205" s="2" t="s">
        <v>56</v>
      </c>
      <c r="Q205" s="2">
        <v>14.0</v>
      </c>
      <c r="R205" s="33" t="s">
        <v>3317</v>
      </c>
      <c r="S205" s="33" t="s">
        <v>3318</v>
      </c>
      <c r="T205" s="33" t="s">
        <v>3319</v>
      </c>
    </row>
    <row r="206" ht="15.75" hidden="1" customHeight="1">
      <c r="A206" s="2" t="s">
        <v>3332</v>
      </c>
      <c r="B206" s="2">
        <v>1.06012410146E11</v>
      </c>
      <c r="C206" s="2" t="s">
        <v>3334</v>
      </c>
      <c r="D206" s="2" t="s">
        <v>126</v>
      </c>
      <c r="E206" s="2" t="s">
        <v>127</v>
      </c>
      <c r="F206" s="2" t="s">
        <v>2461</v>
      </c>
      <c r="G206" s="2" t="s">
        <v>2462</v>
      </c>
      <c r="H206" s="33" t="s">
        <v>2463</v>
      </c>
      <c r="I206" s="2" t="s">
        <v>2464</v>
      </c>
      <c r="J206" s="2" t="s">
        <v>2464</v>
      </c>
      <c r="K206" s="2" t="s">
        <v>53</v>
      </c>
      <c r="L206" s="2" t="s">
        <v>70</v>
      </c>
      <c r="M206" s="2" t="s">
        <v>71</v>
      </c>
      <c r="N206" s="2" t="s">
        <v>72</v>
      </c>
      <c r="O206" s="2" t="s">
        <v>55</v>
      </c>
      <c r="P206" s="2" t="s">
        <v>56</v>
      </c>
      <c r="Q206" s="2">
        <v>14.0</v>
      </c>
      <c r="R206" s="33" t="s">
        <v>3335</v>
      </c>
      <c r="S206" s="33" t="s">
        <v>3336</v>
      </c>
      <c r="T206" s="33" t="s">
        <v>3337</v>
      </c>
    </row>
    <row r="207" ht="15.75" hidden="1" customHeight="1">
      <c r="A207" s="2" t="s">
        <v>3368</v>
      </c>
      <c r="B207" s="2">
        <v>1.06012310344E11</v>
      </c>
      <c r="C207" s="2" t="s">
        <v>3370</v>
      </c>
      <c r="D207" s="2" t="s">
        <v>126</v>
      </c>
      <c r="E207" s="2" t="s">
        <v>127</v>
      </c>
      <c r="F207" s="2" t="s">
        <v>2461</v>
      </c>
      <c r="G207" s="2" t="s">
        <v>2462</v>
      </c>
      <c r="H207" s="33" t="s">
        <v>2463</v>
      </c>
      <c r="I207" s="2" t="s">
        <v>2464</v>
      </c>
      <c r="J207" s="2" t="s">
        <v>2464</v>
      </c>
      <c r="K207" s="2" t="s">
        <v>53</v>
      </c>
      <c r="L207" s="2" t="s">
        <v>70</v>
      </c>
      <c r="M207" s="2" t="s">
        <v>71</v>
      </c>
      <c r="N207" s="2" t="s">
        <v>72</v>
      </c>
      <c r="O207" s="2" t="s">
        <v>55</v>
      </c>
      <c r="P207" s="2" t="s">
        <v>56</v>
      </c>
      <c r="Q207" s="2">
        <v>14.0</v>
      </c>
      <c r="R207" s="33" t="s">
        <v>3371</v>
      </c>
      <c r="S207" s="33" t="s">
        <v>3372</v>
      </c>
      <c r="T207" s="33" t="s">
        <v>3373</v>
      </c>
    </row>
    <row r="208" ht="15.75" hidden="1" customHeight="1">
      <c r="A208" s="2" t="s">
        <v>3380</v>
      </c>
      <c r="B208" s="2">
        <v>1.06012210105E11</v>
      </c>
      <c r="C208" s="2" t="s">
        <v>3382</v>
      </c>
      <c r="D208" s="2" t="s">
        <v>126</v>
      </c>
      <c r="E208" s="2" t="s">
        <v>127</v>
      </c>
      <c r="F208" s="2" t="s">
        <v>2461</v>
      </c>
      <c r="G208" s="2" t="s">
        <v>2462</v>
      </c>
      <c r="H208" s="33" t="s">
        <v>2463</v>
      </c>
      <c r="I208" s="2" t="s">
        <v>2464</v>
      </c>
      <c r="J208" s="2" t="s">
        <v>2464</v>
      </c>
      <c r="K208" s="2" t="s">
        <v>53</v>
      </c>
      <c r="L208" s="2" t="s">
        <v>70</v>
      </c>
      <c r="M208" s="2" t="s">
        <v>71</v>
      </c>
      <c r="N208" s="2" t="s">
        <v>72</v>
      </c>
      <c r="O208" s="2" t="s">
        <v>55</v>
      </c>
      <c r="P208" s="2" t="s">
        <v>56</v>
      </c>
      <c r="Q208" s="2">
        <v>14.0</v>
      </c>
      <c r="R208" s="33" t="s">
        <v>3383</v>
      </c>
      <c r="S208" s="33" t="s">
        <v>3384</v>
      </c>
      <c r="T208" s="33" t="s">
        <v>3385</v>
      </c>
    </row>
    <row r="209" ht="15.75" hidden="1" customHeight="1">
      <c r="A209" s="2" t="s">
        <v>3386</v>
      </c>
      <c r="B209" s="2">
        <v>1.06012210228E11</v>
      </c>
      <c r="C209" s="2" t="s">
        <v>3388</v>
      </c>
      <c r="D209" s="2" t="s">
        <v>126</v>
      </c>
      <c r="E209" s="2" t="s">
        <v>127</v>
      </c>
      <c r="F209" s="2" t="s">
        <v>2461</v>
      </c>
      <c r="G209" s="2" t="s">
        <v>2462</v>
      </c>
      <c r="H209" s="33" t="s">
        <v>2463</v>
      </c>
      <c r="I209" s="2" t="s">
        <v>2464</v>
      </c>
      <c r="J209" s="2" t="s">
        <v>2464</v>
      </c>
      <c r="K209" s="2" t="s">
        <v>53</v>
      </c>
      <c r="L209" s="2" t="s">
        <v>70</v>
      </c>
      <c r="M209" s="2" t="s">
        <v>71</v>
      </c>
      <c r="N209" s="2" t="s">
        <v>72</v>
      </c>
      <c r="O209" s="2" t="s">
        <v>55</v>
      </c>
      <c r="P209" s="2" t="s">
        <v>56</v>
      </c>
      <c r="Q209" s="2">
        <v>14.0</v>
      </c>
      <c r="R209" s="33" t="s">
        <v>3389</v>
      </c>
      <c r="S209" s="33" t="s">
        <v>3390</v>
      </c>
      <c r="T209" s="33" t="s">
        <v>3391</v>
      </c>
    </row>
    <row r="210" ht="15.75" hidden="1" customHeight="1">
      <c r="A210" s="2" t="s">
        <v>3434</v>
      </c>
      <c r="B210" s="2">
        <v>1.06012310044E11</v>
      </c>
      <c r="C210" s="2" t="s">
        <v>3436</v>
      </c>
      <c r="D210" s="2" t="s">
        <v>126</v>
      </c>
      <c r="E210" s="2" t="s">
        <v>127</v>
      </c>
      <c r="F210" s="2" t="s">
        <v>2461</v>
      </c>
      <c r="G210" s="2" t="s">
        <v>2462</v>
      </c>
      <c r="H210" s="33" t="s">
        <v>2463</v>
      </c>
      <c r="I210" s="2" t="s">
        <v>2464</v>
      </c>
      <c r="J210" s="2" t="s">
        <v>2464</v>
      </c>
      <c r="K210" s="2" t="s">
        <v>53</v>
      </c>
      <c r="L210" s="2" t="s">
        <v>70</v>
      </c>
      <c r="M210" s="2" t="s">
        <v>71</v>
      </c>
      <c r="N210" s="2" t="s">
        <v>72</v>
      </c>
      <c r="O210" s="2" t="s">
        <v>55</v>
      </c>
      <c r="P210" s="2" t="s">
        <v>56</v>
      </c>
      <c r="Q210" s="2">
        <v>14.0</v>
      </c>
      <c r="R210" s="33" t="s">
        <v>3437</v>
      </c>
      <c r="S210" s="33" t="s">
        <v>3438</v>
      </c>
      <c r="T210" s="33" t="s">
        <v>3439</v>
      </c>
    </row>
    <row r="211" ht="15.75" hidden="1" customHeight="1">
      <c r="A211" s="2" t="s">
        <v>3446</v>
      </c>
      <c r="B211" s="2">
        <v>1.06012410149E11</v>
      </c>
      <c r="C211" s="2" t="s">
        <v>3448</v>
      </c>
      <c r="D211" s="2" t="s">
        <v>126</v>
      </c>
      <c r="E211" s="2" t="s">
        <v>127</v>
      </c>
      <c r="F211" s="2" t="s">
        <v>2461</v>
      </c>
      <c r="G211" s="2" t="s">
        <v>2462</v>
      </c>
      <c r="H211" s="33" t="s">
        <v>2463</v>
      </c>
      <c r="I211" s="2" t="s">
        <v>2464</v>
      </c>
      <c r="J211" s="2" t="s">
        <v>2464</v>
      </c>
      <c r="K211" s="2" t="s">
        <v>53</v>
      </c>
      <c r="L211" s="2" t="s">
        <v>70</v>
      </c>
      <c r="M211" s="2" t="s">
        <v>71</v>
      </c>
      <c r="N211" s="2" t="s">
        <v>72</v>
      </c>
      <c r="O211" s="2" t="s">
        <v>55</v>
      </c>
      <c r="P211" s="2" t="s">
        <v>56</v>
      </c>
      <c r="Q211" s="2">
        <v>14.0</v>
      </c>
      <c r="R211" s="33" t="s">
        <v>3449</v>
      </c>
      <c r="S211" s="33" t="s">
        <v>3450</v>
      </c>
      <c r="T211" s="33" t="s">
        <v>3451</v>
      </c>
    </row>
    <row r="212" ht="15.75" hidden="1" customHeight="1">
      <c r="A212" s="2" t="s">
        <v>3452</v>
      </c>
      <c r="B212" s="2">
        <v>1.06012210277E11</v>
      </c>
      <c r="C212" s="2" t="s">
        <v>3454</v>
      </c>
      <c r="D212" s="2" t="s">
        <v>126</v>
      </c>
      <c r="E212" s="2" t="s">
        <v>127</v>
      </c>
      <c r="F212" s="2" t="s">
        <v>2461</v>
      </c>
      <c r="G212" s="2" t="s">
        <v>2462</v>
      </c>
      <c r="H212" s="33" t="s">
        <v>2463</v>
      </c>
      <c r="I212" s="2" t="s">
        <v>2464</v>
      </c>
      <c r="J212" s="2" t="s">
        <v>2464</v>
      </c>
      <c r="K212" s="2" t="s">
        <v>53</v>
      </c>
      <c r="L212" s="2" t="s">
        <v>70</v>
      </c>
      <c r="M212" s="2" t="s">
        <v>71</v>
      </c>
      <c r="N212" s="2" t="s">
        <v>72</v>
      </c>
      <c r="O212" s="2" t="s">
        <v>55</v>
      </c>
      <c r="P212" s="2" t="s">
        <v>56</v>
      </c>
      <c r="Q212" s="2">
        <v>14.0</v>
      </c>
      <c r="R212" s="33" t="s">
        <v>3455</v>
      </c>
      <c r="S212" s="33" t="s">
        <v>3456</v>
      </c>
      <c r="T212" s="33" t="s">
        <v>3457</v>
      </c>
    </row>
    <row r="213" ht="15.75" hidden="1" customHeight="1">
      <c r="A213" s="2" t="s">
        <v>3470</v>
      </c>
      <c r="B213" s="2">
        <v>1.06012310181E11</v>
      </c>
      <c r="C213" s="2" t="s">
        <v>3472</v>
      </c>
      <c r="D213" s="2" t="s">
        <v>126</v>
      </c>
      <c r="E213" s="2" t="s">
        <v>127</v>
      </c>
      <c r="F213" s="2" t="s">
        <v>2461</v>
      </c>
      <c r="G213" s="2" t="s">
        <v>2462</v>
      </c>
      <c r="H213" s="33" t="s">
        <v>2463</v>
      </c>
      <c r="I213" s="2" t="s">
        <v>2464</v>
      </c>
      <c r="J213" s="2" t="s">
        <v>2464</v>
      </c>
      <c r="K213" s="2" t="s">
        <v>53</v>
      </c>
      <c r="L213" s="2" t="s">
        <v>70</v>
      </c>
      <c r="M213" s="2" t="s">
        <v>71</v>
      </c>
      <c r="N213" s="2" t="s">
        <v>72</v>
      </c>
      <c r="O213" s="2" t="s">
        <v>55</v>
      </c>
      <c r="P213" s="2" t="s">
        <v>56</v>
      </c>
      <c r="Q213" s="2">
        <v>14.0</v>
      </c>
      <c r="R213" s="33" t="s">
        <v>3473</v>
      </c>
      <c r="S213" s="33" t="s">
        <v>3474</v>
      </c>
      <c r="T213" s="33" t="s">
        <v>3475</v>
      </c>
    </row>
    <row r="214" ht="15.75" hidden="1" customHeight="1">
      <c r="A214" s="2" t="s">
        <v>3488</v>
      </c>
      <c r="B214" s="2">
        <v>1.06012210004E11</v>
      </c>
      <c r="C214" s="2" t="s">
        <v>3490</v>
      </c>
      <c r="D214" s="2" t="s">
        <v>126</v>
      </c>
      <c r="E214" s="2" t="s">
        <v>127</v>
      </c>
      <c r="F214" s="2" t="s">
        <v>2461</v>
      </c>
      <c r="G214" s="2" t="s">
        <v>2462</v>
      </c>
      <c r="H214" s="33" t="s">
        <v>2463</v>
      </c>
      <c r="I214" s="2" t="s">
        <v>2464</v>
      </c>
      <c r="J214" s="2" t="s">
        <v>2464</v>
      </c>
      <c r="K214" s="2" t="s">
        <v>53</v>
      </c>
      <c r="L214" s="2" t="s">
        <v>70</v>
      </c>
      <c r="M214" s="2" t="s">
        <v>71</v>
      </c>
      <c r="N214" s="2" t="s">
        <v>72</v>
      </c>
      <c r="O214" s="2" t="s">
        <v>55</v>
      </c>
      <c r="P214" s="2" t="s">
        <v>56</v>
      </c>
      <c r="Q214" s="2">
        <v>14.0</v>
      </c>
      <c r="R214" s="33" t="s">
        <v>3491</v>
      </c>
      <c r="S214" s="33" t="s">
        <v>3492</v>
      </c>
      <c r="T214" s="33" t="s">
        <v>3493</v>
      </c>
    </row>
    <row r="215" ht="15.75" hidden="1" customHeight="1">
      <c r="A215" s="2" t="s">
        <v>3516</v>
      </c>
      <c r="B215" s="2">
        <v>1.06012110027E11</v>
      </c>
      <c r="C215" s="2" t="s">
        <v>3518</v>
      </c>
      <c r="D215" s="2" t="s">
        <v>126</v>
      </c>
      <c r="E215" s="2" t="s">
        <v>127</v>
      </c>
      <c r="F215" s="2" t="s">
        <v>2461</v>
      </c>
      <c r="G215" s="2" t="s">
        <v>2462</v>
      </c>
      <c r="H215" s="33" t="s">
        <v>2463</v>
      </c>
      <c r="I215" s="2" t="s">
        <v>2464</v>
      </c>
      <c r="J215" s="2" t="s">
        <v>2464</v>
      </c>
      <c r="K215" s="2" t="s">
        <v>53</v>
      </c>
      <c r="L215" s="2" t="s">
        <v>70</v>
      </c>
      <c r="M215" s="2" t="s">
        <v>71</v>
      </c>
      <c r="N215" s="2" t="s">
        <v>72</v>
      </c>
      <c r="O215" s="2" t="s">
        <v>55</v>
      </c>
      <c r="P215" s="2" t="s">
        <v>56</v>
      </c>
      <c r="Q215" s="2">
        <v>14.0</v>
      </c>
      <c r="R215" s="33" t="s">
        <v>3519</v>
      </c>
      <c r="S215" s="33" t="s">
        <v>3520</v>
      </c>
      <c r="T215" s="33" t="s">
        <v>3521</v>
      </c>
    </row>
    <row r="216" ht="15.75" hidden="1" customHeight="1">
      <c r="A216" s="2" t="s">
        <v>3550</v>
      </c>
      <c r="B216" s="2">
        <v>1.06012410145E11</v>
      </c>
      <c r="C216" s="2" t="s">
        <v>3552</v>
      </c>
      <c r="D216" s="2" t="s">
        <v>126</v>
      </c>
      <c r="E216" s="2" t="s">
        <v>127</v>
      </c>
      <c r="F216" s="2" t="s">
        <v>2461</v>
      </c>
      <c r="G216" s="2" t="s">
        <v>2462</v>
      </c>
      <c r="H216" s="33" t="s">
        <v>2463</v>
      </c>
      <c r="I216" s="2" t="s">
        <v>2464</v>
      </c>
      <c r="J216" s="2" t="s">
        <v>2464</v>
      </c>
      <c r="K216" s="2" t="s">
        <v>53</v>
      </c>
      <c r="L216" s="2" t="s">
        <v>70</v>
      </c>
      <c r="M216" s="2" t="s">
        <v>71</v>
      </c>
      <c r="N216" s="2" t="s">
        <v>72</v>
      </c>
      <c r="O216" s="2" t="s">
        <v>55</v>
      </c>
      <c r="P216" s="2" t="s">
        <v>56</v>
      </c>
      <c r="Q216" s="2">
        <v>14.0</v>
      </c>
      <c r="R216" s="33" t="s">
        <v>3553</v>
      </c>
      <c r="S216" s="33" t="s">
        <v>3554</v>
      </c>
      <c r="T216" s="33" t="s">
        <v>3555</v>
      </c>
    </row>
    <row r="217" ht="15.75" hidden="1" customHeight="1">
      <c r="A217" s="2" t="s">
        <v>3568</v>
      </c>
      <c r="B217" s="2">
        <v>1.06012410011E11</v>
      </c>
      <c r="C217" s="2" t="s">
        <v>3570</v>
      </c>
      <c r="D217" s="2" t="s">
        <v>126</v>
      </c>
      <c r="E217" s="2" t="s">
        <v>127</v>
      </c>
      <c r="F217" s="2" t="s">
        <v>2461</v>
      </c>
      <c r="G217" s="2" t="s">
        <v>2462</v>
      </c>
      <c r="H217" s="33" t="s">
        <v>2463</v>
      </c>
      <c r="I217" s="2" t="s">
        <v>2464</v>
      </c>
      <c r="J217" s="2" t="s">
        <v>2464</v>
      </c>
      <c r="K217" s="2" t="s">
        <v>53</v>
      </c>
      <c r="L217" s="2" t="s">
        <v>70</v>
      </c>
      <c r="M217" s="2" t="s">
        <v>71</v>
      </c>
      <c r="N217" s="2" t="s">
        <v>72</v>
      </c>
      <c r="O217" s="2" t="s">
        <v>55</v>
      </c>
      <c r="P217" s="2" t="s">
        <v>56</v>
      </c>
      <c r="Q217" s="2">
        <v>14.0</v>
      </c>
      <c r="R217" s="33" t="s">
        <v>3571</v>
      </c>
      <c r="S217" s="33" t="s">
        <v>3572</v>
      </c>
      <c r="T217" s="33" t="s">
        <v>3573</v>
      </c>
    </row>
    <row r="218" ht="15.75" hidden="1" customHeight="1">
      <c r="A218" s="2" t="s">
        <v>3580</v>
      </c>
      <c r="B218" s="2">
        <v>1.06012310012E11</v>
      </c>
      <c r="C218" s="2" t="s">
        <v>1088</v>
      </c>
      <c r="D218" s="2" t="s">
        <v>126</v>
      </c>
      <c r="E218" s="2" t="s">
        <v>127</v>
      </c>
      <c r="F218" s="2" t="s">
        <v>2461</v>
      </c>
      <c r="G218" s="2" t="s">
        <v>2462</v>
      </c>
      <c r="H218" s="33" t="s">
        <v>2463</v>
      </c>
      <c r="I218" s="2" t="s">
        <v>2464</v>
      </c>
      <c r="J218" s="2" t="s">
        <v>2464</v>
      </c>
      <c r="K218" s="2" t="s">
        <v>53</v>
      </c>
      <c r="L218" s="2" t="s">
        <v>70</v>
      </c>
      <c r="M218" s="2" t="s">
        <v>71</v>
      </c>
      <c r="N218" s="2" t="s">
        <v>72</v>
      </c>
      <c r="O218" s="2" t="s">
        <v>55</v>
      </c>
      <c r="P218" s="2" t="s">
        <v>56</v>
      </c>
      <c r="Q218" s="2">
        <v>14.0</v>
      </c>
      <c r="R218" s="33" t="s">
        <v>3581</v>
      </c>
      <c r="S218" s="33" t="s">
        <v>3582</v>
      </c>
      <c r="T218" s="33" t="s">
        <v>3583</v>
      </c>
    </row>
    <row r="219" ht="15.75" hidden="1" customHeight="1">
      <c r="A219" s="2" t="s">
        <v>3584</v>
      </c>
      <c r="B219" s="2">
        <v>1.06012210099E11</v>
      </c>
      <c r="C219" s="2" t="s">
        <v>3586</v>
      </c>
      <c r="D219" s="2" t="s">
        <v>126</v>
      </c>
      <c r="E219" s="2" t="s">
        <v>127</v>
      </c>
      <c r="F219" s="2" t="s">
        <v>2461</v>
      </c>
      <c r="G219" s="2" t="s">
        <v>2462</v>
      </c>
      <c r="H219" s="33" t="s">
        <v>2463</v>
      </c>
      <c r="I219" s="2" t="s">
        <v>2464</v>
      </c>
      <c r="J219" s="2" t="s">
        <v>2464</v>
      </c>
      <c r="K219" s="2" t="s">
        <v>53</v>
      </c>
      <c r="L219" s="2" t="s">
        <v>70</v>
      </c>
      <c r="M219" s="2" t="s">
        <v>71</v>
      </c>
      <c r="N219" s="2" t="s">
        <v>72</v>
      </c>
      <c r="O219" s="2" t="s">
        <v>55</v>
      </c>
      <c r="P219" s="2" t="s">
        <v>56</v>
      </c>
      <c r="Q219" s="2">
        <v>14.0</v>
      </c>
      <c r="R219" s="33" t="s">
        <v>3587</v>
      </c>
      <c r="S219" s="33" t="s">
        <v>3588</v>
      </c>
      <c r="T219" s="33" t="s">
        <v>3589</v>
      </c>
    </row>
    <row r="220" ht="15.75" hidden="1" customHeight="1">
      <c r="A220" s="2" t="s">
        <v>3651</v>
      </c>
      <c r="B220" s="2">
        <v>1.06012110335E11</v>
      </c>
      <c r="C220" s="2" t="s">
        <v>3653</v>
      </c>
      <c r="D220" s="2" t="s">
        <v>126</v>
      </c>
      <c r="E220" s="2" t="s">
        <v>127</v>
      </c>
      <c r="F220" s="2" t="s">
        <v>3654</v>
      </c>
      <c r="G220" s="2" t="s">
        <v>3655</v>
      </c>
      <c r="H220" s="33" t="s">
        <v>3656</v>
      </c>
      <c r="I220" s="2" t="s">
        <v>2629</v>
      </c>
      <c r="J220" s="2" t="s">
        <v>3657</v>
      </c>
      <c r="K220" s="2" t="s">
        <v>53</v>
      </c>
      <c r="L220" s="2" t="s">
        <v>31</v>
      </c>
      <c r="M220" s="2" t="s">
        <v>71</v>
      </c>
      <c r="N220" s="2" t="s">
        <v>133</v>
      </c>
      <c r="O220" s="2" t="s">
        <v>55</v>
      </c>
      <c r="P220" s="2" t="s">
        <v>56</v>
      </c>
      <c r="Q220" s="2">
        <v>10.0</v>
      </c>
      <c r="R220" s="33" t="s">
        <v>3658</v>
      </c>
      <c r="S220" s="33" t="s">
        <v>3659</v>
      </c>
      <c r="T220" s="33" t="s">
        <v>3660</v>
      </c>
    </row>
    <row r="221" ht="15.75" hidden="1" customHeight="1">
      <c r="A221" s="2" t="s">
        <v>3661</v>
      </c>
      <c r="B221" s="2">
        <v>1.06012410047E11</v>
      </c>
      <c r="C221" s="2" t="s">
        <v>3663</v>
      </c>
      <c r="D221" s="2" t="s">
        <v>126</v>
      </c>
      <c r="E221" s="2" t="s">
        <v>127</v>
      </c>
      <c r="F221" s="2" t="s">
        <v>2461</v>
      </c>
      <c r="G221" s="2" t="s">
        <v>2462</v>
      </c>
      <c r="H221" s="33" t="s">
        <v>2463</v>
      </c>
      <c r="I221" s="2" t="s">
        <v>2464</v>
      </c>
      <c r="J221" s="2" t="s">
        <v>2464</v>
      </c>
      <c r="K221" s="2" t="s">
        <v>53</v>
      </c>
      <c r="L221" s="2" t="s">
        <v>70</v>
      </c>
      <c r="M221" s="2" t="s">
        <v>71</v>
      </c>
      <c r="N221" s="2" t="s">
        <v>72</v>
      </c>
      <c r="O221" s="2" t="s">
        <v>55</v>
      </c>
      <c r="P221" s="2" t="s">
        <v>56</v>
      </c>
      <c r="Q221" s="2">
        <v>14.0</v>
      </c>
      <c r="R221" s="33" t="s">
        <v>3664</v>
      </c>
      <c r="S221" s="33" t="s">
        <v>3665</v>
      </c>
      <c r="T221" s="33" t="s">
        <v>3666</v>
      </c>
    </row>
    <row r="222" ht="15.75" hidden="1" customHeight="1">
      <c r="A222" s="2" t="s">
        <v>3673</v>
      </c>
      <c r="B222" s="2">
        <v>1.06012310223E11</v>
      </c>
      <c r="C222" s="2" t="s">
        <v>3675</v>
      </c>
      <c r="D222" s="2" t="s">
        <v>126</v>
      </c>
      <c r="E222" s="2" t="s">
        <v>127</v>
      </c>
      <c r="F222" s="2" t="s">
        <v>2461</v>
      </c>
      <c r="G222" s="2" t="s">
        <v>2462</v>
      </c>
      <c r="H222" s="33" t="s">
        <v>2463</v>
      </c>
      <c r="I222" s="2" t="s">
        <v>2464</v>
      </c>
      <c r="J222" s="2" t="s">
        <v>2464</v>
      </c>
      <c r="K222" s="2" t="s">
        <v>53</v>
      </c>
      <c r="L222" s="2" t="s">
        <v>70</v>
      </c>
      <c r="M222" s="2" t="s">
        <v>71</v>
      </c>
      <c r="N222" s="2" t="s">
        <v>72</v>
      </c>
      <c r="O222" s="2" t="s">
        <v>55</v>
      </c>
      <c r="P222" s="2" t="s">
        <v>56</v>
      </c>
      <c r="Q222" s="2">
        <v>14.0</v>
      </c>
      <c r="R222" s="33" t="s">
        <v>3676</v>
      </c>
      <c r="S222" s="33" t="s">
        <v>3677</v>
      </c>
      <c r="T222" s="33" t="s">
        <v>3678</v>
      </c>
    </row>
    <row r="223" ht="15.75" hidden="1" customHeight="1">
      <c r="A223" s="2" t="s">
        <v>3679</v>
      </c>
      <c r="B223" s="2">
        <v>1.06012110409E11</v>
      </c>
      <c r="C223" s="2" t="s">
        <v>1425</v>
      </c>
      <c r="D223" s="2" t="s">
        <v>126</v>
      </c>
      <c r="E223" s="2" t="s">
        <v>127</v>
      </c>
      <c r="F223" s="2" t="s">
        <v>3680</v>
      </c>
      <c r="G223" s="2" t="s">
        <v>3681</v>
      </c>
      <c r="H223" s="33" t="s">
        <v>3682</v>
      </c>
      <c r="I223" s="2" t="s">
        <v>1938</v>
      </c>
      <c r="J223" s="2" t="s">
        <v>3683</v>
      </c>
      <c r="K223" s="2" t="s">
        <v>53</v>
      </c>
      <c r="L223" s="2" t="s">
        <v>70</v>
      </c>
      <c r="M223" s="2" t="s">
        <v>71</v>
      </c>
      <c r="N223" s="2" t="s">
        <v>33</v>
      </c>
      <c r="O223" s="2" t="s">
        <v>55</v>
      </c>
      <c r="P223" s="2" t="s">
        <v>152</v>
      </c>
      <c r="Q223" s="2">
        <v>30.0</v>
      </c>
      <c r="R223" s="33" t="s">
        <v>3684</v>
      </c>
      <c r="S223" s="33" t="s">
        <v>3685</v>
      </c>
      <c r="T223" s="33" t="s">
        <v>3686</v>
      </c>
    </row>
    <row r="224" ht="15.75" hidden="1" customHeight="1">
      <c r="A224" s="2" t="s">
        <v>3687</v>
      </c>
      <c r="B224" s="2">
        <v>1.06012410055E11</v>
      </c>
      <c r="C224" s="2" t="s">
        <v>2784</v>
      </c>
      <c r="D224" s="2" t="s">
        <v>126</v>
      </c>
      <c r="E224" s="2" t="s">
        <v>127</v>
      </c>
      <c r="F224" s="2" t="s">
        <v>2461</v>
      </c>
      <c r="G224" s="2" t="s">
        <v>2462</v>
      </c>
      <c r="H224" s="33" t="s">
        <v>2463</v>
      </c>
      <c r="I224" s="2" t="s">
        <v>2464</v>
      </c>
      <c r="J224" s="2" t="s">
        <v>2464</v>
      </c>
      <c r="K224" s="2" t="s">
        <v>53</v>
      </c>
      <c r="L224" s="2" t="s">
        <v>70</v>
      </c>
      <c r="M224" s="2" t="s">
        <v>71</v>
      </c>
      <c r="N224" s="2" t="s">
        <v>72</v>
      </c>
      <c r="O224" s="2" t="s">
        <v>55</v>
      </c>
      <c r="P224" s="2" t="s">
        <v>56</v>
      </c>
      <c r="Q224" s="2">
        <v>14.0</v>
      </c>
      <c r="R224" s="33" t="s">
        <v>3688</v>
      </c>
      <c r="S224" s="33" t="s">
        <v>3689</v>
      </c>
      <c r="T224" s="33" t="s">
        <v>3690</v>
      </c>
    </row>
    <row r="225" ht="15.75" hidden="1" customHeight="1">
      <c r="A225" s="2" t="s">
        <v>3691</v>
      </c>
      <c r="B225" s="2">
        <v>1.06012410281E11</v>
      </c>
      <c r="C225" s="2" t="s">
        <v>3693</v>
      </c>
      <c r="D225" s="2" t="s">
        <v>126</v>
      </c>
      <c r="E225" s="2" t="s">
        <v>127</v>
      </c>
      <c r="F225" s="2" t="s">
        <v>2461</v>
      </c>
      <c r="G225" s="2" t="s">
        <v>2462</v>
      </c>
      <c r="H225" s="33" t="s">
        <v>2463</v>
      </c>
      <c r="I225" s="2" t="s">
        <v>2464</v>
      </c>
      <c r="J225" s="2" t="s">
        <v>2464</v>
      </c>
      <c r="K225" s="2" t="s">
        <v>53</v>
      </c>
      <c r="L225" s="2" t="s">
        <v>70</v>
      </c>
      <c r="M225" s="2" t="s">
        <v>71</v>
      </c>
      <c r="N225" s="2" t="s">
        <v>72</v>
      </c>
      <c r="O225" s="2" t="s">
        <v>55</v>
      </c>
      <c r="P225" s="2" t="s">
        <v>56</v>
      </c>
      <c r="Q225" s="2">
        <v>14.0</v>
      </c>
      <c r="R225" s="33" t="s">
        <v>3694</v>
      </c>
      <c r="S225" s="33" t="s">
        <v>3695</v>
      </c>
      <c r="T225" s="33" t="s">
        <v>3696</v>
      </c>
    </row>
    <row r="226" ht="15.75" hidden="1" customHeight="1">
      <c r="A226" s="2" t="s">
        <v>3709</v>
      </c>
      <c r="B226" s="2">
        <v>1.06012110326E11</v>
      </c>
      <c r="C226" s="2" t="s">
        <v>3711</v>
      </c>
      <c r="D226" s="2" t="s">
        <v>126</v>
      </c>
      <c r="E226" s="2" t="s">
        <v>127</v>
      </c>
      <c r="F226" s="2" t="s">
        <v>2461</v>
      </c>
      <c r="G226" s="2" t="s">
        <v>2462</v>
      </c>
      <c r="H226" s="33" t="s">
        <v>2463</v>
      </c>
      <c r="I226" s="2" t="s">
        <v>2464</v>
      </c>
      <c r="J226" s="2" t="s">
        <v>2464</v>
      </c>
      <c r="K226" s="2" t="s">
        <v>53</v>
      </c>
      <c r="L226" s="2" t="s">
        <v>70</v>
      </c>
      <c r="M226" s="2" t="s">
        <v>71</v>
      </c>
      <c r="N226" s="2" t="s">
        <v>72</v>
      </c>
      <c r="O226" s="2" t="s">
        <v>55</v>
      </c>
      <c r="P226" s="2" t="s">
        <v>56</v>
      </c>
      <c r="Q226" s="2">
        <v>14.0</v>
      </c>
      <c r="R226" s="33" t="s">
        <v>3712</v>
      </c>
      <c r="S226" s="33" t="s">
        <v>3713</v>
      </c>
      <c r="T226" s="33" t="s">
        <v>3714</v>
      </c>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226">
    <filterColumn colId="15">
      <filters>
        <filter val="Juara I Lomba/Kompetisi"/>
        <filter val="Juara 3 Lomba/Kompetisi"/>
        <filter val="Juara 2 Lomba/Kompetisi"/>
      </filters>
    </filterColumn>
    <filterColumn colId="14">
      <filters>
        <filter val="Non Akademik"/>
      </filters>
    </filterColumn>
    <filterColumn colId="11">
      <filters>
        <filter val="External National"/>
      </filters>
    </filterColumn>
  </autoFilter>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H15"/>
    <hyperlink r:id="rId54" ref="R15"/>
    <hyperlink r:id="rId55" ref="S15"/>
    <hyperlink r:id="rId56" ref="T15"/>
    <hyperlink r:id="rId57" ref="H16"/>
    <hyperlink r:id="rId58" ref="R16"/>
    <hyperlink r:id="rId59" ref="S16"/>
    <hyperlink r:id="rId60" ref="T16"/>
    <hyperlink r:id="rId61" ref="H17"/>
    <hyperlink r:id="rId62" ref="R17"/>
    <hyperlink r:id="rId63" ref="S17"/>
    <hyperlink r:id="rId64" ref="T17"/>
    <hyperlink r:id="rId65" ref="H18"/>
    <hyperlink r:id="rId66" ref="R18"/>
    <hyperlink r:id="rId67" ref="S18"/>
    <hyperlink r:id="rId68" ref="T18"/>
    <hyperlink r:id="rId69" ref="H19"/>
    <hyperlink r:id="rId70" ref="R19"/>
    <hyperlink r:id="rId71" ref="S19"/>
    <hyperlink r:id="rId72" ref="T19"/>
    <hyperlink r:id="rId73" ref="H20"/>
    <hyperlink r:id="rId74" ref="R20"/>
    <hyperlink r:id="rId75" ref="S20"/>
    <hyperlink r:id="rId76" ref="T20"/>
    <hyperlink r:id="rId77" ref="H21"/>
    <hyperlink r:id="rId78" ref="R21"/>
    <hyperlink r:id="rId79" ref="S21"/>
    <hyperlink r:id="rId80" ref="T21"/>
    <hyperlink r:id="rId81" ref="H22"/>
    <hyperlink r:id="rId82" ref="R22"/>
    <hyperlink r:id="rId83" ref="S22"/>
    <hyperlink r:id="rId84" ref="T22"/>
    <hyperlink r:id="rId85" ref="H23"/>
    <hyperlink r:id="rId86" ref="R23"/>
    <hyperlink r:id="rId87" ref="S23"/>
    <hyperlink r:id="rId88" ref="T23"/>
    <hyperlink r:id="rId89" ref="H24"/>
    <hyperlink r:id="rId90" ref="R24"/>
    <hyperlink r:id="rId91" ref="S24"/>
    <hyperlink r:id="rId92" ref="T24"/>
    <hyperlink r:id="rId93" ref="H25"/>
    <hyperlink r:id="rId94" ref="R25"/>
    <hyperlink r:id="rId95" ref="S25"/>
    <hyperlink r:id="rId96" ref="T25"/>
    <hyperlink r:id="rId97" ref="H26"/>
    <hyperlink r:id="rId98" ref="R26"/>
    <hyperlink r:id="rId99" ref="S26"/>
    <hyperlink r:id="rId100" ref="T26"/>
    <hyperlink r:id="rId101" ref="H27"/>
    <hyperlink r:id="rId102" ref="R27"/>
    <hyperlink r:id="rId103" ref="S27"/>
    <hyperlink r:id="rId104" ref="T27"/>
    <hyperlink r:id="rId105" ref="H28"/>
    <hyperlink r:id="rId106" ref="R28"/>
    <hyperlink r:id="rId107" ref="S28"/>
    <hyperlink r:id="rId108" ref="T28"/>
    <hyperlink r:id="rId109" ref="H29"/>
    <hyperlink r:id="rId110" ref="R29"/>
    <hyperlink r:id="rId111" ref="S29"/>
    <hyperlink r:id="rId112" ref="T29"/>
    <hyperlink r:id="rId113" ref="H30"/>
    <hyperlink r:id="rId114" ref="R30"/>
    <hyperlink r:id="rId115" ref="S30"/>
    <hyperlink r:id="rId116" ref="T30"/>
    <hyperlink r:id="rId117" ref="H31"/>
    <hyperlink r:id="rId118" ref="R31"/>
    <hyperlink r:id="rId119" ref="S31"/>
    <hyperlink r:id="rId120" ref="T31"/>
    <hyperlink r:id="rId121" ref="H32"/>
    <hyperlink r:id="rId122" ref="R32"/>
    <hyperlink r:id="rId123" ref="S32"/>
    <hyperlink r:id="rId124" ref="T32"/>
    <hyperlink r:id="rId125" ref="H33"/>
    <hyperlink r:id="rId126" ref="R33"/>
    <hyperlink r:id="rId127" ref="S33"/>
    <hyperlink r:id="rId128" ref="T33"/>
    <hyperlink r:id="rId129" ref="H34"/>
    <hyperlink r:id="rId130" ref="R34"/>
    <hyperlink r:id="rId131" ref="S34"/>
    <hyperlink r:id="rId132" ref="T34"/>
    <hyperlink r:id="rId133" ref="H35"/>
    <hyperlink r:id="rId134" ref="R35"/>
    <hyperlink r:id="rId135" ref="S35"/>
    <hyperlink r:id="rId136" ref="T35"/>
    <hyperlink r:id="rId137" ref="H36"/>
    <hyperlink r:id="rId138" ref="R36"/>
    <hyperlink r:id="rId139" ref="S36"/>
    <hyperlink r:id="rId140" ref="T36"/>
    <hyperlink r:id="rId141" ref="H37"/>
    <hyperlink r:id="rId142" ref="R37"/>
    <hyperlink r:id="rId143" ref="S37"/>
    <hyperlink r:id="rId144" ref="T37"/>
    <hyperlink r:id="rId145" ref="H38"/>
    <hyperlink r:id="rId146" ref="R38"/>
    <hyperlink r:id="rId147" ref="S38"/>
    <hyperlink r:id="rId148" ref="T38"/>
    <hyperlink r:id="rId149" ref="H39"/>
    <hyperlink r:id="rId150" ref="R39"/>
    <hyperlink r:id="rId151" ref="S39"/>
    <hyperlink r:id="rId152" ref="T39"/>
    <hyperlink r:id="rId153" ref="H40"/>
    <hyperlink r:id="rId154" ref="R40"/>
    <hyperlink r:id="rId155" ref="S40"/>
    <hyperlink r:id="rId156" ref="T40"/>
    <hyperlink r:id="rId157" ref="R41"/>
    <hyperlink r:id="rId158" ref="S41"/>
    <hyperlink r:id="rId159" ref="T41"/>
    <hyperlink r:id="rId160" ref="R42"/>
    <hyperlink r:id="rId161" ref="S42"/>
    <hyperlink r:id="rId162" ref="T42"/>
    <hyperlink r:id="rId163" ref="R43"/>
    <hyperlink r:id="rId164" ref="S43"/>
    <hyperlink r:id="rId165" ref="T43"/>
    <hyperlink r:id="rId166" ref="R44"/>
    <hyperlink r:id="rId167" ref="S44"/>
    <hyperlink r:id="rId168" ref="T44"/>
    <hyperlink r:id="rId169" ref="R45"/>
    <hyperlink r:id="rId170" ref="S45"/>
    <hyperlink r:id="rId171" ref="T45"/>
    <hyperlink r:id="rId172" ref="R46"/>
    <hyperlink r:id="rId173" ref="S46"/>
    <hyperlink r:id="rId174" ref="T46"/>
    <hyperlink r:id="rId175" ref="H47"/>
    <hyperlink r:id="rId176" ref="R47"/>
    <hyperlink r:id="rId177" ref="S47"/>
    <hyperlink r:id="rId178" ref="T47"/>
    <hyperlink r:id="rId179" ref="H48"/>
    <hyperlink r:id="rId180" ref="R48"/>
    <hyperlink r:id="rId181" ref="S48"/>
    <hyperlink r:id="rId182" ref="T48"/>
    <hyperlink r:id="rId183" ref="H49"/>
    <hyperlink r:id="rId184" ref="R49"/>
    <hyperlink r:id="rId185" ref="S49"/>
    <hyperlink r:id="rId186" ref="T49"/>
    <hyperlink r:id="rId187" ref="H50"/>
    <hyperlink r:id="rId188" ref="R50"/>
    <hyperlink r:id="rId189" ref="S50"/>
    <hyperlink r:id="rId190" ref="T50"/>
    <hyperlink r:id="rId191" ref="H51"/>
    <hyperlink r:id="rId192" ref="R51"/>
    <hyperlink r:id="rId193" ref="S51"/>
    <hyperlink r:id="rId194" ref="T51"/>
    <hyperlink r:id="rId195" ref="H52"/>
    <hyperlink r:id="rId196" ref="R52"/>
    <hyperlink r:id="rId197" ref="S52"/>
    <hyperlink r:id="rId198" ref="T52"/>
    <hyperlink r:id="rId199" ref="H53"/>
    <hyperlink r:id="rId200" ref="R53"/>
    <hyperlink r:id="rId201" ref="S53"/>
    <hyperlink r:id="rId202" ref="T53"/>
    <hyperlink r:id="rId203" ref="H54"/>
    <hyperlink r:id="rId204" ref="R54"/>
    <hyperlink r:id="rId205" ref="S54"/>
    <hyperlink r:id="rId206" ref="T54"/>
    <hyperlink r:id="rId207" ref="H55"/>
    <hyperlink r:id="rId208" ref="R55"/>
    <hyperlink r:id="rId209" ref="S55"/>
    <hyperlink r:id="rId210" ref="T55"/>
    <hyperlink r:id="rId211" ref="H56"/>
    <hyperlink r:id="rId212" ref="R56"/>
    <hyperlink r:id="rId213" ref="S56"/>
    <hyperlink r:id="rId214" ref="T56"/>
    <hyperlink r:id="rId215" ref="H57"/>
    <hyperlink r:id="rId216" ref="R57"/>
    <hyperlink r:id="rId217" ref="S57"/>
    <hyperlink r:id="rId218" ref="T57"/>
    <hyperlink r:id="rId219" ref="H58"/>
    <hyperlink r:id="rId220" ref="R58"/>
    <hyperlink r:id="rId221" ref="S58"/>
    <hyperlink r:id="rId222" ref="T58"/>
    <hyperlink r:id="rId223" ref="H59"/>
    <hyperlink r:id="rId224" ref="R59"/>
    <hyperlink r:id="rId225" ref="S59"/>
    <hyperlink r:id="rId226" ref="T59"/>
    <hyperlink r:id="rId227" ref="H60"/>
    <hyperlink r:id="rId228" ref="R60"/>
    <hyperlink r:id="rId229" ref="S60"/>
    <hyperlink r:id="rId230" ref="T60"/>
    <hyperlink r:id="rId231" ref="H61"/>
    <hyperlink r:id="rId232" ref="R61"/>
    <hyperlink r:id="rId233" ref="S61"/>
    <hyperlink r:id="rId234" ref="T61"/>
    <hyperlink r:id="rId235" ref="H62"/>
    <hyperlink r:id="rId236" ref="R62"/>
    <hyperlink r:id="rId237" ref="S62"/>
    <hyperlink r:id="rId238" ref="T62"/>
    <hyperlink r:id="rId239" ref="H63"/>
    <hyperlink r:id="rId240" ref="R63"/>
    <hyperlink r:id="rId241" ref="S63"/>
    <hyperlink r:id="rId242" ref="T63"/>
    <hyperlink r:id="rId243" ref="H64"/>
    <hyperlink r:id="rId244" ref="R64"/>
    <hyperlink r:id="rId245" ref="S64"/>
    <hyperlink r:id="rId246" ref="T64"/>
    <hyperlink r:id="rId247" ref="H65"/>
    <hyperlink r:id="rId248" ref="R65"/>
    <hyperlink r:id="rId249" ref="S65"/>
    <hyperlink r:id="rId250" ref="T65"/>
    <hyperlink r:id="rId251" ref="H66"/>
    <hyperlink r:id="rId252" ref="R66"/>
    <hyperlink r:id="rId253" ref="S66"/>
    <hyperlink r:id="rId254" ref="T66"/>
    <hyperlink r:id="rId255" ref="H67"/>
    <hyperlink r:id="rId256" ref="R67"/>
    <hyperlink r:id="rId257" ref="S67"/>
    <hyperlink r:id="rId258" ref="T67"/>
    <hyperlink r:id="rId259" ref="H68"/>
    <hyperlink r:id="rId260" ref="R68"/>
    <hyperlink r:id="rId261" ref="S68"/>
    <hyperlink r:id="rId262" ref="T68"/>
    <hyperlink r:id="rId263" ref="H69"/>
    <hyperlink r:id="rId264" ref="R69"/>
    <hyperlink r:id="rId265" ref="S69"/>
    <hyperlink r:id="rId266" ref="T69"/>
    <hyperlink r:id="rId267" ref="H70"/>
    <hyperlink r:id="rId268" ref="R70"/>
    <hyperlink r:id="rId269" ref="S70"/>
    <hyperlink r:id="rId270" ref="T70"/>
    <hyperlink r:id="rId271" ref="H71"/>
    <hyperlink r:id="rId272" ref="R71"/>
    <hyperlink r:id="rId273" ref="S71"/>
    <hyperlink r:id="rId274" ref="T71"/>
    <hyperlink r:id="rId275" ref="H72"/>
    <hyperlink r:id="rId276" ref="R72"/>
    <hyperlink r:id="rId277" ref="S72"/>
    <hyperlink r:id="rId278" ref="T72"/>
    <hyperlink r:id="rId279" ref="H73"/>
    <hyperlink r:id="rId280" ref="R73"/>
    <hyperlink r:id="rId281" ref="S73"/>
    <hyperlink r:id="rId282" ref="T73"/>
    <hyperlink r:id="rId283" ref="H74"/>
    <hyperlink r:id="rId284" ref="R74"/>
    <hyperlink r:id="rId285" ref="S74"/>
    <hyperlink r:id="rId286" ref="T74"/>
    <hyperlink r:id="rId287" ref="H75"/>
    <hyperlink r:id="rId288" ref="R75"/>
    <hyperlink r:id="rId289" ref="S75"/>
    <hyperlink r:id="rId290" ref="T75"/>
    <hyperlink r:id="rId291" ref="H76"/>
    <hyperlink r:id="rId292" ref="R76"/>
    <hyperlink r:id="rId293" ref="S76"/>
    <hyperlink r:id="rId294" ref="T76"/>
    <hyperlink r:id="rId295" ref="H77"/>
    <hyperlink r:id="rId296" ref="R77"/>
    <hyperlink r:id="rId297" ref="S77"/>
    <hyperlink r:id="rId298" ref="T77"/>
    <hyperlink r:id="rId299" ref="H78"/>
    <hyperlink r:id="rId300" ref="R78"/>
    <hyperlink r:id="rId301" ref="S78"/>
    <hyperlink r:id="rId302" ref="T78"/>
    <hyperlink r:id="rId303" ref="H79"/>
    <hyperlink r:id="rId304" ref="R79"/>
    <hyperlink r:id="rId305" ref="S79"/>
    <hyperlink r:id="rId306" ref="T79"/>
    <hyperlink r:id="rId307" ref="H80"/>
    <hyperlink r:id="rId308" ref="R80"/>
    <hyperlink r:id="rId309" ref="S80"/>
    <hyperlink r:id="rId310" ref="T80"/>
    <hyperlink r:id="rId311" ref="H81"/>
    <hyperlink r:id="rId312" ref="R81"/>
    <hyperlink r:id="rId313" ref="S81"/>
    <hyperlink r:id="rId314" ref="T81"/>
    <hyperlink r:id="rId315" ref="H82"/>
    <hyperlink r:id="rId316" ref="R82"/>
    <hyperlink r:id="rId317" ref="S82"/>
    <hyperlink r:id="rId318" ref="T82"/>
    <hyperlink r:id="rId319" ref="H83"/>
    <hyperlink r:id="rId320" ref="R83"/>
    <hyperlink r:id="rId321" ref="S83"/>
    <hyperlink r:id="rId322" ref="T83"/>
    <hyperlink r:id="rId323" ref="H84"/>
    <hyperlink r:id="rId324" ref="R84"/>
    <hyperlink r:id="rId325" ref="S84"/>
    <hyperlink r:id="rId326" ref="T84"/>
    <hyperlink r:id="rId327" ref="H85"/>
    <hyperlink r:id="rId328" ref="R85"/>
    <hyperlink r:id="rId329" ref="S85"/>
    <hyperlink r:id="rId330" ref="T85"/>
    <hyperlink r:id="rId331" ref="H86"/>
    <hyperlink r:id="rId332" ref="R86"/>
    <hyperlink r:id="rId333" ref="S86"/>
    <hyperlink r:id="rId334" ref="T86"/>
    <hyperlink r:id="rId335" ref="H87"/>
    <hyperlink r:id="rId336" ref="R87"/>
    <hyperlink r:id="rId337" ref="S87"/>
    <hyperlink r:id="rId338" ref="T87"/>
    <hyperlink r:id="rId339" ref="H88"/>
    <hyperlink r:id="rId340" ref="R88"/>
    <hyperlink r:id="rId341" ref="S88"/>
    <hyperlink r:id="rId342" ref="T88"/>
    <hyperlink r:id="rId343" ref="H89"/>
    <hyperlink r:id="rId344" ref="R89"/>
    <hyperlink r:id="rId345" ref="S89"/>
    <hyperlink r:id="rId346" ref="T89"/>
    <hyperlink r:id="rId347" ref="H90"/>
    <hyperlink r:id="rId348" ref="R90"/>
    <hyperlink r:id="rId349" ref="S90"/>
    <hyperlink r:id="rId350" ref="T90"/>
    <hyperlink r:id="rId351" ref="H91"/>
    <hyperlink r:id="rId352" ref="R91"/>
    <hyperlink r:id="rId353" ref="S91"/>
    <hyperlink r:id="rId354" ref="T91"/>
    <hyperlink r:id="rId355" ref="H92"/>
    <hyperlink r:id="rId356" ref="R92"/>
    <hyperlink r:id="rId357" ref="S92"/>
    <hyperlink r:id="rId358" ref="T92"/>
    <hyperlink r:id="rId359" ref="H93"/>
    <hyperlink r:id="rId360" ref="R93"/>
    <hyperlink r:id="rId361" ref="S93"/>
    <hyperlink r:id="rId362" ref="T93"/>
    <hyperlink r:id="rId363" ref="H94"/>
    <hyperlink r:id="rId364" ref="R94"/>
    <hyperlink r:id="rId365" ref="S94"/>
    <hyperlink r:id="rId366" ref="T94"/>
    <hyperlink r:id="rId367" ref="H95"/>
    <hyperlink r:id="rId368" ref="R95"/>
    <hyperlink r:id="rId369" ref="S95"/>
    <hyperlink r:id="rId370" ref="T95"/>
    <hyperlink r:id="rId371" ref="H96"/>
    <hyperlink r:id="rId372" ref="R96"/>
    <hyperlink r:id="rId373" ref="S96"/>
    <hyperlink r:id="rId374" ref="T96"/>
    <hyperlink r:id="rId375" ref="H97"/>
    <hyperlink r:id="rId376" ref="R97"/>
    <hyperlink r:id="rId377" ref="S97"/>
    <hyperlink r:id="rId378" ref="T97"/>
    <hyperlink r:id="rId379" ref="H98"/>
    <hyperlink r:id="rId380" ref="R98"/>
    <hyperlink r:id="rId381" ref="S98"/>
    <hyperlink r:id="rId382" ref="T98"/>
    <hyperlink r:id="rId383" ref="H99"/>
    <hyperlink r:id="rId384" ref="R99"/>
    <hyperlink r:id="rId385" ref="S99"/>
    <hyperlink r:id="rId386" ref="T99"/>
    <hyperlink r:id="rId387" ref="H100"/>
    <hyperlink r:id="rId388" ref="R100"/>
    <hyperlink r:id="rId389" ref="S100"/>
    <hyperlink r:id="rId390" ref="T100"/>
    <hyperlink r:id="rId391" ref="H101"/>
    <hyperlink r:id="rId392" ref="R101"/>
    <hyperlink r:id="rId393" ref="S101"/>
    <hyperlink r:id="rId394" ref="T101"/>
    <hyperlink r:id="rId395" ref="H102"/>
    <hyperlink r:id="rId396" ref="R102"/>
    <hyperlink r:id="rId397" ref="S102"/>
    <hyperlink r:id="rId398" ref="T102"/>
    <hyperlink r:id="rId399" ref="H103"/>
    <hyperlink r:id="rId400" ref="R103"/>
    <hyperlink r:id="rId401" ref="S103"/>
    <hyperlink r:id="rId402" ref="T103"/>
    <hyperlink r:id="rId403" ref="H104"/>
    <hyperlink r:id="rId404" ref="R104"/>
    <hyperlink r:id="rId405" ref="S104"/>
    <hyperlink r:id="rId406" ref="T104"/>
    <hyperlink r:id="rId407" ref="H105"/>
    <hyperlink r:id="rId408" ref="R105"/>
    <hyperlink r:id="rId409" ref="S105"/>
    <hyperlink r:id="rId410" ref="T105"/>
    <hyperlink r:id="rId411" ref="H106"/>
    <hyperlink r:id="rId412" ref="R106"/>
    <hyperlink r:id="rId413" ref="S106"/>
    <hyperlink r:id="rId414" ref="T106"/>
    <hyperlink r:id="rId415" ref="H107"/>
    <hyperlink r:id="rId416" ref="R107"/>
    <hyperlink r:id="rId417" ref="S107"/>
    <hyperlink r:id="rId418" ref="T107"/>
    <hyperlink r:id="rId419" ref="H108"/>
    <hyperlink r:id="rId420" ref="R108"/>
    <hyperlink r:id="rId421" ref="S108"/>
    <hyperlink r:id="rId422" ref="T108"/>
    <hyperlink r:id="rId423" ref="H109"/>
    <hyperlink r:id="rId424" ref="R109"/>
    <hyperlink r:id="rId425" ref="S109"/>
    <hyperlink r:id="rId426" ref="T109"/>
    <hyperlink r:id="rId427" ref="H110"/>
    <hyperlink r:id="rId428" ref="R110"/>
    <hyperlink r:id="rId429" ref="S110"/>
    <hyperlink r:id="rId430" ref="T110"/>
    <hyperlink r:id="rId431" ref="H111"/>
    <hyperlink r:id="rId432" ref="R111"/>
    <hyperlink r:id="rId433" ref="S111"/>
    <hyperlink r:id="rId434" ref="T111"/>
    <hyperlink r:id="rId435" ref="H112"/>
    <hyperlink r:id="rId436" ref="R112"/>
    <hyperlink r:id="rId437" ref="S112"/>
    <hyperlink r:id="rId438" ref="T112"/>
    <hyperlink r:id="rId439" ref="H113"/>
    <hyperlink r:id="rId440" ref="R113"/>
    <hyperlink r:id="rId441" ref="S113"/>
    <hyperlink r:id="rId442" ref="T113"/>
    <hyperlink r:id="rId443" ref="H114"/>
    <hyperlink r:id="rId444" ref="R114"/>
    <hyperlink r:id="rId445" ref="S114"/>
    <hyperlink r:id="rId446" ref="T114"/>
    <hyperlink r:id="rId447" ref="H115"/>
    <hyperlink r:id="rId448" ref="R115"/>
    <hyperlink r:id="rId449" ref="S115"/>
    <hyperlink r:id="rId450" ref="T115"/>
    <hyperlink r:id="rId451" ref="H116"/>
    <hyperlink r:id="rId452" ref="R116"/>
    <hyperlink r:id="rId453" ref="S116"/>
    <hyperlink r:id="rId454" ref="T116"/>
    <hyperlink r:id="rId455" ref="H117"/>
    <hyperlink r:id="rId456" ref="R117"/>
    <hyperlink r:id="rId457" ref="S117"/>
    <hyperlink r:id="rId458" ref="T117"/>
    <hyperlink r:id="rId459" ref="H118"/>
    <hyperlink r:id="rId460" ref="R118"/>
    <hyperlink r:id="rId461" ref="S118"/>
    <hyperlink r:id="rId462" ref="T118"/>
    <hyperlink r:id="rId463" ref="H119"/>
    <hyperlink r:id="rId464" ref="R119"/>
    <hyperlink r:id="rId465" ref="S119"/>
    <hyperlink r:id="rId466" ref="T119"/>
    <hyperlink r:id="rId467" ref="H120"/>
    <hyperlink r:id="rId468" ref="R120"/>
    <hyperlink r:id="rId469" ref="S120"/>
    <hyperlink r:id="rId470" ref="T120"/>
    <hyperlink r:id="rId471" ref="H121"/>
    <hyperlink r:id="rId472" ref="R121"/>
    <hyperlink r:id="rId473" ref="S121"/>
    <hyperlink r:id="rId474" ref="T121"/>
    <hyperlink r:id="rId475" ref="H122"/>
    <hyperlink r:id="rId476" ref="R122"/>
    <hyperlink r:id="rId477" ref="S122"/>
    <hyperlink r:id="rId478" ref="T122"/>
    <hyperlink r:id="rId479" ref="H123"/>
    <hyperlink r:id="rId480" ref="R123"/>
    <hyperlink r:id="rId481" ref="S123"/>
    <hyperlink r:id="rId482" ref="T123"/>
    <hyperlink r:id="rId483" ref="H124"/>
    <hyperlink r:id="rId484" ref="R124"/>
    <hyperlink r:id="rId485" ref="S124"/>
    <hyperlink r:id="rId486" ref="T124"/>
    <hyperlink r:id="rId487" ref="H125"/>
    <hyperlink r:id="rId488" ref="R125"/>
    <hyperlink r:id="rId489" ref="S125"/>
    <hyperlink r:id="rId490" ref="T125"/>
    <hyperlink r:id="rId491" ref="H126"/>
    <hyperlink r:id="rId492" ref="R126"/>
    <hyperlink r:id="rId493" ref="S126"/>
    <hyperlink r:id="rId494" ref="T126"/>
    <hyperlink r:id="rId495" ref="H127"/>
    <hyperlink r:id="rId496" ref="R127"/>
    <hyperlink r:id="rId497" ref="S127"/>
    <hyperlink r:id="rId498" ref="T127"/>
    <hyperlink r:id="rId499" ref="H128"/>
    <hyperlink r:id="rId500" ref="R128"/>
    <hyperlink r:id="rId501" ref="S128"/>
    <hyperlink r:id="rId502" ref="T128"/>
    <hyperlink r:id="rId503" ref="H129"/>
    <hyperlink r:id="rId504" ref="R129"/>
    <hyperlink r:id="rId505" ref="S129"/>
    <hyperlink r:id="rId506" ref="T129"/>
    <hyperlink r:id="rId507" ref="H130"/>
    <hyperlink r:id="rId508" ref="R130"/>
    <hyperlink r:id="rId509" ref="S130"/>
    <hyperlink r:id="rId510" ref="T130"/>
    <hyperlink r:id="rId511" ref="H131"/>
    <hyperlink r:id="rId512" ref="R131"/>
    <hyperlink r:id="rId513" ref="S131"/>
    <hyperlink r:id="rId514" ref="T131"/>
    <hyperlink r:id="rId515" ref="H132"/>
    <hyperlink r:id="rId516" ref="R132"/>
    <hyperlink r:id="rId517" ref="S132"/>
    <hyperlink r:id="rId518" ref="T132"/>
    <hyperlink r:id="rId519" ref="H133"/>
    <hyperlink r:id="rId520" ref="R133"/>
    <hyperlink r:id="rId521" ref="S133"/>
    <hyperlink r:id="rId522" ref="T133"/>
    <hyperlink r:id="rId523" ref="H134"/>
    <hyperlink r:id="rId524" ref="R134"/>
    <hyperlink r:id="rId525" ref="S134"/>
    <hyperlink r:id="rId526" ref="T134"/>
    <hyperlink r:id="rId527" ref="H135"/>
    <hyperlink r:id="rId528" ref="R135"/>
    <hyperlink r:id="rId529" ref="S135"/>
    <hyperlink r:id="rId530" ref="T135"/>
    <hyperlink r:id="rId531" ref="H136"/>
    <hyperlink r:id="rId532" ref="R136"/>
    <hyperlink r:id="rId533" ref="S136"/>
    <hyperlink r:id="rId534" ref="T136"/>
    <hyperlink r:id="rId535" ref="H137"/>
    <hyperlink r:id="rId536" ref="R137"/>
    <hyperlink r:id="rId537" ref="S137"/>
    <hyperlink r:id="rId538" ref="T137"/>
    <hyperlink r:id="rId539" ref="H138"/>
    <hyperlink r:id="rId540" ref="R138"/>
    <hyperlink r:id="rId541" ref="S138"/>
    <hyperlink r:id="rId542" ref="T138"/>
    <hyperlink r:id="rId543" ref="H139"/>
    <hyperlink r:id="rId544" ref="R139"/>
    <hyperlink r:id="rId545" ref="S139"/>
    <hyperlink r:id="rId546" ref="T139"/>
    <hyperlink r:id="rId547" ref="H140"/>
    <hyperlink r:id="rId548" ref="R140"/>
    <hyperlink r:id="rId549" ref="S140"/>
    <hyperlink r:id="rId550" ref="T140"/>
    <hyperlink r:id="rId551" ref="H141"/>
    <hyperlink r:id="rId552" ref="R141"/>
    <hyperlink r:id="rId553" ref="S141"/>
    <hyperlink r:id="rId554" ref="T141"/>
    <hyperlink r:id="rId555" ref="H142"/>
    <hyperlink r:id="rId556" ref="R142"/>
    <hyperlink r:id="rId557" ref="S142"/>
    <hyperlink r:id="rId558" ref="T142"/>
    <hyperlink r:id="rId559" ref="H143"/>
    <hyperlink r:id="rId560" ref="R143"/>
    <hyperlink r:id="rId561" ref="S143"/>
    <hyperlink r:id="rId562" ref="T143"/>
    <hyperlink r:id="rId563" ref="H144"/>
    <hyperlink r:id="rId564" ref="R144"/>
    <hyperlink r:id="rId565" ref="S144"/>
    <hyperlink r:id="rId566" ref="T144"/>
    <hyperlink r:id="rId567" ref="H145"/>
    <hyperlink r:id="rId568" ref="R145"/>
    <hyperlink r:id="rId569" ref="S145"/>
    <hyperlink r:id="rId570" ref="T145"/>
    <hyperlink r:id="rId571" ref="H146"/>
    <hyperlink r:id="rId572" ref="R146"/>
    <hyperlink r:id="rId573" ref="S146"/>
    <hyperlink r:id="rId574" ref="T146"/>
    <hyperlink r:id="rId575" ref="H147"/>
    <hyperlink r:id="rId576" ref="R147"/>
    <hyperlink r:id="rId577" ref="S147"/>
    <hyperlink r:id="rId578" ref="T147"/>
    <hyperlink r:id="rId579" ref="H148"/>
    <hyperlink r:id="rId580" ref="R148"/>
    <hyperlink r:id="rId581" ref="S148"/>
    <hyperlink r:id="rId582" ref="T148"/>
    <hyperlink r:id="rId583" ref="H149"/>
    <hyperlink r:id="rId584" ref="R149"/>
    <hyperlink r:id="rId585" ref="S149"/>
    <hyperlink r:id="rId586" ref="T149"/>
    <hyperlink r:id="rId587" ref="H150"/>
    <hyperlink r:id="rId588" ref="R150"/>
    <hyperlink r:id="rId589" ref="S150"/>
    <hyperlink r:id="rId590" ref="T150"/>
    <hyperlink r:id="rId591" ref="H151"/>
    <hyperlink r:id="rId592" ref="R151"/>
    <hyperlink r:id="rId593" ref="S151"/>
    <hyperlink r:id="rId594" ref="T151"/>
    <hyperlink r:id="rId595" ref="H152"/>
    <hyperlink r:id="rId596" ref="R152"/>
    <hyperlink r:id="rId597" ref="S152"/>
    <hyperlink r:id="rId598" ref="T152"/>
    <hyperlink r:id="rId599" ref="H153"/>
    <hyperlink r:id="rId600" ref="R153"/>
    <hyperlink r:id="rId601" ref="S153"/>
    <hyperlink r:id="rId602" ref="T153"/>
    <hyperlink r:id="rId603" ref="H154"/>
    <hyperlink r:id="rId604" ref="R154"/>
    <hyperlink r:id="rId605" ref="S154"/>
    <hyperlink r:id="rId606" ref="T154"/>
    <hyperlink r:id="rId607" ref="H155"/>
    <hyperlink r:id="rId608" ref="R155"/>
    <hyperlink r:id="rId609" ref="S155"/>
    <hyperlink r:id="rId610" ref="T155"/>
    <hyperlink r:id="rId611" ref="H156"/>
    <hyperlink r:id="rId612" ref="R156"/>
    <hyperlink r:id="rId613" ref="S156"/>
    <hyperlink r:id="rId614" ref="T156"/>
    <hyperlink r:id="rId615" ref="H157"/>
    <hyperlink r:id="rId616" ref="R157"/>
    <hyperlink r:id="rId617" ref="S157"/>
    <hyperlink r:id="rId618" ref="T157"/>
    <hyperlink r:id="rId619" ref="H158"/>
    <hyperlink r:id="rId620" ref="R158"/>
    <hyperlink r:id="rId621" ref="S158"/>
    <hyperlink r:id="rId622" ref="T158"/>
    <hyperlink r:id="rId623" ref="H159"/>
    <hyperlink r:id="rId624" ref="R159"/>
    <hyperlink r:id="rId625" ref="S159"/>
    <hyperlink r:id="rId626" ref="T159"/>
    <hyperlink r:id="rId627" ref="H160"/>
    <hyperlink r:id="rId628" ref="R160"/>
    <hyperlink r:id="rId629" ref="S160"/>
    <hyperlink r:id="rId630" ref="T160"/>
    <hyperlink r:id="rId631" ref="H161"/>
    <hyperlink r:id="rId632" ref="R161"/>
    <hyperlink r:id="rId633" ref="S161"/>
    <hyperlink r:id="rId634" ref="T161"/>
    <hyperlink r:id="rId635" ref="H162"/>
    <hyperlink r:id="rId636" ref="R162"/>
    <hyperlink r:id="rId637" ref="S162"/>
    <hyperlink r:id="rId638" ref="T162"/>
    <hyperlink r:id="rId639" ref="H163"/>
    <hyperlink r:id="rId640" ref="R163"/>
    <hyperlink r:id="rId641" ref="S163"/>
    <hyperlink r:id="rId642" ref="T163"/>
    <hyperlink r:id="rId643" ref="H164"/>
    <hyperlink r:id="rId644" ref="R164"/>
    <hyperlink r:id="rId645" ref="S164"/>
    <hyperlink r:id="rId646" ref="T164"/>
    <hyperlink r:id="rId647" ref="H165"/>
    <hyperlink r:id="rId648" ref="R165"/>
    <hyperlink r:id="rId649" ref="S165"/>
    <hyperlink r:id="rId650" ref="T165"/>
    <hyperlink r:id="rId651" ref="H166"/>
    <hyperlink r:id="rId652" ref="R166"/>
    <hyperlink r:id="rId653" ref="S166"/>
    <hyperlink r:id="rId654" ref="T166"/>
    <hyperlink r:id="rId655" ref="H167"/>
    <hyperlink r:id="rId656" ref="R167"/>
    <hyperlink r:id="rId657" ref="S167"/>
    <hyperlink r:id="rId658" ref="T167"/>
    <hyperlink r:id="rId659" ref="H168"/>
    <hyperlink r:id="rId660" ref="R168"/>
    <hyperlink r:id="rId661" ref="S168"/>
    <hyperlink r:id="rId662" ref="T168"/>
    <hyperlink r:id="rId663" ref="H169"/>
    <hyperlink r:id="rId664" ref="R169"/>
    <hyperlink r:id="rId665" ref="S169"/>
    <hyperlink r:id="rId666" ref="T169"/>
    <hyperlink r:id="rId667" ref="H170"/>
    <hyperlink r:id="rId668" ref="R170"/>
    <hyperlink r:id="rId669" ref="S170"/>
    <hyperlink r:id="rId670" ref="T170"/>
    <hyperlink r:id="rId671" ref="H171"/>
    <hyperlink r:id="rId672" ref="R171"/>
    <hyperlink r:id="rId673" ref="S171"/>
    <hyperlink r:id="rId674" ref="T171"/>
    <hyperlink r:id="rId675" ref="H172"/>
    <hyperlink r:id="rId676" ref="R172"/>
    <hyperlink r:id="rId677" ref="S172"/>
    <hyperlink r:id="rId678" ref="T172"/>
    <hyperlink r:id="rId679" ref="H173"/>
    <hyperlink r:id="rId680" ref="R173"/>
    <hyperlink r:id="rId681" ref="S173"/>
    <hyperlink r:id="rId682" ref="T173"/>
    <hyperlink r:id="rId683" ref="H174"/>
    <hyperlink r:id="rId684" ref="R174"/>
    <hyperlink r:id="rId685" ref="S174"/>
    <hyperlink r:id="rId686" ref="T174"/>
    <hyperlink r:id="rId687" ref="H175"/>
    <hyperlink r:id="rId688" ref="R175"/>
    <hyperlink r:id="rId689" ref="S175"/>
    <hyperlink r:id="rId690" ref="T175"/>
    <hyperlink r:id="rId691" ref="H176"/>
    <hyperlink r:id="rId692" ref="R176"/>
    <hyperlink r:id="rId693" ref="S176"/>
    <hyperlink r:id="rId694" ref="T176"/>
    <hyperlink r:id="rId695" ref="H177"/>
    <hyperlink r:id="rId696" ref="R177"/>
    <hyperlink r:id="rId697" ref="S177"/>
    <hyperlink r:id="rId698" ref="T177"/>
    <hyperlink r:id="rId699" ref="H178"/>
    <hyperlink r:id="rId700" ref="R178"/>
    <hyperlink r:id="rId701" ref="S178"/>
    <hyperlink r:id="rId702" ref="T178"/>
    <hyperlink r:id="rId703" ref="H179"/>
    <hyperlink r:id="rId704" ref="R179"/>
    <hyperlink r:id="rId705" ref="S179"/>
    <hyperlink r:id="rId706" ref="T179"/>
    <hyperlink r:id="rId707" ref="H180"/>
    <hyperlink r:id="rId708" ref="R180"/>
    <hyperlink r:id="rId709" ref="S180"/>
    <hyperlink r:id="rId710" ref="T180"/>
    <hyperlink r:id="rId711" ref="H181"/>
    <hyperlink r:id="rId712" ref="R181"/>
    <hyperlink r:id="rId713" ref="S181"/>
    <hyperlink r:id="rId714" ref="T181"/>
    <hyperlink r:id="rId715" ref="H182"/>
    <hyperlink r:id="rId716" ref="R182"/>
    <hyperlink r:id="rId717" ref="S182"/>
    <hyperlink r:id="rId718" ref="T182"/>
    <hyperlink r:id="rId719" ref="H183"/>
    <hyperlink r:id="rId720" ref="R183"/>
    <hyperlink r:id="rId721" ref="S183"/>
    <hyperlink r:id="rId722" ref="T183"/>
    <hyperlink r:id="rId723" ref="H184"/>
    <hyperlink r:id="rId724" ref="R184"/>
    <hyperlink r:id="rId725" ref="S184"/>
    <hyperlink r:id="rId726" ref="T184"/>
    <hyperlink r:id="rId727" ref="H185"/>
    <hyperlink r:id="rId728" ref="R185"/>
    <hyperlink r:id="rId729" ref="S185"/>
    <hyperlink r:id="rId730" ref="T185"/>
    <hyperlink r:id="rId731" ref="H186"/>
    <hyperlink r:id="rId732" ref="R186"/>
    <hyperlink r:id="rId733" ref="S186"/>
    <hyperlink r:id="rId734" ref="T186"/>
    <hyperlink r:id="rId735" ref="H187"/>
    <hyperlink r:id="rId736" ref="R187"/>
    <hyperlink r:id="rId737" ref="S187"/>
    <hyperlink r:id="rId738" ref="T187"/>
    <hyperlink r:id="rId739" ref="H188"/>
    <hyperlink r:id="rId740" ref="R188"/>
    <hyperlink r:id="rId741" ref="S188"/>
    <hyperlink r:id="rId742" ref="T188"/>
    <hyperlink r:id="rId743" ref="H189"/>
    <hyperlink r:id="rId744" ref="R189"/>
    <hyperlink r:id="rId745" ref="S189"/>
    <hyperlink r:id="rId746" ref="T189"/>
    <hyperlink r:id="rId747" ref="H190"/>
    <hyperlink r:id="rId748" ref="R190"/>
    <hyperlink r:id="rId749" ref="S190"/>
    <hyperlink r:id="rId750" ref="T190"/>
    <hyperlink r:id="rId751" ref="H191"/>
    <hyperlink r:id="rId752" ref="R191"/>
    <hyperlink r:id="rId753" ref="S191"/>
    <hyperlink r:id="rId754" ref="T191"/>
    <hyperlink r:id="rId755" ref="H192"/>
    <hyperlink r:id="rId756" ref="R192"/>
    <hyperlink r:id="rId757" ref="S192"/>
    <hyperlink r:id="rId758" ref="T192"/>
    <hyperlink r:id="rId759" ref="H193"/>
    <hyperlink r:id="rId760" ref="R193"/>
    <hyperlink r:id="rId761" ref="S193"/>
    <hyperlink r:id="rId762" ref="T193"/>
    <hyperlink r:id="rId763" ref="H194"/>
    <hyperlink r:id="rId764" ref="R194"/>
    <hyperlink r:id="rId765" ref="S194"/>
    <hyperlink r:id="rId766" ref="T194"/>
    <hyperlink r:id="rId767" ref="H195"/>
    <hyperlink r:id="rId768" ref="R195"/>
    <hyperlink r:id="rId769" ref="S195"/>
    <hyperlink r:id="rId770" ref="T195"/>
    <hyperlink r:id="rId771" ref="H196"/>
    <hyperlink r:id="rId772" ref="R196"/>
    <hyperlink r:id="rId773" ref="S196"/>
    <hyperlink r:id="rId774" ref="T196"/>
    <hyperlink r:id="rId775" ref="H197"/>
    <hyperlink r:id="rId776" ref="R197"/>
    <hyperlink r:id="rId777" ref="S197"/>
    <hyperlink r:id="rId778" ref="T197"/>
    <hyperlink r:id="rId779" ref="H198"/>
    <hyperlink r:id="rId780" ref="R198"/>
    <hyperlink r:id="rId781" ref="S198"/>
    <hyperlink r:id="rId782" ref="T198"/>
    <hyperlink r:id="rId783" ref="H199"/>
    <hyperlink r:id="rId784" ref="R199"/>
    <hyperlink r:id="rId785" ref="S199"/>
    <hyperlink r:id="rId786" ref="T199"/>
    <hyperlink r:id="rId787" ref="H200"/>
    <hyperlink r:id="rId788" ref="R200"/>
    <hyperlink r:id="rId789" ref="S200"/>
    <hyperlink r:id="rId790" ref="T200"/>
    <hyperlink r:id="rId791" ref="H201"/>
    <hyperlink r:id="rId792" ref="R201"/>
    <hyperlink r:id="rId793" ref="S201"/>
    <hyperlink r:id="rId794" ref="T201"/>
    <hyperlink r:id="rId795" ref="H202"/>
    <hyperlink r:id="rId796" ref="R202"/>
    <hyperlink r:id="rId797" ref="S202"/>
    <hyperlink r:id="rId798" ref="T202"/>
    <hyperlink r:id="rId799" ref="H203"/>
    <hyperlink r:id="rId800" ref="R203"/>
    <hyperlink r:id="rId801" ref="S203"/>
    <hyperlink r:id="rId802" ref="T203"/>
    <hyperlink r:id="rId803" ref="H204"/>
    <hyperlink r:id="rId804" ref="R204"/>
    <hyperlink r:id="rId805" ref="S204"/>
    <hyperlink r:id="rId806" ref="T204"/>
    <hyperlink r:id="rId807" ref="H205"/>
    <hyperlink r:id="rId808" ref="R205"/>
    <hyperlink r:id="rId809" ref="S205"/>
    <hyperlink r:id="rId810" ref="T205"/>
    <hyperlink r:id="rId811" ref="H206"/>
    <hyperlink r:id="rId812" ref="R206"/>
    <hyperlink r:id="rId813" ref="S206"/>
    <hyperlink r:id="rId814" ref="T206"/>
    <hyperlink r:id="rId815" ref="H207"/>
    <hyperlink r:id="rId816" ref="R207"/>
    <hyperlink r:id="rId817" ref="S207"/>
    <hyperlink r:id="rId818" ref="T207"/>
    <hyperlink r:id="rId819" ref="H208"/>
    <hyperlink r:id="rId820" ref="R208"/>
    <hyperlink r:id="rId821" ref="S208"/>
    <hyperlink r:id="rId822" ref="T208"/>
    <hyperlink r:id="rId823" ref="H209"/>
    <hyperlink r:id="rId824" ref="R209"/>
    <hyperlink r:id="rId825" ref="S209"/>
    <hyperlink r:id="rId826" ref="T209"/>
    <hyperlink r:id="rId827" ref="H210"/>
    <hyperlink r:id="rId828" ref="R210"/>
    <hyperlink r:id="rId829" ref="S210"/>
    <hyperlink r:id="rId830" ref="T210"/>
    <hyperlink r:id="rId831" ref="H211"/>
    <hyperlink r:id="rId832" ref="R211"/>
    <hyperlink r:id="rId833" ref="S211"/>
    <hyperlink r:id="rId834" ref="T211"/>
    <hyperlink r:id="rId835" ref="H212"/>
    <hyperlink r:id="rId836" ref="R212"/>
    <hyperlink r:id="rId837" ref="S212"/>
    <hyperlink r:id="rId838" ref="T212"/>
    <hyperlink r:id="rId839" ref="H213"/>
    <hyperlink r:id="rId840" ref="R213"/>
    <hyperlink r:id="rId841" ref="S213"/>
    <hyperlink r:id="rId842" ref="T213"/>
    <hyperlink r:id="rId843" ref="H214"/>
    <hyperlink r:id="rId844" ref="R214"/>
    <hyperlink r:id="rId845" ref="S214"/>
    <hyperlink r:id="rId846" ref="T214"/>
    <hyperlink r:id="rId847" ref="H215"/>
    <hyperlink r:id="rId848" ref="R215"/>
    <hyperlink r:id="rId849" ref="S215"/>
    <hyperlink r:id="rId850" ref="T215"/>
    <hyperlink r:id="rId851" ref="H216"/>
    <hyperlink r:id="rId852" ref="R216"/>
    <hyperlink r:id="rId853" ref="S216"/>
    <hyperlink r:id="rId854" ref="T216"/>
    <hyperlink r:id="rId855" ref="H217"/>
    <hyperlink r:id="rId856" ref="R217"/>
    <hyperlink r:id="rId857" ref="S217"/>
    <hyperlink r:id="rId858" ref="T217"/>
    <hyperlink r:id="rId859" ref="H218"/>
    <hyperlink r:id="rId860" ref="R218"/>
    <hyperlink r:id="rId861" ref="S218"/>
    <hyperlink r:id="rId862" ref="T218"/>
    <hyperlink r:id="rId863" ref="H219"/>
    <hyperlink r:id="rId864" ref="R219"/>
    <hyperlink r:id="rId865" ref="S219"/>
    <hyperlink r:id="rId866" ref="T219"/>
    <hyperlink r:id="rId867" ref="H220"/>
    <hyperlink r:id="rId868" ref="R220"/>
    <hyperlink r:id="rId869" ref="S220"/>
    <hyperlink r:id="rId870" ref="T220"/>
    <hyperlink r:id="rId871" ref="H221"/>
    <hyperlink r:id="rId872" ref="R221"/>
    <hyperlink r:id="rId873" ref="S221"/>
    <hyperlink r:id="rId874" ref="T221"/>
    <hyperlink r:id="rId875" ref="H222"/>
    <hyperlink r:id="rId876" ref="R222"/>
    <hyperlink r:id="rId877" ref="S222"/>
    <hyperlink r:id="rId878" ref="T222"/>
    <hyperlink r:id="rId879" ref="H223"/>
    <hyperlink r:id="rId880" ref="R223"/>
    <hyperlink r:id="rId881" ref="S223"/>
    <hyperlink r:id="rId882" ref="T223"/>
    <hyperlink r:id="rId883" ref="H224"/>
    <hyperlink r:id="rId884" ref="R224"/>
    <hyperlink r:id="rId885" ref="S224"/>
    <hyperlink r:id="rId886" ref="T224"/>
    <hyperlink r:id="rId887" ref="H225"/>
    <hyperlink r:id="rId888" ref="R225"/>
    <hyperlink r:id="rId889" ref="S225"/>
    <hyperlink r:id="rId890" ref="T225"/>
    <hyperlink r:id="rId891" ref="H226"/>
    <hyperlink r:id="rId892" ref="R226"/>
    <hyperlink r:id="rId893" ref="S226"/>
    <hyperlink r:id="rId894" ref="T226"/>
  </hyperlinks>
  <printOptions/>
  <pageMargins bottom="0.75" footer="0.0" header="0.0" left="0.7" right="0.7" top="0.75"/>
  <pageSetup orientation="landscape"/>
  <drawing r:id="rId89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0"/>
    <col customWidth="1" min="2" max="2" width="31.86"/>
    <col customWidth="1" min="3" max="3" width="9.29"/>
    <col customWidth="1" min="4" max="4" width="15.14"/>
    <col customWidth="1" min="5" max="5" width="66.86"/>
    <col customWidth="1" min="6" max="6" width="12.71"/>
    <col customWidth="1" min="7" max="7" width="11.86"/>
    <col customWidth="1" min="8" max="8" width="9.71"/>
    <col customWidth="1" min="9" max="9" width="271.86"/>
    <col customWidth="1" min="10" max="10" width="29.57"/>
    <col customWidth="1" min="11" max="11" width="23.0"/>
    <col customWidth="1" min="12" max="12" width="26.0"/>
    <col customWidth="1" min="13" max="13" width="16.0"/>
    <col customWidth="1" min="14" max="14" width="18.14"/>
    <col customWidth="1" min="15" max="15" width="13.57"/>
    <col customWidth="1" min="16" max="16" width="23.0"/>
    <col customWidth="1" min="17" max="17" width="8.57"/>
    <col customWidth="1" min="18" max="18" width="44.43"/>
    <col customWidth="1" min="19" max="19" width="87.29"/>
    <col customWidth="1" min="20" max="20" width="101.43"/>
    <col customWidth="1" min="21" max="21" width="9.86"/>
    <col customWidth="1" min="22" max="22" width="101.29"/>
    <col customWidth="1" min="23" max="23" width="41.29"/>
  </cols>
  <sheetData>
    <row r="1">
      <c r="A1" s="34" t="s">
        <v>3754</v>
      </c>
      <c r="B1" s="34" t="s">
        <v>3755</v>
      </c>
      <c r="C1" s="34" t="s">
        <v>3</v>
      </c>
      <c r="D1" s="34" t="s">
        <v>3756</v>
      </c>
      <c r="E1" s="34" t="s">
        <v>3757</v>
      </c>
      <c r="F1" s="34" t="s">
        <v>8</v>
      </c>
      <c r="G1" s="34" t="s">
        <v>9</v>
      </c>
      <c r="H1" s="34" t="s">
        <v>3758</v>
      </c>
      <c r="I1" s="34" t="s">
        <v>3759</v>
      </c>
      <c r="J1" s="34" t="s">
        <v>14</v>
      </c>
      <c r="K1" s="34" t="s">
        <v>15</v>
      </c>
      <c r="L1" s="34" t="s">
        <v>11</v>
      </c>
      <c r="M1" s="34" t="s">
        <v>3760</v>
      </c>
      <c r="N1" s="34" t="s">
        <v>3761</v>
      </c>
      <c r="O1" s="34" t="s">
        <v>14</v>
      </c>
      <c r="P1" s="34" t="s">
        <v>15</v>
      </c>
      <c r="Q1" s="34" t="s">
        <v>3762</v>
      </c>
      <c r="R1" s="34" t="s">
        <v>3763</v>
      </c>
      <c r="S1" s="34" t="s">
        <v>17</v>
      </c>
      <c r="T1" s="34" t="s">
        <v>18</v>
      </c>
      <c r="U1" s="34" t="s">
        <v>3764</v>
      </c>
      <c r="V1" s="34" t="s">
        <v>19</v>
      </c>
      <c r="W1" s="34" t="s">
        <v>3765</v>
      </c>
    </row>
    <row r="2">
      <c r="A2" s="35" t="s">
        <v>3766</v>
      </c>
      <c r="B2" s="35" t="s">
        <v>3767</v>
      </c>
      <c r="C2" s="35" t="s">
        <v>3745</v>
      </c>
      <c r="D2" s="36">
        <v>2022.0</v>
      </c>
      <c r="E2" s="35" t="s">
        <v>3768</v>
      </c>
      <c r="F2" s="35" t="s">
        <v>3769</v>
      </c>
      <c r="G2" s="35" t="s">
        <v>3769</v>
      </c>
      <c r="H2" s="36">
        <v>20241.0</v>
      </c>
      <c r="I2" s="35" t="s">
        <v>3770</v>
      </c>
      <c r="J2" s="35" t="s">
        <v>3771</v>
      </c>
      <c r="K2" s="35" t="s">
        <v>90</v>
      </c>
      <c r="L2" s="35" t="s">
        <v>332</v>
      </c>
      <c r="M2" s="35" t="s">
        <v>32</v>
      </c>
      <c r="N2" s="36">
        <v>14.0</v>
      </c>
      <c r="O2" s="35" t="s">
        <v>55</v>
      </c>
      <c r="P2" s="35" t="s">
        <v>90</v>
      </c>
      <c r="Q2" s="36">
        <v>20.0</v>
      </c>
      <c r="R2" s="37" t="s">
        <v>3772</v>
      </c>
      <c r="S2" s="37" t="s">
        <v>3773</v>
      </c>
      <c r="T2" s="37" t="s">
        <v>3774</v>
      </c>
      <c r="U2" s="38"/>
      <c r="V2" s="37" t="s">
        <v>3775</v>
      </c>
      <c r="W2" s="35" t="s">
        <v>3776</v>
      </c>
    </row>
    <row r="3">
      <c r="A3" s="35" t="s">
        <v>3777</v>
      </c>
      <c r="B3" s="35" t="s">
        <v>3778</v>
      </c>
      <c r="C3" s="35" t="s">
        <v>3745</v>
      </c>
      <c r="D3" s="36">
        <v>2022.0</v>
      </c>
      <c r="E3" s="35" t="s">
        <v>3779</v>
      </c>
      <c r="F3" s="35" t="s">
        <v>3780</v>
      </c>
      <c r="G3" s="35" t="s">
        <v>3780</v>
      </c>
      <c r="H3" s="36">
        <v>20241.0</v>
      </c>
      <c r="I3" s="35" t="s">
        <v>3781</v>
      </c>
      <c r="J3" s="35" t="s">
        <v>3771</v>
      </c>
      <c r="K3" s="35" t="s">
        <v>56</v>
      </c>
      <c r="L3" s="35" t="s">
        <v>70</v>
      </c>
      <c r="M3" s="35" t="s">
        <v>71</v>
      </c>
      <c r="N3" s="36">
        <v>30.0</v>
      </c>
      <c r="O3" s="35" t="s">
        <v>55</v>
      </c>
      <c r="P3" s="35" t="s">
        <v>56</v>
      </c>
      <c r="Q3" s="36">
        <v>10.0</v>
      </c>
      <c r="R3" s="38"/>
      <c r="S3" s="37" t="s">
        <v>3782</v>
      </c>
      <c r="T3" s="38"/>
      <c r="U3" s="38"/>
      <c r="V3" s="38"/>
      <c r="W3" s="35" t="s">
        <v>3783</v>
      </c>
    </row>
    <row r="4">
      <c r="A4" s="35" t="s">
        <v>3784</v>
      </c>
      <c r="B4" s="35" t="s">
        <v>3785</v>
      </c>
      <c r="C4" s="35" t="s">
        <v>3745</v>
      </c>
      <c r="D4" s="36">
        <v>2023.0</v>
      </c>
      <c r="E4" s="35" t="s">
        <v>3786</v>
      </c>
      <c r="F4" s="35" t="s">
        <v>3787</v>
      </c>
      <c r="G4" s="35" t="s">
        <v>3788</v>
      </c>
      <c r="H4" s="36">
        <v>20241.0</v>
      </c>
      <c r="I4" s="35" t="s">
        <v>3789</v>
      </c>
      <c r="J4" s="35" t="s">
        <v>3771</v>
      </c>
      <c r="K4" s="35" t="s">
        <v>56</v>
      </c>
      <c r="L4" s="35" t="s">
        <v>31</v>
      </c>
      <c r="M4" s="35" t="s">
        <v>71</v>
      </c>
      <c r="N4" s="36">
        <v>31628.0</v>
      </c>
      <c r="O4" s="35" t="s">
        <v>55</v>
      </c>
      <c r="P4" s="35" t="s">
        <v>56</v>
      </c>
      <c r="Q4" s="36">
        <v>6.0</v>
      </c>
      <c r="R4" s="37" t="s">
        <v>3790</v>
      </c>
      <c r="S4" s="37" t="s">
        <v>3791</v>
      </c>
      <c r="T4" s="38"/>
      <c r="U4" s="38"/>
      <c r="V4" s="37" t="s">
        <v>3792</v>
      </c>
      <c r="W4" s="35" t="s">
        <v>3793</v>
      </c>
    </row>
    <row r="5">
      <c r="A5" s="35" t="s">
        <v>3784</v>
      </c>
      <c r="B5" s="35" t="s">
        <v>3785</v>
      </c>
      <c r="C5" s="35" t="s">
        <v>3745</v>
      </c>
      <c r="D5" s="36">
        <v>2023.0</v>
      </c>
      <c r="E5" s="35" t="s">
        <v>3794</v>
      </c>
      <c r="F5" s="35" t="s">
        <v>3795</v>
      </c>
      <c r="G5" s="35" t="s">
        <v>3795</v>
      </c>
      <c r="H5" s="36">
        <v>20241.0</v>
      </c>
      <c r="I5" s="35" t="s">
        <v>3796</v>
      </c>
      <c r="J5" s="35" t="s">
        <v>3771</v>
      </c>
      <c r="K5" s="35" t="s">
        <v>56</v>
      </c>
      <c r="L5" s="35" t="s">
        <v>332</v>
      </c>
      <c r="M5" s="35" t="s">
        <v>71</v>
      </c>
      <c r="N5" s="36">
        <v>2200.0</v>
      </c>
      <c r="O5" s="35" t="s">
        <v>55</v>
      </c>
      <c r="P5" s="35" t="s">
        <v>56</v>
      </c>
      <c r="Q5" s="36">
        <v>4.0</v>
      </c>
      <c r="R5" s="37" t="s">
        <v>3797</v>
      </c>
      <c r="S5" s="37" t="s">
        <v>3798</v>
      </c>
      <c r="T5" s="38"/>
      <c r="U5" s="38"/>
      <c r="V5" s="37" t="s">
        <v>3799</v>
      </c>
      <c r="W5" s="35" t="s">
        <v>3800</v>
      </c>
    </row>
    <row r="6">
      <c r="A6" s="35" t="s">
        <v>3801</v>
      </c>
      <c r="B6" s="35" t="s">
        <v>3802</v>
      </c>
      <c r="C6" s="35" t="s">
        <v>3745</v>
      </c>
      <c r="D6" s="36">
        <v>2023.0</v>
      </c>
      <c r="E6" s="35" t="s">
        <v>3803</v>
      </c>
      <c r="F6" s="35" t="s">
        <v>3804</v>
      </c>
      <c r="G6" s="35" t="s">
        <v>3805</v>
      </c>
      <c r="H6" s="36">
        <v>20241.0</v>
      </c>
      <c r="I6" s="35" t="s">
        <v>3806</v>
      </c>
      <c r="J6" s="35" t="s">
        <v>3771</v>
      </c>
      <c r="K6" s="35" t="s">
        <v>90</v>
      </c>
      <c r="L6" s="35" t="s">
        <v>332</v>
      </c>
      <c r="M6" s="35" t="s">
        <v>71</v>
      </c>
      <c r="N6" s="36">
        <v>8.0</v>
      </c>
      <c r="O6" s="35" t="s">
        <v>55</v>
      </c>
      <c r="P6" s="35" t="s">
        <v>90</v>
      </c>
      <c r="Q6" s="36">
        <v>20.0</v>
      </c>
      <c r="R6" s="37" t="s">
        <v>3807</v>
      </c>
      <c r="S6" s="37" t="s">
        <v>3808</v>
      </c>
      <c r="T6" s="37" t="s">
        <v>3809</v>
      </c>
      <c r="U6" s="38"/>
      <c r="V6" s="37" t="s">
        <v>3810</v>
      </c>
      <c r="W6" s="35" t="s">
        <v>3811</v>
      </c>
    </row>
    <row r="7">
      <c r="A7" s="35" t="s">
        <v>3812</v>
      </c>
      <c r="B7" s="35" t="s">
        <v>3813</v>
      </c>
      <c r="C7" s="35" t="s">
        <v>3745</v>
      </c>
      <c r="D7" s="36">
        <v>2023.0</v>
      </c>
      <c r="E7" s="35" t="s">
        <v>3814</v>
      </c>
      <c r="F7" s="35" t="s">
        <v>3815</v>
      </c>
      <c r="G7" s="35" t="s">
        <v>3815</v>
      </c>
      <c r="H7" s="36">
        <v>20241.0</v>
      </c>
      <c r="I7" s="35" t="s">
        <v>3816</v>
      </c>
      <c r="J7" s="35" t="s">
        <v>3771</v>
      </c>
      <c r="K7" s="35" t="s">
        <v>152</v>
      </c>
      <c r="L7" s="35" t="s">
        <v>332</v>
      </c>
      <c r="M7" s="35" t="s">
        <v>32</v>
      </c>
      <c r="N7" s="36">
        <v>48.0</v>
      </c>
      <c r="O7" s="35" t="s">
        <v>55</v>
      </c>
      <c r="P7" s="35" t="s">
        <v>152</v>
      </c>
      <c r="Q7" s="36">
        <v>15.0</v>
      </c>
      <c r="R7" s="35" t="s">
        <v>3817</v>
      </c>
      <c r="S7" s="37" t="s">
        <v>3818</v>
      </c>
      <c r="T7" s="38"/>
      <c r="U7" s="38"/>
      <c r="V7" s="38"/>
      <c r="W7" s="35" t="s">
        <v>3819</v>
      </c>
    </row>
    <row r="8">
      <c r="A8" s="35" t="s">
        <v>3820</v>
      </c>
      <c r="B8" s="35" t="s">
        <v>3821</v>
      </c>
      <c r="C8" s="35" t="s">
        <v>3745</v>
      </c>
      <c r="D8" s="36">
        <v>2024.0</v>
      </c>
      <c r="E8" s="35" t="s">
        <v>3822</v>
      </c>
      <c r="F8" s="35" t="s">
        <v>3823</v>
      </c>
      <c r="G8" s="35" t="s">
        <v>3823</v>
      </c>
      <c r="H8" s="36">
        <v>20241.0</v>
      </c>
      <c r="I8" s="35" t="s">
        <v>3824</v>
      </c>
      <c r="J8" s="35" t="s">
        <v>3771</v>
      </c>
      <c r="K8" s="35" t="s">
        <v>56</v>
      </c>
      <c r="L8" s="35" t="s">
        <v>3825</v>
      </c>
      <c r="M8" s="35" t="s">
        <v>71</v>
      </c>
      <c r="N8" s="36">
        <v>20.0</v>
      </c>
      <c r="O8" s="35" t="s">
        <v>55</v>
      </c>
      <c r="P8" s="35" t="s">
        <v>56</v>
      </c>
      <c r="Q8" s="36">
        <v>3.0</v>
      </c>
      <c r="R8" s="38"/>
      <c r="S8" s="37" t="s">
        <v>3826</v>
      </c>
      <c r="T8" s="38"/>
      <c r="U8" s="38"/>
      <c r="V8" s="38"/>
      <c r="W8" s="35" t="s">
        <v>3827</v>
      </c>
    </row>
    <row r="9">
      <c r="A9" s="35" t="s">
        <v>3828</v>
      </c>
      <c r="B9" s="35" t="s">
        <v>3829</v>
      </c>
      <c r="C9" s="35" t="s">
        <v>3745</v>
      </c>
      <c r="D9" s="36">
        <v>2024.0</v>
      </c>
      <c r="E9" s="35" t="s">
        <v>3830</v>
      </c>
      <c r="F9" s="35" t="s">
        <v>3831</v>
      </c>
      <c r="G9" s="35" t="s">
        <v>3832</v>
      </c>
      <c r="H9" s="36">
        <v>20241.0</v>
      </c>
      <c r="I9" s="35" t="s">
        <v>3833</v>
      </c>
      <c r="J9" s="35" t="s">
        <v>3771</v>
      </c>
      <c r="K9" s="35" t="s">
        <v>3834</v>
      </c>
      <c r="L9" s="35" t="s">
        <v>332</v>
      </c>
      <c r="M9" s="35" t="s">
        <v>71</v>
      </c>
      <c r="N9" s="36">
        <v>9.0</v>
      </c>
      <c r="O9" s="35" t="s">
        <v>55</v>
      </c>
      <c r="P9" s="35" t="s">
        <v>3834</v>
      </c>
      <c r="Q9" s="36">
        <v>8.0</v>
      </c>
      <c r="R9" s="38"/>
      <c r="S9" s="37" t="s">
        <v>3835</v>
      </c>
      <c r="T9" s="38"/>
      <c r="U9" s="38"/>
      <c r="V9" s="38"/>
      <c r="W9" s="35" t="s">
        <v>3836</v>
      </c>
    </row>
    <row r="10">
      <c r="A10" s="35" t="s">
        <v>3837</v>
      </c>
      <c r="B10" s="35" t="s">
        <v>3838</v>
      </c>
      <c r="C10" s="35" t="s">
        <v>3745</v>
      </c>
      <c r="D10" s="36">
        <v>2024.0</v>
      </c>
      <c r="E10" s="35" t="s">
        <v>3839</v>
      </c>
      <c r="F10" s="35" t="s">
        <v>3840</v>
      </c>
      <c r="G10" s="35" t="s">
        <v>3840</v>
      </c>
      <c r="H10" s="36">
        <v>20241.0</v>
      </c>
      <c r="I10" s="35" t="s">
        <v>3841</v>
      </c>
      <c r="J10" s="35" t="s">
        <v>3771</v>
      </c>
      <c r="K10" s="35" t="s">
        <v>270</v>
      </c>
      <c r="L10" s="35" t="s">
        <v>31</v>
      </c>
      <c r="M10" s="35" t="s">
        <v>32</v>
      </c>
      <c r="N10" s="36">
        <v>8.0</v>
      </c>
      <c r="O10" s="35" t="s">
        <v>55</v>
      </c>
      <c r="P10" s="35" t="s">
        <v>270</v>
      </c>
      <c r="Q10" s="36">
        <v>15.0</v>
      </c>
      <c r="R10" s="38"/>
      <c r="S10" s="37" t="s">
        <v>3842</v>
      </c>
      <c r="T10" s="38"/>
      <c r="U10" s="38"/>
      <c r="V10" s="38"/>
      <c r="W10" s="35" t="s">
        <v>3843</v>
      </c>
    </row>
  </sheetData>
  <autoFilter ref="$A$1:$W$10"/>
  <hyperlinks>
    <hyperlink r:id="rId1" ref="R2"/>
    <hyperlink r:id="rId2" ref="S2"/>
    <hyperlink r:id="rId3" ref="T2"/>
    <hyperlink r:id="rId4" ref="V2"/>
    <hyperlink r:id="rId5" ref="S3"/>
    <hyperlink r:id="rId6" ref="R4"/>
    <hyperlink r:id="rId7" ref="S4"/>
    <hyperlink r:id="rId8" ref="V4"/>
    <hyperlink r:id="rId9" ref="R5"/>
    <hyperlink r:id="rId10" ref="S5"/>
    <hyperlink r:id="rId11" ref="V5"/>
    <hyperlink r:id="rId12" ref="R6"/>
    <hyperlink r:id="rId13" ref="S6"/>
    <hyperlink r:id="rId14" ref="T6"/>
    <hyperlink r:id="rId15" ref="V6"/>
    <hyperlink r:id="rId16" ref="S7"/>
    <hyperlink r:id="rId17" ref="S8"/>
    <hyperlink r:id="rId18" ref="S9"/>
    <hyperlink r:id="rId19" ref="S10"/>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3.57"/>
    <col customWidth="1" min="4" max="4" width="6.43"/>
    <col customWidth="1" min="5" max="5" width="25.14"/>
    <col customWidth="1" min="6" max="6" width="73.14"/>
    <col customWidth="1" min="7" max="7" width="73.57"/>
    <col customWidth="1" min="8" max="8" width="75.57"/>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29"/>
    <col customWidth="1" min="19" max="19" width="106.57"/>
    <col customWidth="1" min="20" max="20" width="108.14"/>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220</v>
      </c>
      <c r="B2" s="2">
        <v>7.06012310027E11</v>
      </c>
      <c r="C2" s="2" t="s">
        <v>230</v>
      </c>
      <c r="D2" s="2" t="s">
        <v>231</v>
      </c>
      <c r="E2" s="2" t="s">
        <v>24</v>
      </c>
      <c r="F2" s="2" t="s">
        <v>225</v>
      </c>
      <c r="G2" s="2" t="s">
        <v>189</v>
      </c>
      <c r="H2" s="33" t="s">
        <v>190</v>
      </c>
      <c r="I2" s="2" t="s">
        <v>191</v>
      </c>
      <c r="J2" s="2" t="s">
        <v>192</v>
      </c>
      <c r="K2" s="2" t="s">
        <v>53</v>
      </c>
      <c r="L2" s="2" t="s">
        <v>31</v>
      </c>
      <c r="M2" s="2" t="s">
        <v>32</v>
      </c>
      <c r="N2" s="2" t="s">
        <v>33</v>
      </c>
      <c r="O2" s="2" t="s">
        <v>55</v>
      </c>
      <c r="P2" s="2" t="s">
        <v>56</v>
      </c>
      <c r="Q2" s="2">
        <v>6.0</v>
      </c>
      <c r="R2" s="33" t="s">
        <v>226</v>
      </c>
      <c r="S2" s="33" t="s">
        <v>227</v>
      </c>
      <c r="T2" s="33" t="s">
        <v>228</v>
      </c>
    </row>
    <row r="3">
      <c r="A3" s="2" t="s">
        <v>220</v>
      </c>
      <c r="B3" s="2">
        <v>7.0601221004E11</v>
      </c>
      <c r="C3" s="2" t="s">
        <v>233</v>
      </c>
      <c r="D3" s="2" t="s">
        <v>231</v>
      </c>
      <c r="E3" s="2" t="s">
        <v>24</v>
      </c>
      <c r="F3" s="2" t="s">
        <v>225</v>
      </c>
      <c r="G3" s="2" t="s">
        <v>189</v>
      </c>
      <c r="H3" s="33" t="s">
        <v>190</v>
      </c>
      <c r="I3" s="2" t="s">
        <v>191</v>
      </c>
      <c r="J3" s="2" t="s">
        <v>192</v>
      </c>
      <c r="K3" s="2" t="s">
        <v>53</v>
      </c>
      <c r="L3" s="2" t="s">
        <v>31</v>
      </c>
      <c r="M3" s="2" t="s">
        <v>32</v>
      </c>
      <c r="N3" s="2" t="s">
        <v>33</v>
      </c>
      <c r="O3" s="2" t="s">
        <v>55</v>
      </c>
      <c r="P3" s="2" t="s">
        <v>56</v>
      </c>
      <c r="Q3" s="2">
        <v>6.0</v>
      </c>
      <c r="R3" s="33" t="s">
        <v>226</v>
      </c>
      <c r="S3" s="33" t="s">
        <v>227</v>
      </c>
      <c r="T3" s="33" t="s">
        <v>228</v>
      </c>
    </row>
    <row r="4">
      <c r="A4" s="2" t="s">
        <v>238</v>
      </c>
      <c r="B4" s="2">
        <v>7.06012310051E11</v>
      </c>
      <c r="C4" s="2" t="s">
        <v>245</v>
      </c>
      <c r="D4" s="2" t="s">
        <v>231</v>
      </c>
      <c r="E4" s="2" t="s">
        <v>24</v>
      </c>
      <c r="F4" s="2" t="s">
        <v>188</v>
      </c>
      <c r="G4" s="2" t="s">
        <v>189</v>
      </c>
      <c r="H4" s="33" t="s">
        <v>190</v>
      </c>
      <c r="I4" s="2" t="s">
        <v>191</v>
      </c>
      <c r="J4" s="2" t="s">
        <v>192</v>
      </c>
      <c r="K4" s="2" t="s">
        <v>53</v>
      </c>
      <c r="L4" s="2" t="s">
        <v>31</v>
      </c>
      <c r="M4" s="2" t="s">
        <v>32</v>
      </c>
      <c r="N4" s="2" t="s">
        <v>33</v>
      </c>
      <c r="O4" s="2" t="s">
        <v>34</v>
      </c>
      <c r="P4" s="2" t="s">
        <v>56</v>
      </c>
      <c r="Q4" s="2">
        <v>10.0</v>
      </c>
      <c r="R4" s="33" t="s">
        <v>241</v>
      </c>
      <c r="S4" s="33" t="s">
        <v>242</v>
      </c>
      <c r="T4" s="33" t="s">
        <v>243</v>
      </c>
    </row>
    <row r="5">
      <c r="A5" s="2" t="s">
        <v>303</v>
      </c>
      <c r="B5" s="2">
        <v>7.06012310019E11</v>
      </c>
      <c r="C5" s="2" t="s">
        <v>305</v>
      </c>
      <c r="D5" s="2" t="s">
        <v>231</v>
      </c>
      <c r="E5" s="2" t="s">
        <v>24</v>
      </c>
      <c r="F5" s="2" t="s">
        <v>188</v>
      </c>
      <c r="G5" s="2" t="s">
        <v>189</v>
      </c>
      <c r="H5" s="33" t="s">
        <v>190</v>
      </c>
      <c r="I5" s="2" t="s">
        <v>191</v>
      </c>
      <c r="J5" s="2" t="s">
        <v>192</v>
      </c>
      <c r="K5" s="2" t="s">
        <v>53</v>
      </c>
      <c r="L5" s="2" t="s">
        <v>31</v>
      </c>
      <c r="M5" s="2" t="s">
        <v>32</v>
      </c>
      <c r="N5" s="2" t="s">
        <v>33</v>
      </c>
      <c r="O5" s="2" t="s">
        <v>34</v>
      </c>
      <c r="P5" s="2" t="s">
        <v>56</v>
      </c>
      <c r="Q5" s="2">
        <v>6.0</v>
      </c>
      <c r="R5" s="33" t="s">
        <v>306</v>
      </c>
      <c r="S5" s="33" t="s">
        <v>307</v>
      </c>
      <c r="T5" s="33" t="s">
        <v>308</v>
      </c>
    </row>
    <row r="6">
      <c r="A6" s="2" t="s">
        <v>303</v>
      </c>
      <c r="B6" s="2">
        <v>7.06012310002E11</v>
      </c>
      <c r="C6" s="2" t="s">
        <v>310</v>
      </c>
      <c r="D6" s="2" t="s">
        <v>231</v>
      </c>
      <c r="E6" s="2" t="s">
        <v>24</v>
      </c>
      <c r="F6" s="2" t="s">
        <v>188</v>
      </c>
      <c r="G6" s="2" t="s">
        <v>189</v>
      </c>
      <c r="H6" s="33" t="s">
        <v>190</v>
      </c>
      <c r="I6" s="2" t="s">
        <v>191</v>
      </c>
      <c r="J6" s="2" t="s">
        <v>192</v>
      </c>
      <c r="K6" s="2" t="s">
        <v>53</v>
      </c>
      <c r="L6" s="2" t="s">
        <v>31</v>
      </c>
      <c r="M6" s="2" t="s">
        <v>32</v>
      </c>
      <c r="N6" s="2" t="s">
        <v>33</v>
      </c>
      <c r="O6" s="2" t="s">
        <v>34</v>
      </c>
      <c r="P6" s="2" t="s">
        <v>56</v>
      </c>
      <c r="Q6" s="2">
        <v>6.0</v>
      </c>
      <c r="R6" s="33" t="s">
        <v>306</v>
      </c>
      <c r="S6" s="33" t="s">
        <v>307</v>
      </c>
      <c r="T6" s="33" t="s">
        <v>308</v>
      </c>
    </row>
    <row r="7">
      <c r="A7" s="2" t="s">
        <v>303</v>
      </c>
      <c r="B7" s="2">
        <v>7.06012310004E11</v>
      </c>
      <c r="C7" s="2" t="s">
        <v>312</v>
      </c>
      <c r="D7" s="2" t="s">
        <v>231</v>
      </c>
      <c r="E7" s="2" t="s">
        <v>24</v>
      </c>
      <c r="F7" s="2" t="s">
        <v>188</v>
      </c>
      <c r="G7" s="2" t="s">
        <v>189</v>
      </c>
      <c r="H7" s="33" t="s">
        <v>190</v>
      </c>
      <c r="I7" s="2" t="s">
        <v>191</v>
      </c>
      <c r="J7" s="2" t="s">
        <v>192</v>
      </c>
      <c r="K7" s="2" t="s">
        <v>53</v>
      </c>
      <c r="L7" s="2" t="s">
        <v>31</v>
      </c>
      <c r="M7" s="2" t="s">
        <v>32</v>
      </c>
      <c r="N7" s="2" t="s">
        <v>33</v>
      </c>
      <c r="O7" s="2" t="s">
        <v>34</v>
      </c>
      <c r="P7" s="2" t="s">
        <v>56</v>
      </c>
      <c r="Q7" s="2">
        <v>6.0</v>
      </c>
      <c r="R7" s="33" t="s">
        <v>306</v>
      </c>
      <c r="S7" s="33" t="s">
        <v>307</v>
      </c>
      <c r="T7" s="33" t="s">
        <v>308</v>
      </c>
    </row>
    <row r="8">
      <c r="A8" s="2" t="s">
        <v>303</v>
      </c>
      <c r="B8" s="2">
        <v>7.06012310001E11</v>
      </c>
      <c r="C8" s="2" t="s">
        <v>314</v>
      </c>
      <c r="D8" s="2" t="s">
        <v>231</v>
      </c>
      <c r="E8" s="2" t="s">
        <v>24</v>
      </c>
      <c r="F8" s="2" t="s">
        <v>188</v>
      </c>
      <c r="G8" s="2" t="s">
        <v>189</v>
      </c>
      <c r="H8" s="33" t="s">
        <v>190</v>
      </c>
      <c r="I8" s="2" t="s">
        <v>191</v>
      </c>
      <c r="J8" s="2" t="s">
        <v>192</v>
      </c>
      <c r="K8" s="2" t="s">
        <v>53</v>
      </c>
      <c r="L8" s="2" t="s">
        <v>31</v>
      </c>
      <c r="M8" s="2" t="s">
        <v>32</v>
      </c>
      <c r="N8" s="2" t="s">
        <v>33</v>
      </c>
      <c r="O8" s="2" t="s">
        <v>34</v>
      </c>
      <c r="P8" s="2" t="s">
        <v>56</v>
      </c>
      <c r="Q8" s="2">
        <v>6.0</v>
      </c>
      <c r="R8" s="33" t="s">
        <v>306</v>
      </c>
      <c r="S8" s="33" t="s">
        <v>307</v>
      </c>
      <c r="T8" s="33" t="s">
        <v>308</v>
      </c>
    </row>
    <row r="9">
      <c r="A9" s="2" t="s">
        <v>303</v>
      </c>
      <c r="B9" s="2">
        <v>7.06012310022E11</v>
      </c>
      <c r="C9" s="2" t="s">
        <v>316</v>
      </c>
      <c r="D9" s="2" t="s">
        <v>231</v>
      </c>
      <c r="E9" s="2" t="s">
        <v>24</v>
      </c>
      <c r="F9" s="2" t="s">
        <v>188</v>
      </c>
      <c r="G9" s="2" t="s">
        <v>189</v>
      </c>
      <c r="H9" s="33" t="s">
        <v>190</v>
      </c>
      <c r="I9" s="2" t="s">
        <v>191</v>
      </c>
      <c r="J9" s="2" t="s">
        <v>192</v>
      </c>
      <c r="K9" s="2" t="s">
        <v>53</v>
      </c>
      <c r="L9" s="2" t="s">
        <v>31</v>
      </c>
      <c r="M9" s="2" t="s">
        <v>32</v>
      </c>
      <c r="N9" s="2" t="s">
        <v>33</v>
      </c>
      <c r="O9" s="2" t="s">
        <v>34</v>
      </c>
      <c r="P9" s="2" t="s">
        <v>56</v>
      </c>
      <c r="Q9" s="2">
        <v>6.0</v>
      </c>
      <c r="R9" s="33" t="s">
        <v>306</v>
      </c>
      <c r="S9" s="33" t="s">
        <v>307</v>
      </c>
      <c r="T9" s="33" t="s">
        <v>308</v>
      </c>
    </row>
    <row r="10">
      <c r="A10" s="2" t="s">
        <v>451</v>
      </c>
      <c r="B10" s="2">
        <v>7.06012110032E11</v>
      </c>
      <c r="C10" s="2" t="s">
        <v>462</v>
      </c>
      <c r="D10" s="2" t="s">
        <v>231</v>
      </c>
      <c r="E10" s="2" t="s">
        <v>24</v>
      </c>
      <c r="F10" s="2" t="s">
        <v>454</v>
      </c>
      <c r="G10" s="2" t="s">
        <v>455</v>
      </c>
      <c r="H10" s="33" t="s">
        <v>190</v>
      </c>
      <c r="I10" s="2" t="s">
        <v>191</v>
      </c>
      <c r="J10" s="2" t="s">
        <v>192</v>
      </c>
      <c r="K10" s="2" t="s">
        <v>53</v>
      </c>
      <c r="L10" s="2" t="s">
        <v>70</v>
      </c>
      <c r="M10" s="2" t="s">
        <v>32</v>
      </c>
      <c r="N10" s="2" t="s">
        <v>33</v>
      </c>
      <c r="O10" s="2" t="s">
        <v>34</v>
      </c>
      <c r="P10" s="2" t="s">
        <v>35</v>
      </c>
      <c r="Q10" s="2">
        <v>18.0</v>
      </c>
      <c r="R10" s="33" t="s">
        <v>456</v>
      </c>
      <c r="S10" s="33" t="s">
        <v>457</v>
      </c>
      <c r="T10" s="33" t="s">
        <v>458</v>
      </c>
    </row>
    <row r="11">
      <c r="A11" s="2" t="s">
        <v>476</v>
      </c>
      <c r="B11" s="2">
        <v>7.06012110021E11</v>
      </c>
      <c r="C11" s="2" t="s">
        <v>483</v>
      </c>
      <c r="D11" s="2" t="s">
        <v>231</v>
      </c>
      <c r="E11" s="2" t="s">
        <v>24</v>
      </c>
      <c r="F11" s="2" t="s">
        <v>454</v>
      </c>
      <c r="G11" s="2" t="s">
        <v>455</v>
      </c>
      <c r="H11" s="33" t="s">
        <v>190</v>
      </c>
      <c r="I11" s="2" t="s">
        <v>191</v>
      </c>
      <c r="J11" s="2" t="s">
        <v>192</v>
      </c>
      <c r="K11" s="2" t="s">
        <v>53</v>
      </c>
      <c r="L11" s="2" t="s">
        <v>70</v>
      </c>
      <c r="M11" s="2" t="s">
        <v>32</v>
      </c>
      <c r="N11" s="2" t="s">
        <v>33</v>
      </c>
      <c r="O11" s="2" t="s">
        <v>34</v>
      </c>
      <c r="P11" s="2" t="s">
        <v>152</v>
      </c>
      <c r="Q11" s="2">
        <v>25.0</v>
      </c>
      <c r="R11" s="33" t="s">
        <v>479</v>
      </c>
      <c r="S11" s="33" t="s">
        <v>480</v>
      </c>
      <c r="T11" s="33" t="s">
        <v>481</v>
      </c>
    </row>
    <row r="12">
      <c r="A12" s="2" t="s">
        <v>476</v>
      </c>
      <c r="B12" s="2">
        <v>7.0601211002E11</v>
      </c>
      <c r="C12" s="2" t="s">
        <v>485</v>
      </c>
      <c r="D12" s="2" t="s">
        <v>231</v>
      </c>
      <c r="E12" s="2" t="s">
        <v>24</v>
      </c>
      <c r="F12" s="2" t="s">
        <v>454</v>
      </c>
      <c r="G12" s="2" t="s">
        <v>455</v>
      </c>
      <c r="H12" s="33" t="s">
        <v>190</v>
      </c>
      <c r="I12" s="2" t="s">
        <v>191</v>
      </c>
      <c r="J12" s="2" t="s">
        <v>192</v>
      </c>
      <c r="K12" s="2" t="s">
        <v>53</v>
      </c>
      <c r="L12" s="2" t="s">
        <v>70</v>
      </c>
      <c r="M12" s="2" t="s">
        <v>32</v>
      </c>
      <c r="N12" s="2" t="s">
        <v>33</v>
      </c>
      <c r="O12" s="2" t="s">
        <v>34</v>
      </c>
      <c r="P12" s="2" t="s">
        <v>152</v>
      </c>
      <c r="Q12" s="2">
        <v>25.0</v>
      </c>
      <c r="R12" s="33" t="s">
        <v>479</v>
      </c>
      <c r="S12" s="33" t="s">
        <v>480</v>
      </c>
      <c r="T12" s="33" t="s">
        <v>481</v>
      </c>
    </row>
    <row r="13">
      <c r="A13" s="2" t="s">
        <v>476</v>
      </c>
      <c r="B13" s="2">
        <v>7.06012110002E11</v>
      </c>
      <c r="C13" s="2" t="s">
        <v>487</v>
      </c>
      <c r="D13" s="2" t="s">
        <v>231</v>
      </c>
      <c r="E13" s="2" t="s">
        <v>24</v>
      </c>
      <c r="F13" s="2" t="s">
        <v>454</v>
      </c>
      <c r="G13" s="2" t="s">
        <v>455</v>
      </c>
      <c r="H13" s="33" t="s">
        <v>190</v>
      </c>
      <c r="I13" s="2" t="s">
        <v>191</v>
      </c>
      <c r="J13" s="2" t="s">
        <v>192</v>
      </c>
      <c r="K13" s="2" t="s">
        <v>53</v>
      </c>
      <c r="L13" s="2" t="s">
        <v>70</v>
      </c>
      <c r="M13" s="2" t="s">
        <v>32</v>
      </c>
      <c r="N13" s="2" t="s">
        <v>33</v>
      </c>
      <c r="O13" s="2" t="s">
        <v>34</v>
      </c>
      <c r="P13" s="2" t="s">
        <v>152</v>
      </c>
      <c r="Q13" s="2">
        <v>25.0</v>
      </c>
      <c r="R13" s="33" t="s">
        <v>479</v>
      </c>
      <c r="S13" s="33" t="s">
        <v>480</v>
      </c>
      <c r="T13" s="33" t="s">
        <v>481</v>
      </c>
    </row>
    <row r="14">
      <c r="A14" s="2" t="s">
        <v>476</v>
      </c>
      <c r="B14" s="2">
        <v>7.06012110013E11</v>
      </c>
      <c r="C14" s="2" t="s">
        <v>489</v>
      </c>
      <c r="D14" s="2" t="s">
        <v>231</v>
      </c>
      <c r="E14" s="2" t="s">
        <v>24</v>
      </c>
      <c r="F14" s="2" t="s">
        <v>454</v>
      </c>
      <c r="G14" s="2" t="s">
        <v>455</v>
      </c>
      <c r="H14" s="33" t="s">
        <v>190</v>
      </c>
      <c r="I14" s="2" t="s">
        <v>191</v>
      </c>
      <c r="J14" s="2" t="s">
        <v>192</v>
      </c>
      <c r="K14" s="2" t="s">
        <v>53</v>
      </c>
      <c r="L14" s="2" t="s">
        <v>70</v>
      </c>
      <c r="M14" s="2" t="s">
        <v>32</v>
      </c>
      <c r="N14" s="2" t="s">
        <v>33</v>
      </c>
      <c r="O14" s="2" t="s">
        <v>34</v>
      </c>
      <c r="P14" s="2" t="s">
        <v>152</v>
      </c>
      <c r="Q14" s="2">
        <v>25.0</v>
      </c>
      <c r="R14" s="33" t="s">
        <v>479</v>
      </c>
      <c r="S14" s="33" t="s">
        <v>480</v>
      </c>
      <c r="T14" s="33" t="s">
        <v>481</v>
      </c>
    </row>
    <row r="15">
      <c r="A15" s="2" t="s">
        <v>646</v>
      </c>
      <c r="B15" s="2">
        <v>7.06012110019E11</v>
      </c>
      <c r="C15" s="2" t="s">
        <v>656</v>
      </c>
      <c r="D15" s="2" t="s">
        <v>231</v>
      </c>
      <c r="E15" s="2" t="s">
        <v>24</v>
      </c>
      <c r="F15" s="2" t="s">
        <v>647</v>
      </c>
      <c r="G15" s="2" t="s">
        <v>648</v>
      </c>
      <c r="H15" s="33" t="s">
        <v>649</v>
      </c>
      <c r="I15" s="2" t="s">
        <v>650</v>
      </c>
      <c r="J15" s="2" t="s">
        <v>651</v>
      </c>
      <c r="K15" s="2" t="s">
        <v>53</v>
      </c>
      <c r="L15" s="2" t="s">
        <v>31</v>
      </c>
      <c r="M15" s="2" t="s">
        <v>32</v>
      </c>
      <c r="N15" s="2" t="s">
        <v>54</v>
      </c>
      <c r="O15" s="2" t="s">
        <v>55</v>
      </c>
      <c r="P15" s="2" t="s">
        <v>270</v>
      </c>
      <c r="Q15" s="2">
        <v>15.0</v>
      </c>
      <c r="R15" s="33" t="s">
        <v>652</v>
      </c>
      <c r="S15" s="33" t="s">
        <v>653</v>
      </c>
      <c r="T15" s="33" t="s">
        <v>654</v>
      </c>
    </row>
    <row r="16">
      <c r="A16" s="2" t="s">
        <v>694</v>
      </c>
      <c r="B16" s="2">
        <v>7.06012210058E11</v>
      </c>
      <c r="C16" s="2" t="s">
        <v>696</v>
      </c>
      <c r="D16" s="2" t="s">
        <v>231</v>
      </c>
      <c r="E16" s="2" t="s">
        <v>24</v>
      </c>
      <c r="F16" s="2" t="s">
        <v>216</v>
      </c>
      <c r="G16" s="2" t="s">
        <v>189</v>
      </c>
      <c r="H16" s="33" t="s">
        <v>190</v>
      </c>
      <c r="I16" s="2" t="s">
        <v>191</v>
      </c>
      <c r="J16" s="2" t="s">
        <v>192</v>
      </c>
      <c r="K16" s="2" t="s">
        <v>53</v>
      </c>
      <c r="L16" s="2" t="s">
        <v>31</v>
      </c>
      <c r="M16" s="2" t="s">
        <v>32</v>
      </c>
      <c r="N16" s="2" t="s">
        <v>33</v>
      </c>
      <c r="O16" s="2" t="s">
        <v>34</v>
      </c>
      <c r="P16" s="2" t="s">
        <v>56</v>
      </c>
      <c r="Q16" s="2">
        <v>6.0</v>
      </c>
      <c r="R16" s="33" t="s">
        <v>697</v>
      </c>
      <c r="S16" s="33" t="s">
        <v>698</v>
      </c>
      <c r="T16" s="33" t="s">
        <v>699</v>
      </c>
    </row>
    <row r="17">
      <c r="A17" s="2" t="s">
        <v>694</v>
      </c>
      <c r="B17" s="2">
        <v>7.06012210038E11</v>
      </c>
      <c r="C17" s="2" t="s">
        <v>701</v>
      </c>
      <c r="D17" s="2" t="s">
        <v>231</v>
      </c>
      <c r="E17" s="2" t="s">
        <v>24</v>
      </c>
      <c r="F17" s="2" t="s">
        <v>216</v>
      </c>
      <c r="G17" s="2" t="s">
        <v>189</v>
      </c>
      <c r="H17" s="33" t="s">
        <v>190</v>
      </c>
      <c r="I17" s="2" t="s">
        <v>191</v>
      </c>
      <c r="J17" s="2" t="s">
        <v>192</v>
      </c>
      <c r="K17" s="2" t="s">
        <v>53</v>
      </c>
      <c r="L17" s="2" t="s">
        <v>31</v>
      </c>
      <c r="M17" s="2" t="s">
        <v>32</v>
      </c>
      <c r="N17" s="2" t="s">
        <v>33</v>
      </c>
      <c r="O17" s="2" t="s">
        <v>34</v>
      </c>
      <c r="P17" s="2" t="s">
        <v>56</v>
      </c>
      <c r="Q17" s="2">
        <v>6.0</v>
      </c>
      <c r="R17" s="33" t="s">
        <v>697</v>
      </c>
      <c r="S17" s="33" t="s">
        <v>698</v>
      </c>
      <c r="T17" s="33" t="s">
        <v>699</v>
      </c>
    </row>
    <row r="18">
      <c r="A18" s="2" t="s">
        <v>694</v>
      </c>
      <c r="B18" s="2">
        <v>7.06012210057E11</v>
      </c>
      <c r="C18" s="2" t="s">
        <v>703</v>
      </c>
      <c r="D18" s="2" t="s">
        <v>231</v>
      </c>
      <c r="E18" s="2" t="s">
        <v>24</v>
      </c>
      <c r="F18" s="2" t="s">
        <v>216</v>
      </c>
      <c r="G18" s="2" t="s">
        <v>189</v>
      </c>
      <c r="H18" s="33" t="s">
        <v>190</v>
      </c>
      <c r="I18" s="2" t="s">
        <v>191</v>
      </c>
      <c r="J18" s="2" t="s">
        <v>192</v>
      </c>
      <c r="K18" s="2" t="s">
        <v>53</v>
      </c>
      <c r="L18" s="2" t="s">
        <v>31</v>
      </c>
      <c r="M18" s="2" t="s">
        <v>32</v>
      </c>
      <c r="N18" s="2" t="s">
        <v>33</v>
      </c>
      <c r="O18" s="2" t="s">
        <v>34</v>
      </c>
      <c r="P18" s="2" t="s">
        <v>56</v>
      </c>
      <c r="Q18" s="2">
        <v>6.0</v>
      </c>
      <c r="R18" s="33" t="s">
        <v>697</v>
      </c>
      <c r="S18" s="33" t="s">
        <v>698</v>
      </c>
      <c r="T18" s="33" t="s">
        <v>699</v>
      </c>
    </row>
    <row r="19">
      <c r="A19" s="2" t="s">
        <v>694</v>
      </c>
      <c r="B19" s="2">
        <v>7.06012210045E11</v>
      </c>
      <c r="C19" s="2" t="s">
        <v>705</v>
      </c>
      <c r="D19" s="2" t="s">
        <v>231</v>
      </c>
      <c r="E19" s="2" t="s">
        <v>24</v>
      </c>
      <c r="F19" s="2" t="s">
        <v>216</v>
      </c>
      <c r="G19" s="2" t="s">
        <v>189</v>
      </c>
      <c r="H19" s="33" t="s">
        <v>190</v>
      </c>
      <c r="I19" s="2" t="s">
        <v>191</v>
      </c>
      <c r="J19" s="2" t="s">
        <v>192</v>
      </c>
      <c r="K19" s="2" t="s">
        <v>53</v>
      </c>
      <c r="L19" s="2" t="s">
        <v>31</v>
      </c>
      <c r="M19" s="2" t="s">
        <v>32</v>
      </c>
      <c r="N19" s="2" t="s">
        <v>33</v>
      </c>
      <c r="O19" s="2" t="s">
        <v>34</v>
      </c>
      <c r="P19" s="2" t="s">
        <v>56</v>
      </c>
      <c r="Q19" s="2">
        <v>6.0</v>
      </c>
      <c r="R19" s="33" t="s">
        <v>697</v>
      </c>
      <c r="S19" s="33" t="s">
        <v>698</v>
      </c>
      <c r="T19" s="33" t="s">
        <v>699</v>
      </c>
    </row>
    <row r="20">
      <c r="A20" s="2" t="s">
        <v>694</v>
      </c>
      <c r="B20" s="2">
        <v>7.06012210056E11</v>
      </c>
      <c r="C20" s="2" t="s">
        <v>707</v>
      </c>
      <c r="D20" s="2" t="s">
        <v>231</v>
      </c>
      <c r="E20" s="2" t="s">
        <v>24</v>
      </c>
      <c r="F20" s="2" t="s">
        <v>216</v>
      </c>
      <c r="G20" s="2" t="s">
        <v>189</v>
      </c>
      <c r="H20" s="33" t="s">
        <v>190</v>
      </c>
      <c r="I20" s="2" t="s">
        <v>191</v>
      </c>
      <c r="J20" s="2" t="s">
        <v>192</v>
      </c>
      <c r="K20" s="2" t="s">
        <v>53</v>
      </c>
      <c r="L20" s="2" t="s">
        <v>31</v>
      </c>
      <c r="M20" s="2" t="s">
        <v>32</v>
      </c>
      <c r="N20" s="2" t="s">
        <v>33</v>
      </c>
      <c r="O20" s="2" t="s">
        <v>34</v>
      </c>
      <c r="P20" s="2" t="s">
        <v>56</v>
      </c>
      <c r="Q20" s="2">
        <v>6.0</v>
      </c>
      <c r="R20" s="33" t="s">
        <v>697</v>
      </c>
      <c r="S20" s="33" t="s">
        <v>698</v>
      </c>
      <c r="T20" s="33" t="s">
        <v>699</v>
      </c>
    </row>
    <row r="21" ht="15.75" customHeight="1">
      <c r="A21" s="2" t="s">
        <v>708</v>
      </c>
      <c r="B21" s="2">
        <v>7.06012110019E11</v>
      </c>
      <c r="C21" s="2" t="s">
        <v>656</v>
      </c>
      <c r="D21" s="2" t="s">
        <v>231</v>
      </c>
      <c r="E21" s="2" t="s">
        <v>24</v>
      </c>
      <c r="F21" s="2" t="s">
        <v>709</v>
      </c>
      <c r="G21" s="2" t="s">
        <v>710</v>
      </c>
      <c r="H21" s="33" t="s">
        <v>711</v>
      </c>
      <c r="I21" s="2" t="s">
        <v>712</v>
      </c>
      <c r="J21" s="2" t="s">
        <v>713</v>
      </c>
      <c r="K21" s="2" t="s">
        <v>53</v>
      </c>
      <c r="L21" s="2" t="s">
        <v>31</v>
      </c>
      <c r="M21" s="2" t="s">
        <v>32</v>
      </c>
      <c r="N21" s="2" t="s">
        <v>54</v>
      </c>
      <c r="O21" s="2" t="s">
        <v>55</v>
      </c>
      <c r="P21" s="2" t="s">
        <v>56</v>
      </c>
      <c r="Q21" s="2">
        <v>6.0</v>
      </c>
      <c r="R21" s="33" t="s">
        <v>714</v>
      </c>
      <c r="S21" s="33" t="s">
        <v>715</v>
      </c>
      <c r="T21" s="33" t="s">
        <v>716</v>
      </c>
    </row>
    <row r="22" ht="15.75" customHeight="1">
      <c r="A22" s="2" t="s">
        <v>750</v>
      </c>
      <c r="B22" s="2">
        <v>7.06012110041E11</v>
      </c>
      <c r="C22" s="2" t="s">
        <v>752</v>
      </c>
      <c r="D22" s="2" t="s">
        <v>231</v>
      </c>
      <c r="E22" s="2" t="s">
        <v>24</v>
      </c>
      <c r="F22" s="2" t="s">
        <v>668</v>
      </c>
      <c r="G22" s="2" t="s">
        <v>189</v>
      </c>
      <c r="H22" s="33" t="s">
        <v>190</v>
      </c>
      <c r="I22" s="2" t="s">
        <v>191</v>
      </c>
      <c r="J22" s="2" t="s">
        <v>192</v>
      </c>
      <c r="K22" s="2" t="s">
        <v>53</v>
      </c>
      <c r="L22" s="2" t="s">
        <v>31</v>
      </c>
      <c r="M22" s="2" t="s">
        <v>32</v>
      </c>
      <c r="N22" s="2" t="s">
        <v>33</v>
      </c>
      <c r="O22" s="2" t="s">
        <v>55</v>
      </c>
      <c r="P22" s="2" t="s">
        <v>56</v>
      </c>
      <c r="Q22" s="2">
        <v>6.0</v>
      </c>
      <c r="R22" s="33" t="s">
        <v>753</v>
      </c>
      <c r="S22" s="33" t="s">
        <v>754</v>
      </c>
      <c r="T22" s="33" t="s">
        <v>755</v>
      </c>
    </row>
    <row r="23" ht="15.75" customHeight="1">
      <c r="A23" s="2" t="s">
        <v>750</v>
      </c>
      <c r="B23" s="2">
        <v>7.06012310038E11</v>
      </c>
      <c r="C23" s="2" t="s">
        <v>757</v>
      </c>
      <c r="D23" s="2" t="s">
        <v>231</v>
      </c>
      <c r="E23" s="2" t="s">
        <v>24</v>
      </c>
      <c r="F23" s="2" t="s">
        <v>668</v>
      </c>
      <c r="G23" s="2" t="s">
        <v>189</v>
      </c>
      <c r="H23" s="33" t="s">
        <v>190</v>
      </c>
      <c r="I23" s="2" t="s">
        <v>191</v>
      </c>
      <c r="J23" s="2" t="s">
        <v>192</v>
      </c>
      <c r="K23" s="2" t="s">
        <v>53</v>
      </c>
      <c r="L23" s="2" t="s">
        <v>31</v>
      </c>
      <c r="M23" s="2" t="s">
        <v>32</v>
      </c>
      <c r="N23" s="2" t="s">
        <v>33</v>
      </c>
      <c r="O23" s="2" t="s">
        <v>55</v>
      </c>
      <c r="P23" s="2" t="s">
        <v>56</v>
      </c>
      <c r="Q23" s="2">
        <v>6.0</v>
      </c>
      <c r="R23" s="33" t="s">
        <v>753</v>
      </c>
      <c r="S23" s="33" t="s">
        <v>754</v>
      </c>
      <c r="T23" s="33" t="s">
        <v>755</v>
      </c>
    </row>
    <row r="24" ht="15.75" customHeight="1">
      <c r="A24" s="2" t="s">
        <v>880</v>
      </c>
      <c r="B24" s="2">
        <v>7.06012210034E11</v>
      </c>
      <c r="C24" s="2" t="s">
        <v>882</v>
      </c>
      <c r="D24" s="2" t="s">
        <v>231</v>
      </c>
      <c r="E24" s="2" t="s">
        <v>24</v>
      </c>
      <c r="F24" s="2" t="s">
        <v>668</v>
      </c>
      <c r="G24" s="2" t="s">
        <v>189</v>
      </c>
      <c r="H24" s="33" t="s">
        <v>190</v>
      </c>
      <c r="I24" s="2" t="s">
        <v>191</v>
      </c>
      <c r="J24" s="2" t="s">
        <v>192</v>
      </c>
      <c r="K24" s="2" t="s">
        <v>53</v>
      </c>
      <c r="L24" s="2" t="s">
        <v>31</v>
      </c>
      <c r="M24" s="2" t="s">
        <v>32</v>
      </c>
      <c r="N24" s="2" t="s">
        <v>33</v>
      </c>
      <c r="O24" s="2" t="s">
        <v>34</v>
      </c>
      <c r="P24" s="2" t="s">
        <v>35</v>
      </c>
      <c r="Q24" s="2">
        <v>10.0</v>
      </c>
      <c r="R24" s="33" t="s">
        <v>883</v>
      </c>
      <c r="S24" s="33" t="s">
        <v>884</v>
      </c>
      <c r="T24" s="33" t="s">
        <v>885</v>
      </c>
    </row>
    <row r="25" ht="15.75" customHeight="1">
      <c r="A25" s="2" t="s">
        <v>880</v>
      </c>
      <c r="B25" s="2">
        <v>7.0601221003E11</v>
      </c>
      <c r="C25" s="2" t="s">
        <v>887</v>
      </c>
      <c r="D25" s="2" t="s">
        <v>231</v>
      </c>
      <c r="E25" s="2" t="s">
        <v>24</v>
      </c>
      <c r="F25" s="2" t="s">
        <v>668</v>
      </c>
      <c r="G25" s="2" t="s">
        <v>189</v>
      </c>
      <c r="H25" s="33" t="s">
        <v>190</v>
      </c>
      <c r="I25" s="2" t="s">
        <v>191</v>
      </c>
      <c r="J25" s="2" t="s">
        <v>192</v>
      </c>
      <c r="K25" s="2" t="s">
        <v>53</v>
      </c>
      <c r="L25" s="2" t="s">
        <v>31</v>
      </c>
      <c r="M25" s="2" t="s">
        <v>32</v>
      </c>
      <c r="N25" s="2" t="s">
        <v>33</v>
      </c>
      <c r="O25" s="2" t="s">
        <v>34</v>
      </c>
      <c r="P25" s="2" t="s">
        <v>35</v>
      </c>
      <c r="Q25" s="2">
        <v>10.0</v>
      </c>
      <c r="R25" s="33" t="s">
        <v>883</v>
      </c>
      <c r="S25" s="33" t="s">
        <v>884</v>
      </c>
      <c r="T25" s="33" t="s">
        <v>885</v>
      </c>
    </row>
    <row r="26" ht="15.75" customHeight="1">
      <c r="A26" s="2" t="s">
        <v>880</v>
      </c>
      <c r="B26" s="2">
        <v>7.06012210026E11</v>
      </c>
      <c r="C26" s="2" t="s">
        <v>889</v>
      </c>
      <c r="D26" s="2" t="s">
        <v>231</v>
      </c>
      <c r="E26" s="2" t="s">
        <v>24</v>
      </c>
      <c r="F26" s="2" t="s">
        <v>668</v>
      </c>
      <c r="G26" s="2" t="s">
        <v>189</v>
      </c>
      <c r="H26" s="33" t="s">
        <v>190</v>
      </c>
      <c r="I26" s="2" t="s">
        <v>191</v>
      </c>
      <c r="J26" s="2" t="s">
        <v>192</v>
      </c>
      <c r="K26" s="2" t="s">
        <v>53</v>
      </c>
      <c r="L26" s="2" t="s">
        <v>31</v>
      </c>
      <c r="M26" s="2" t="s">
        <v>32</v>
      </c>
      <c r="N26" s="2" t="s">
        <v>33</v>
      </c>
      <c r="O26" s="2" t="s">
        <v>34</v>
      </c>
      <c r="P26" s="2" t="s">
        <v>35</v>
      </c>
      <c r="Q26" s="2">
        <v>10.0</v>
      </c>
      <c r="R26" s="33" t="s">
        <v>883</v>
      </c>
      <c r="S26" s="33" t="s">
        <v>884</v>
      </c>
      <c r="T26" s="33" t="s">
        <v>885</v>
      </c>
    </row>
    <row r="27" ht="15.75" customHeight="1">
      <c r="A27" s="2" t="s">
        <v>880</v>
      </c>
      <c r="B27" s="2">
        <v>7.06012210052E11</v>
      </c>
      <c r="C27" s="2" t="s">
        <v>891</v>
      </c>
      <c r="D27" s="2" t="s">
        <v>231</v>
      </c>
      <c r="E27" s="2" t="s">
        <v>24</v>
      </c>
      <c r="F27" s="2" t="s">
        <v>668</v>
      </c>
      <c r="G27" s="2" t="s">
        <v>189</v>
      </c>
      <c r="H27" s="33" t="s">
        <v>190</v>
      </c>
      <c r="I27" s="2" t="s">
        <v>191</v>
      </c>
      <c r="J27" s="2" t="s">
        <v>192</v>
      </c>
      <c r="K27" s="2" t="s">
        <v>53</v>
      </c>
      <c r="L27" s="2" t="s">
        <v>31</v>
      </c>
      <c r="M27" s="2" t="s">
        <v>32</v>
      </c>
      <c r="N27" s="2" t="s">
        <v>33</v>
      </c>
      <c r="O27" s="2" t="s">
        <v>34</v>
      </c>
      <c r="P27" s="2" t="s">
        <v>35</v>
      </c>
      <c r="Q27" s="2">
        <v>10.0</v>
      </c>
      <c r="R27" s="33" t="s">
        <v>883</v>
      </c>
      <c r="S27" s="33" t="s">
        <v>884</v>
      </c>
      <c r="T27" s="33" t="s">
        <v>885</v>
      </c>
    </row>
    <row r="28" ht="15.75" customHeight="1">
      <c r="A28" s="2" t="s">
        <v>880</v>
      </c>
      <c r="B28" s="2">
        <v>7.06012210015E11</v>
      </c>
      <c r="C28" s="2" t="s">
        <v>893</v>
      </c>
      <c r="D28" s="2" t="s">
        <v>231</v>
      </c>
      <c r="E28" s="2" t="s">
        <v>24</v>
      </c>
      <c r="F28" s="2" t="s">
        <v>668</v>
      </c>
      <c r="G28" s="2" t="s">
        <v>189</v>
      </c>
      <c r="H28" s="33" t="s">
        <v>190</v>
      </c>
      <c r="I28" s="2" t="s">
        <v>191</v>
      </c>
      <c r="J28" s="2" t="s">
        <v>192</v>
      </c>
      <c r="K28" s="2" t="s">
        <v>53</v>
      </c>
      <c r="L28" s="2" t="s">
        <v>31</v>
      </c>
      <c r="M28" s="2" t="s">
        <v>32</v>
      </c>
      <c r="N28" s="2" t="s">
        <v>33</v>
      </c>
      <c r="O28" s="2" t="s">
        <v>34</v>
      </c>
      <c r="P28" s="2" t="s">
        <v>35</v>
      </c>
      <c r="Q28" s="2">
        <v>10.0</v>
      </c>
      <c r="R28" s="33" t="s">
        <v>883</v>
      </c>
      <c r="S28" s="33" t="s">
        <v>884</v>
      </c>
      <c r="T28" s="33" t="s">
        <v>885</v>
      </c>
    </row>
    <row r="29" ht="15.75" customHeight="1">
      <c r="A29" s="2" t="s">
        <v>1116</v>
      </c>
      <c r="B29" s="2">
        <v>7.06012110058E11</v>
      </c>
      <c r="C29" s="2" t="s">
        <v>1118</v>
      </c>
      <c r="D29" s="2" t="s">
        <v>231</v>
      </c>
      <c r="E29" s="2" t="s">
        <v>24</v>
      </c>
      <c r="F29" s="2" t="s">
        <v>866</v>
      </c>
      <c r="G29" s="2" t="s">
        <v>867</v>
      </c>
      <c r="H29" s="33" t="s">
        <v>868</v>
      </c>
      <c r="I29" s="2" t="s">
        <v>869</v>
      </c>
      <c r="J29" s="2" t="s">
        <v>870</v>
      </c>
      <c r="K29" s="2" t="s">
        <v>30</v>
      </c>
      <c r="L29" s="2" t="s">
        <v>70</v>
      </c>
      <c r="M29" s="2" t="s">
        <v>32</v>
      </c>
      <c r="N29" s="2" t="s">
        <v>133</v>
      </c>
      <c r="O29" s="2" t="s">
        <v>34</v>
      </c>
      <c r="P29" s="2" t="s">
        <v>56</v>
      </c>
      <c r="Q29" s="2">
        <v>10.0</v>
      </c>
      <c r="R29" s="33" t="s">
        <v>1119</v>
      </c>
      <c r="S29" s="33" t="s">
        <v>1120</v>
      </c>
      <c r="T29" s="33" t="s">
        <v>1121</v>
      </c>
    </row>
    <row r="30" ht="15.75" customHeight="1">
      <c r="A30" s="2" t="s">
        <v>1116</v>
      </c>
      <c r="B30" s="2">
        <v>7.06012110033E11</v>
      </c>
      <c r="C30" s="2" t="s">
        <v>1123</v>
      </c>
      <c r="D30" s="2" t="s">
        <v>231</v>
      </c>
      <c r="E30" s="2" t="s">
        <v>24</v>
      </c>
      <c r="F30" s="2" t="s">
        <v>866</v>
      </c>
      <c r="G30" s="2" t="s">
        <v>867</v>
      </c>
      <c r="H30" s="33" t="s">
        <v>868</v>
      </c>
      <c r="I30" s="2" t="s">
        <v>869</v>
      </c>
      <c r="J30" s="2" t="s">
        <v>870</v>
      </c>
      <c r="K30" s="2" t="s">
        <v>30</v>
      </c>
      <c r="L30" s="2" t="s">
        <v>70</v>
      </c>
      <c r="M30" s="2" t="s">
        <v>32</v>
      </c>
      <c r="N30" s="2" t="s">
        <v>133</v>
      </c>
      <c r="O30" s="2" t="s">
        <v>34</v>
      </c>
      <c r="P30" s="2" t="s">
        <v>56</v>
      </c>
      <c r="Q30" s="2">
        <v>10.0</v>
      </c>
      <c r="R30" s="33" t="s">
        <v>1119</v>
      </c>
      <c r="S30" s="33" t="s">
        <v>1120</v>
      </c>
      <c r="T30" s="33" t="s">
        <v>1121</v>
      </c>
    </row>
    <row r="31" ht="15.75" customHeight="1">
      <c r="A31" s="2" t="s">
        <v>1116</v>
      </c>
      <c r="B31" s="2">
        <v>7.06012110008E11</v>
      </c>
      <c r="C31" s="2" t="s">
        <v>1125</v>
      </c>
      <c r="D31" s="2" t="s">
        <v>231</v>
      </c>
      <c r="E31" s="2" t="s">
        <v>24</v>
      </c>
      <c r="F31" s="2" t="s">
        <v>866</v>
      </c>
      <c r="G31" s="2" t="s">
        <v>867</v>
      </c>
      <c r="H31" s="33" t="s">
        <v>868</v>
      </c>
      <c r="I31" s="2" t="s">
        <v>869</v>
      </c>
      <c r="J31" s="2" t="s">
        <v>870</v>
      </c>
      <c r="K31" s="2" t="s">
        <v>30</v>
      </c>
      <c r="L31" s="2" t="s">
        <v>70</v>
      </c>
      <c r="M31" s="2" t="s">
        <v>32</v>
      </c>
      <c r="N31" s="2" t="s">
        <v>133</v>
      </c>
      <c r="O31" s="2" t="s">
        <v>34</v>
      </c>
      <c r="P31" s="2" t="s">
        <v>56</v>
      </c>
      <c r="Q31" s="2">
        <v>10.0</v>
      </c>
      <c r="R31" s="33" t="s">
        <v>1119</v>
      </c>
      <c r="S31" s="33" t="s">
        <v>1120</v>
      </c>
      <c r="T31" s="33" t="s">
        <v>1121</v>
      </c>
    </row>
    <row r="32" ht="15.75" customHeight="1">
      <c r="A32" s="2" t="s">
        <v>1116</v>
      </c>
      <c r="B32" s="2">
        <v>7.06012110045E11</v>
      </c>
      <c r="C32" s="2" t="s">
        <v>1127</v>
      </c>
      <c r="D32" s="2" t="s">
        <v>231</v>
      </c>
      <c r="E32" s="2" t="s">
        <v>24</v>
      </c>
      <c r="F32" s="2" t="s">
        <v>866</v>
      </c>
      <c r="G32" s="2" t="s">
        <v>867</v>
      </c>
      <c r="H32" s="33" t="s">
        <v>868</v>
      </c>
      <c r="I32" s="2" t="s">
        <v>869</v>
      </c>
      <c r="J32" s="2" t="s">
        <v>870</v>
      </c>
      <c r="K32" s="2" t="s">
        <v>30</v>
      </c>
      <c r="L32" s="2" t="s">
        <v>70</v>
      </c>
      <c r="M32" s="2" t="s">
        <v>32</v>
      </c>
      <c r="N32" s="2" t="s">
        <v>133</v>
      </c>
      <c r="O32" s="2" t="s">
        <v>34</v>
      </c>
      <c r="P32" s="2" t="s">
        <v>56</v>
      </c>
      <c r="Q32" s="2">
        <v>10.0</v>
      </c>
      <c r="R32" s="33" t="s">
        <v>1119</v>
      </c>
      <c r="S32" s="33" t="s">
        <v>1120</v>
      </c>
      <c r="T32" s="33" t="s">
        <v>1121</v>
      </c>
    </row>
    <row r="33" ht="15.75" customHeight="1">
      <c r="A33" s="2" t="s">
        <v>1288</v>
      </c>
      <c r="B33" s="2">
        <v>7.06012410005E11</v>
      </c>
      <c r="C33" s="2" t="s">
        <v>1298</v>
      </c>
      <c r="D33" s="2" t="s">
        <v>231</v>
      </c>
      <c r="E33" s="2" t="s">
        <v>24</v>
      </c>
      <c r="F33" s="2" t="s">
        <v>1291</v>
      </c>
      <c r="G33" s="2" t="s">
        <v>1292</v>
      </c>
      <c r="H33" s="33" t="s">
        <v>1293</v>
      </c>
      <c r="I33" s="2" t="s">
        <v>281</v>
      </c>
      <c r="J33" s="2" t="s">
        <v>1265</v>
      </c>
      <c r="K33" s="2" t="s">
        <v>53</v>
      </c>
      <c r="L33" s="2" t="s">
        <v>31</v>
      </c>
      <c r="M33" s="2" t="s">
        <v>32</v>
      </c>
      <c r="N33" s="2" t="s">
        <v>33</v>
      </c>
      <c r="O33" s="2" t="s">
        <v>34</v>
      </c>
      <c r="P33" s="2" t="s">
        <v>270</v>
      </c>
      <c r="Q33" s="2">
        <v>15.0</v>
      </c>
      <c r="R33" s="33" t="s">
        <v>1294</v>
      </c>
      <c r="S33" s="33" t="s">
        <v>1295</v>
      </c>
      <c r="T33" s="33" t="s">
        <v>1296</v>
      </c>
    </row>
    <row r="34" ht="15.75" customHeight="1">
      <c r="A34" s="2" t="s">
        <v>1288</v>
      </c>
      <c r="B34" s="2">
        <v>7.06012410007E11</v>
      </c>
      <c r="C34" s="2" t="s">
        <v>1300</v>
      </c>
      <c r="D34" s="2" t="s">
        <v>231</v>
      </c>
      <c r="E34" s="2" t="s">
        <v>24</v>
      </c>
      <c r="F34" s="2" t="s">
        <v>1291</v>
      </c>
      <c r="G34" s="2" t="s">
        <v>1292</v>
      </c>
      <c r="H34" s="33" t="s">
        <v>1293</v>
      </c>
      <c r="I34" s="2" t="s">
        <v>281</v>
      </c>
      <c r="J34" s="2" t="s">
        <v>1265</v>
      </c>
      <c r="K34" s="2" t="s">
        <v>53</v>
      </c>
      <c r="L34" s="2" t="s">
        <v>31</v>
      </c>
      <c r="M34" s="2" t="s">
        <v>32</v>
      </c>
      <c r="N34" s="2" t="s">
        <v>33</v>
      </c>
      <c r="O34" s="2" t="s">
        <v>34</v>
      </c>
      <c r="P34" s="2" t="s">
        <v>270</v>
      </c>
      <c r="Q34" s="2">
        <v>15.0</v>
      </c>
      <c r="R34" s="33" t="s">
        <v>1294</v>
      </c>
      <c r="S34" s="33" t="s">
        <v>1295</v>
      </c>
      <c r="T34" s="33" t="s">
        <v>1296</v>
      </c>
    </row>
    <row r="35" ht="15.75" customHeight="1">
      <c r="A35" s="2" t="s">
        <v>1288</v>
      </c>
      <c r="B35" s="2">
        <v>7.06012410035E11</v>
      </c>
      <c r="C35" s="2" t="s">
        <v>1302</v>
      </c>
      <c r="D35" s="2" t="s">
        <v>231</v>
      </c>
      <c r="E35" s="2" t="s">
        <v>24</v>
      </c>
      <c r="F35" s="2" t="s">
        <v>1291</v>
      </c>
      <c r="G35" s="2" t="s">
        <v>1292</v>
      </c>
      <c r="H35" s="33" t="s">
        <v>1293</v>
      </c>
      <c r="I35" s="2" t="s">
        <v>281</v>
      </c>
      <c r="J35" s="2" t="s">
        <v>1265</v>
      </c>
      <c r="K35" s="2" t="s">
        <v>53</v>
      </c>
      <c r="L35" s="2" t="s">
        <v>31</v>
      </c>
      <c r="M35" s="2" t="s">
        <v>32</v>
      </c>
      <c r="N35" s="2" t="s">
        <v>33</v>
      </c>
      <c r="O35" s="2" t="s">
        <v>34</v>
      </c>
      <c r="P35" s="2" t="s">
        <v>270</v>
      </c>
      <c r="Q35" s="2">
        <v>15.0</v>
      </c>
      <c r="R35" s="33" t="s">
        <v>1294</v>
      </c>
      <c r="S35" s="33" t="s">
        <v>1295</v>
      </c>
      <c r="T35" s="33" t="s">
        <v>1296</v>
      </c>
    </row>
    <row r="36" ht="15.75" customHeight="1">
      <c r="A36" s="2" t="s">
        <v>1447</v>
      </c>
      <c r="B36" s="2">
        <v>7.06012110054E11</v>
      </c>
      <c r="C36" s="2" t="s">
        <v>1477</v>
      </c>
      <c r="D36" s="2" t="s">
        <v>231</v>
      </c>
      <c r="E36" s="2" t="s">
        <v>24</v>
      </c>
      <c r="F36" s="2" t="s">
        <v>1450</v>
      </c>
      <c r="G36" s="2" t="s">
        <v>1451</v>
      </c>
      <c r="H36" s="33" t="s">
        <v>1452</v>
      </c>
      <c r="I36" s="2" t="s">
        <v>650</v>
      </c>
      <c r="J36" s="2" t="s">
        <v>583</v>
      </c>
      <c r="K36" s="2" t="s">
        <v>53</v>
      </c>
      <c r="L36" s="2" t="s">
        <v>332</v>
      </c>
      <c r="M36" s="2" t="s">
        <v>32</v>
      </c>
      <c r="N36" s="2" t="s">
        <v>54</v>
      </c>
      <c r="O36" s="2" t="s">
        <v>55</v>
      </c>
      <c r="P36" s="2" t="s">
        <v>56</v>
      </c>
      <c r="Q36" s="2">
        <v>4.0</v>
      </c>
      <c r="R36" s="33" t="s">
        <v>1453</v>
      </c>
      <c r="S36" s="33" t="s">
        <v>1454</v>
      </c>
      <c r="T36" s="33" t="s">
        <v>1455</v>
      </c>
    </row>
    <row r="37" ht="15.75" customHeight="1">
      <c r="A37" s="2" t="s">
        <v>1816</v>
      </c>
      <c r="B37" s="2">
        <v>7.06012410025E11</v>
      </c>
      <c r="C37" s="2" t="s">
        <v>1818</v>
      </c>
      <c r="D37" s="2" t="s">
        <v>231</v>
      </c>
      <c r="E37" s="2" t="s">
        <v>24</v>
      </c>
      <c r="F37" s="2" t="s">
        <v>1604</v>
      </c>
      <c r="G37" s="2" t="s">
        <v>1605</v>
      </c>
      <c r="H37" s="33" t="s">
        <v>1606</v>
      </c>
      <c r="I37" s="2" t="s">
        <v>1356</v>
      </c>
      <c r="J37" s="2" t="s">
        <v>1607</v>
      </c>
      <c r="K37" s="2" t="s">
        <v>53</v>
      </c>
      <c r="L37" s="2" t="s">
        <v>70</v>
      </c>
      <c r="M37" s="2" t="s">
        <v>71</v>
      </c>
      <c r="N37" s="2" t="s">
        <v>54</v>
      </c>
      <c r="O37" s="2" t="s">
        <v>34</v>
      </c>
      <c r="P37" s="2" t="s">
        <v>56</v>
      </c>
      <c r="Q37" s="2">
        <v>14.0</v>
      </c>
      <c r="R37" s="33" t="s">
        <v>1819</v>
      </c>
      <c r="S37" s="33" t="s">
        <v>1820</v>
      </c>
      <c r="T37" s="33" t="s">
        <v>1821</v>
      </c>
    </row>
    <row r="38" ht="15.75" customHeight="1">
      <c r="A38" s="2" t="s">
        <v>1856</v>
      </c>
      <c r="B38" s="2">
        <v>7.06012110009E11</v>
      </c>
      <c r="C38" s="2" t="s">
        <v>1858</v>
      </c>
      <c r="D38" s="2" t="s">
        <v>231</v>
      </c>
      <c r="E38" s="2" t="s">
        <v>24</v>
      </c>
      <c r="F38" s="2" t="s">
        <v>1859</v>
      </c>
      <c r="G38" s="2" t="s">
        <v>1860</v>
      </c>
      <c r="H38" s="33" t="s">
        <v>1861</v>
      </c>
      <c r="I38" s="2" t="s">
        <v>1082</v>
      </c>
      <c r="J38" s="2" t="s">
        <v>1266</v>
      </c>
      <c r="K38" s="2" t="s">
        <v>53</v>
      </c>
      <c r="L38" s="2" t="s">
        <v>332</v>
      </c>
      <c r="M38" s="2" t="s">
        <v>71</v>
      </c>
      <c r="N38" s="2" t="s">
        <v>133</v>
      </c>
      <c r="O38" s="2" t="s">
        <v>55</v>
      </c>
      <c r="P38" s="2" t="s">
        <v>56</v>
      </c>
      <c r="Q38" s="2">
        <v>4.0</v>
      </c>
      <c r="R38" s="33" t="s">
        <v>1862</v>
      </c>
      <c r="S38" s="33" t="s">
        <v>1863</v>
      </c>
      <c r="T38" s="33" t="s">
        <v>1864</v>
      </c>
    </row>
    <row r="39" ht="15.75" customHeight="1">
      <c r="A39" s="2" t="s">
        <v>1872</v>
      </c>
      <c r="B39" s="2">
        <v>7.06012210006E11</v>
      </c>
      <c r="C39" s="2" t="s">
        <v>1874</v>
      </c>
      <c r="D39" s="2" t="s">
        <v>231</v>
      </c>
      <c r="E39" s="2" t="s">
        <v>24</v>
      </c>
      <c r="F39" s="2" t="s">
        <v>1875</v>
      </c>
      <c r="G39" s="2" t="s">
        <v>1876</v>
      </c>
      <c r="H39" s="33" t="s">
        <v>1877</v>
      </c>
      <c r="I39" s="2" t="s">
        <v>575</v>
      </c>
      <c r="J39" s="2" t="s">
        <v>712</v>
      </c>
      <c r="K39" s="2" t="s">
        <v>53</v>
      </c>
      <c r="L39" s="2" t="s">
        <v>31</v>
      </c>
      <c r="M39" s="2" t="s">
        <v>32</v>
      </c>
      <c r="N39" s="2" t="s">
        <v>72</v>
      </c>
      <c r="O39" s="2" t="s">
        <v>34</v>
      </c>
      <c r="P39" s="2" t="s">
        <v>152</v>
      </c>
      <c r="Q39" s="2">
        <v>20.0</v>
      </c>
      <c r="R39" s="33" t="s">
        <v>1878</v>
      </c>
      <c r="S39" s="33" t="s">
        <v>1879</v>
      </c>
      <c r="T39" s="33" t="s">
        <v>1880</v>
      </c>
    </row>
    <row r="40" ht="15.75" customHeight="1">
      <c r="A40" s="2" t="s">
        <v>1872</v>
      </c>
      <c r="B40" s="2">
        <v>7.06012210041E11</v>
      </c>
      <c r="C40" s="2" t="s">
        <v>1882</v>
      </c>
      <c r="D40" s="2" t="s">
        <v>231</v>
      </c>
      <c r="E40" s="2" t="s">
        <v>24</v>
      </c>
      <c r="F40" s="2" t="s">
        <v>1875</v>
      </c>
      <c r="G40" s="2" t="s">
        <v>1876</v>
      </c>
      <c r="H40" s="33" t="s">
        <v>1877</v>
      </c>
      <c r="I40" s="2" t="s">
        <v>575</v>
      </c>
      <c r="J40" s="2" t="s">
        <v>712</v>
      </c>
      <c r="K40" s="2" t="s">
        <v>53</v>
      </c>
      <c r="L40" s="2" t="s">
        <v>31</v>
      </c>
      <c r="M40" s="2" t="s">
        <v>32</v>
      </c>
      <c r="N40" s="2" t="s">
        <v>72</v>
      </c>
      <c r="O40" s="2" t="s">
        <v>34</v>
      </c>
      <c r="P40" s="2" t="s">
        <v>152</v>
      </c>
      <c r="Q40" s="2">
        <v>20.0</v>
      </c>
      <c r="R40" s="33" t="s">
        <v>1878</v>
      </c>
      <c r="S40" s="33" t="s">
        <v>1879</v>
      </c>
      <c r="T40" s="33" t="s">
        <v>1880</v>
      </c>
    </row>
    <row r="41" ht="15.75" customHeight="1">
      <c r="A41" s="2" t="s">
        <v>1872</v>
      </c>
      <c r="B41" s="2">
        <v>7.06012210052E11</v>
      </c>
      <c r="C41" s="2" t="s">
        <v>891</v>
      </c>
      <c r="D41" s="2" t="s">
        <v>231</v>
      </c>
      <c r="E41" s="2" t="s">
        <v>24</v>
      </c>
      <c r="F41" s="2" t="s">
        <v>1875</v>
      </c>
      <c r="G41" s="2" t="s">
        <v>1876</v>
      </c>
      <c r="H41" s="33" t="s">
        <v>1877</v>
      </c>
      <c r="I41" s="2" t="s">
        <v>575</v>
      </c>
      <c r="J41" s="2" t="s">
        <v>712</v>
      </c>
      <c r="K41" s="2" t="s">
        <v>53</v>
      </c>
      <c r="L41" s="2" t="s">
        <v>31</v>
      </c>
      <c r="M41" s="2" t="s">
        <v>32</v>
      </c>
      <c r="N41" s="2" t="s">
        <v>72</v>
      </c>
      <c r="O41" s="2" t="s">
        <v>34</v>
      </c>
      <c r="P41" s="2" t="s">
        <v>152</v>
      </c>
      <c r="Q41" s="2">
        <v>20.0</v>
      </c>
      <c r="R41" s="33" t="s">
        <v>1878</v>
      </c>
      <c r="S41" s="33" t="s">
        <v>1879</v>
      </c>
      <c r="T41" s="33" t="s">
        <v>1880</v>
      </c>
    </row>
    <row r="42" ht="15.75" customHeight="1">
      <c r="A42" s="2" t="s">
        <v>1872</v>
      </c>
      <c r="B42" s="2">
        <v>7.06012210003E11</v>
      </c>
      <c r="C42" s="2" t="s">
        <v>1884</v>
      </c>
      <c r="D42" s="2" t="s">
        <v>231</v>
      </c>
      <c r="E42" s="2" t="s">
        <v>24</v>
      </c>
      <c r="F42" s="2" t="s">
        <v>1875</v>
      </c>
      <c r="G42" s="2" t="s">
        <v>1876</v>
      </c>
      <c r="H42" s="33" t="s">
        <v>1877</v>
      </c>
      <c r="I42" s="2" t="s">
        <v>575</v>
      </c>
      <c r="J42" s="2" t="s">
        <v>712</v>
      </c>
      <c r="K42" s="2" t="s">
        <v>53</v>
      </c>
      <c r="L42" s="2" t="s">
        <v>31</v>
      </c>
      <c r="M42" s="2" t="s">
        <v>32</v>
      </c>
      <c r="N42" s="2" t="s">
        <v>72</v>
      </c>
      <c r="O42" s="2" t="s">
        <v>34</v>
      </c>
      <c r="P42" s="2" t="s">
        <v>152</v>
      </c>
      <c r="Q42" s="2">
        <v>20.0</v>
      </c>
      <c r="R42" s="33" t="s">
        <v>1878</v>
      </c>
      <c r="S42" s="33" t="s">
        <v>1879</v>
      </c>
      <c r="T42" s="33" t="s">
        <v>1880</v>
      </c>
    </row>
    <row r="43" ht="15.75" customHeight="1">
      <c r="A43" s="2" t="s">
        <v>1872</v>
      </c>
      <c r="B43" s="2">
        <v>7.06012210011E11</v>
      </c>
      <c r="C43" s="2" t="s">
        <v>1886</v>
      </c>
      <c r="D43" s="2" t="s">
        <v>231</v>
      </c>
      <c r="E43" s="2" t="s">
        <v>24</v>
      </c>
      <c r="F43" s="2" t="s">
        <v>1875</v>
      </c>
      <c r="G43" s="2" t="s">
        <v>1876</v>
      </c>
      <c r="H43" s="33" t="s">
        <v>1877</v>
      </c>
      <c r="I43" s="2" t="s">
        <v>575</v>
      </c>
      <c r="J43" s="2" t="s">
        <v>712</v>
      </c>
      <c r="K43" s="2" t="s">
        <v>53</v>
      </c>
      <c r="L43" s="2" t="s">
        <v>31</v>
      </c>
      <c r="M43" s="2" t="s">
        <v>32</v>
      </c>
      <c r="N43" s="2" t="s">
        <v>72</v>
      </c>
      <c r="O43" s="2" t="s">
        <v>34</v>
      </c>
      <c r="P43" s="2" t="s">
        <v>152</v>
      </c>
      <c r="Q43" s="2">
        <v>20.0</v>
      </c>
      <c r="R43" s="33" t="s">
        <v>1878</v>
      </c>
      <c r="S43" s="33" t="s">
        <v>1879</v>
      </c>
      <c r="T43" s="33" t="s">
        <v>1880</v>
      </c>
    </row>
    <row r="44" ht="15.75" customHeight="1">
      <c r="A44" s="2" t="s">
        <v>1950</v>
      </c>
      <c r="B44" s="2">
        <v>7.06012210016E11</v>
      </c>
      <c r="C44" s="2" t="s">
        <v>1952</v>
      </c>
      <c r="D44" s="2" t="s">
        <v>231</v>
      </c>
      <c r="E44" s="2" t="s">
        <v>24</v>
      </c>
      <c r="F44" s="2" t="s">
        <v>1953</v>
      </c>
      <c r="G44" s="2" t="s">
        <v>1954</v>
      </c>
      <c r="H44" s="33" t="s">
        <v>1955</v>
      </c>
      <c r="I44" s="2" t="s">
        <v>1730</v>
      </c>
      <c r="J44" s="2" t="s">
        <v>1956</v>
      </c>
      <c r="K44" s="2" t="s">
        <v>53</v>
      </c>
      <c r="L44" s="2" t="s">
        <v>31</v>
      </c>
      <c r="M44" s="2" t="s">
        <v>32</v>
      </c>
      <c r="N44" s="2" t="s">
        <v>133</v>
      </c>
      <c r="O44" s="2" t="s">
        <v>34</v>
      </c>
      <c r="P44" s="2" t="s">
        <v>35</v>
      </c>
      <c r="Q44" s="2">
        <v>18.0</v>
      </c>
      <c r="R44" s="33" t="s">
        <v>1957</v>
      </c>
      <c r="S44" s="33" t="s">
        <v>1958</v>
      </c>
      <c r="T44" s="33" t="s">
        <v>1959</v>
      </c>
    </row>
    <row r="45" ht="15.75" customHeight="1">
      <c r="A45" s="2" t="s">
        <v>1950</v>
      </c>
      <c r="B45" s="2">
        <v>7.06012210013E11</v>
      </c>
      <c r="C45" s="2" t="s">
        <v>1961</v>
      </c>
      <c r="D45" s="2" t="s">
        <v>231</v>
      </c>
      <c r="E45" s="2" t="s">
        <v>24</v>
      </c>
      <c r="F45" s="2" t="s">
        <v>1953</v>
      </c>
      <c r="G45" s="2" t="s">
        <v>1954</v>
      </c>
      <c r="H45" s="33" t="s">
        <v>1955</v>
      </c>
      <c r="I45" s="2" t="s">
        <v>1730</v>
      </c>
      <c r="J45" s="2" t="s">
        <v>1956</v>
      </c>
      <c r="K45" s="2" t="s">
        <v>53</v>
      </c>
      <c r="L45" s="2" t="s">
        <v>31</v>
      </c>
      <c r="M45" s="2" t="s">
        <v>32</v>
      </c>
      <c r="N45" s="2" t="s">
        <v>133</v>
      </c>
      <c r="O45" s="2" t="s">
        <v>34</v>
      </c>
      <c r="P45" s="2" t="s">
        <v>35</v>
      </c>
      <c r="Q45" s="2">
        <v>18.0</v>
      </c>
      <c r="R45" s="33" t="s">
        <v>1957</v>
      </c>
      <c r="S45" s="33" t="s">
        <v>1958</v>
      </c>
      <c r="T45" s="33" t="s">
        <v>1959</v>
      </c>
    </row>
    <row r="46" ht="15.75" customHeight="1">
      <c r="A46" s="2" t="s">
        <v>1950</v>
      </c>
      <c r="B46" s="2">
        <v>7.06012210026E11</v>
      </c>
      <c r="C46" s="2" t="s">
        <v>889</v>
      </c>
      <c r="D46" s="2" t="s">
        <v>231</v>
      </c>
      <c r="E46" s="2" t="s">
        <v>24</v>
      </c>
      <c r="F46" s="2" t="s">
        <v>1953</v>
      </c>
      <c r="G46" s="2" t="s">
        <v>1954</v>
      </c>
      <c r="H46" s="33" t="s">
        <v>1955</v>
      </c>
      <c r="I46" s="2" t="s">
        <v>1730</v>
      </c>
      <c r="J46" s="2" t="s">
        <v>1956</v>
      </c>
      <c r="K46" s="2" t="s">
        <v>53</v>
      </c>
      <c r="L46" s="2" t="s">
        <v>31</v>
      </c>
      <c r="M46" s="2" t="s">
        <v>32</v>
      </c>
      <c r="N46" s="2" t="s">
        <v>133</v>
      </c>
      <c r="O46" s="2" t="s">
        <v>34</v>
      </c>
      <c r="P46" s="2" t="s">
        <v>35</v>
      </c>
      <c r="Q46" s="2">
        <v>18.0</v>
      </c>
      <c r="R46" s="33" t="s">
        <v>1957</v>
      </c>
      <c r="S46" s="33" t="s">
        <v>1958</v>
      </c>
      <c r="T46" s="33" t="s">
        <v>1959</v>
      </c>
    </row>
    <row r="47" ht="15.75" customHeight="1">
      <c r="A47" s="2" t="s">
        <v>2194</v>
      </c>
      <c r="B47" s="2">
        <v>7.06012410032E11</v>
      </c>
      <c r="C47" s="2" t="s">
        <v>2196</v>
      </c>
      <c r="D47" s="2" t="s">
        <v>231</v>
      </c>
      <c r="E47" s="2" t="s">
        <v>24</v>
      </c>
      <c r="F47" s="2" t="s">
        <v>2197</v>
      </c>
      <c r="G47" s="2" t="s">
        <v>2198</v>
      </c>
      <c r="H47" s="33" t="s">
        <v>2199</v>
      </c>
      <c r="I47" s="2" t="s">
        <v>575</v>
      </c>
      <c r="J47" s="2" t="s">
        <v>1402</v>
      </c>
      <c r="K47" s="2" t="s">
        <v>53</v>
      </c>
      <c r="L47" s="2" t="s">
        <v>31</v>
      </c>
      <c r="M47" s="2" t="s">
        <v>71</v>
      </c>
      <c r="N47" s="2" t="s">
        <v>54</v>
      </c>
      <c r="O47" s="2" t="s">
        <v>55</v>
      </c>
      <c r="P47" s="2" t="s">
        <v>56</v>
      </c>
      <c r="Q47" s="2">
        <v>6.0</v>
      </c>
      <c r="R47" s="33" t="s">
        <v>2200</v>
      </c>
      <c r="S47" s="33" t="s">
        <v>2201</v>
      </c>
      <c r="T47" s="33" t="s">
        <v>2202</v>
      </c>
    </row>
    <row r="48" ht="15.75" customHeight="1">
      <c r="A48" s="2" t="s">
        <v>2359</v>
      </c>
      <c r="B48" s="2">
        <v>7.06012010006E11</v>
      </c>
      <c r="C48" s="2" t="s">
        <v>2361</v>
      </c>
      <c r="D48" s="2" t="s">
        <v>231</v>
      </c>
      <c r="E48" s="2" t="s">
        <v>24</v>
      </c>
      <c r="F48" s="2" t="s">
        <v>2362</v>
      </c>
      <c r="G48" s="2" t="s">
        <v>2363</v>
      </c>
      <c r="H48" s="33" t="s">
        <v>2364</v>
      </c>
      <c r="I48" s="2" t="s">
        <v>2365</v>
      </c>
      <c r="J48" s="2" t="s">
        <v>1372</v>
      </c>
      <c r="K48" s="2" t="s">
        <v>30</v>
      </c>
      <c r="L48" s="2" t="s">
        <v>31</v>
      </c>
      <c r="M48" s="2" t="s">
        <v>71</v>
      </c>
      <c r="N48" s="2" t="s">
        <v>133</v>
      </c>
      <c r="O48" s="2" t="s">
        <v>55</v>
      </c>
      <c r="P48" s="2" t="s">
        <v>270</v>
      </c>
      <c r="Q48" s="2">
        <v>15.0</v>
      </c>
      <c r="R48" s="33" t="s">
        <v>2366</v>
      </c>
      <c r="S48" s="33" t="s">
        <v>2367</v>
      </c>
      <c r="T48" s="33" t="s">
        <v>2368</v>
      </c>
    </row>
    <row r="49" ht="15.75" customHeight="1">
      <c r="A49" s="2" t="s">
        <v>2787</v>
      </c>
      <c r="B49" s="2">
        <v>7.06012410003E11</v>
      </c>
      <c r="C49" s="2" t="s">
        <v>2789</v>
      </c>
      <c r="D49" s="2" t="s">
        <v>231</v>
      </c>
      <c r="E49" s="2" t="s">
        <v>24</v>
      </c>
      <c r="F49" s="2" t="s">
        <v>1953</v>
      </c>
      <c r="G49" s="2" t="s">
        <v>1954</v>
      </c>
      <c r="H49" s="33" t="s">
        <v>1955</v>
      </c>
      <c r="I49" s="2" t="s">
        <v>1730</v>
      </c>
      <c r="J49" s="2" t="s">
        <v>1956</v>
      </c>
      <c r="K49" s="2" t="s">
        <v>53</v>
      </c>
      <c r="L49" s="2" t="s">
        <v>31</v>
      </c>
      <c r="M49" s="2" t="s">
        <v>32</v>
      </c>
      <c r="N49" s="2" t="s">
        <v>133</v>
      </c>
      <c r="O49" s="2" t="s">
        <v>34</v>
      </c>
      <c r="P49" s="2" t="s">
        <v>56</v>
      </c>
      <c r="Q49" s="2">
        <v>10.0</v>
      </c>
      <c r="R49" s="33" t="s">
        <v>2790</v>
      </c>
      <c r="S49" s="33" t="s">
        <v>2791</v>
      </c>
      <c r="T49" s="33" t="s">
        <v>2792</v>
      </c>
    </row>
    <row r="50" ht="15.75" customHeight="1">
      <c r="A50" s="2" t="s">
        <v>2787</v>
      </c>
      <c r="B50" s="2">
        <v>7.06012410009E11</v>
      </c>
      <c r="C50" s="2" t="s">
        <v>2794</v>
      </c>
      <c r="D50" s="2" t="s">
        <v>231</v>
      </c>
      <c r="E50" s="2" t="s">
        <v>24</v>
      </c>
      <c r="F50" s="2" t="s">
        <v>1953</v>
      </c>
      <c r="G50" s="2" t="s">
        <v>1954</v>
      </c>
      <c r="H50" s="33" t="s">
        <v>1955</v>
      </c>
      <c r="I50" s="2" t="s">
        <v>1730</v>
      </c>
      <c r="J50" s="2" t="s">
        <v>1956</v>
      </c>
      <c r="K50" s="2" t="s">
        <v>53</v>
      </c>
      <c r="L50" s="2" t="s">
        <v>31</v>
      </c>
      <c r="M50" s="2" t="s">
        <v>32</v>
      </c>
      <c r="N50" s="2" t="s">
        <v>133</v>
      </c>
      <c r="O50" s="2" t="s">
        <v>34</v>
      </c>
      <c r="P50" s="2" t="s">
        <v>56</v>
      </c>
      <c r="Q50" s="2">
        <v>10.0</v>
      </c>
      <c r="R50" s="33" t="s">
        <v>2790</v>
      </c>
      <c r="S50" s="33" t="s">
        <v>2791</v>
      </c>
      <c r="T50" s="33" t="s">
        <v>2792</v>
      </c>
    </row>
    <row r="51" ht="15.75" customHeight="1">
      <c r="A51" s="2" t="s">
        <v>2787</v>
      </c>
      <c r="B51" s="2">
        <v>7.06012410065E11</v>
      </c>
      <c r="C51" s="2" t="s">
        <v>2796</v>
      </c>
      <c r="D51" s="2" t="s">
        <v>231</v>
      </c>
      <c r="E51" s="2" t="s">
        <v>24</v>
      </c>
      <c r="F51" s="2" t="s">
        <v>1953</v>
      </c>
      <c r="G51" s="2" t="s">
        <v>1954</v>
      </c>
      <c r="H51" s="33" t="s">
        <v>1955</v>
      </c>
      <c r="I51" s="2" t="s">
        <v>1730</v>
      </c>
      <c r="J51" s="2" t="s">
        <v>1956</v>
      </c>
      <c r="K51" s="2" t="s">
        <v>53</v>
      </c>
      <c r="L51" s="2" t="s">
        <v>31</v>
      </c>
      <c r="M51" s="2" t="s">
        <v>32</v>
      </c>
      <c r="N51" s="2" t="s">
        <v>133</v>
      </c>
      <c r="O51" s="2" t="s">
        <v>34</v>
      </c>
      <c r="P51" s="2" t="s">
        <v>56</v>
      </c>
      <c r="Q51" s="2">
        <v>10.0</v>
      </c>
      <c r="R51" s="33" t="s">
        <v>2790</v>
      </c>
      <c r="S51" s="33" t="s">
        <v>2791</v>
      </c>
      <c r="T51" s="33" t="s">
        <v>2792</v>
      </c>
    </row>
    <row r="52" ht="15.75" customHeight="1">
      <c r="A52" s="2" t="s">
        <v>3147</v>
      </c>
      <c r="B52" s="2">
        <v>7.06012410044E11</v>
      </c>
      <c r="C52" s="2" t="s">
        <v>3149</v>
      </c>
      <c r="D52" s="2" t="s">
        <v>231</v>
      </c>
      <c r="E52" s="2" t="s">
        <v>24</v>
      </c>
      <c r="F52" s="2" t="s">
        <v>2461</v>
      </c>
      <c r="G52" s="2" t="s">
        <v>2462</v>
      </c>
      <c r="H52" s="33" t="s">
        <v>2463</v>
      </c>
      <c r="I52" s="2" t="s">
        <v>2464</v>
      </c>
      <c r="J52" s="2" t="s">
        <v>2464</v>
      </c>
      <c r="K52" s="2" t="s">
        <v>53</v>
      </c>
      <c r="L52" s="2" t="s">
        <v>70</v>
      </c>
      <c r="M52" s="2" t="s">
        <v>71</v>
      </c>
      <c r="N52" s="2" t="s">
        <v>72</v>
      </c>
      <c r="O52" s="2" t="s">
        <v>55</v>
      </c>
      <c r="P52" s="2" t="s">
        <v>56</v>
      </c>
      <c r="Q52" s="2">
        <v>14.0</v>
      </c>
      <c r="R52" s="33" t="s">
        <v>3150</v>
      </c>
      <c r="S52" s="33" t="s">
        <v>3151</v>
      </c>
      <c r="T52" s="33" t="s">
        <v>3152</v>
      </c>
    </row>
    <row r="53" ht="15.75" customHeight="1">
      <c r="A53" s="2" t="s">
        <v>3229</v>
      </c>
      <c r="B53" s="2">
        <v>7.06012310008E11</v>
      </c>
      <c r="C53" s="2" t="s">
        <v>3231</v>
      </c>
      <c r="D53" s="2" t="s">
        <v>231</v>
      </c>
      <c r="E53" s="2" t="s">
        <v>24</v>
      </c>
      <c r="F53" s="2" t="s">
        <v>2461</v>
      </c>
      <c r="G53" s="2" t="s">
        <v>2462</v>
      </c>
      <c r="H53" s="33" t="s">
        <v>2463</v>
      </c>
      <c r="I53" s="2" t="s">
        <v>2464</v>
      </c>
      <c r="J53" s="2" t="s">
        <v>2464</v>
      </c>
      <c r="K53" s="2" t="s">
        <v>53</v>
      </c>
      <c r="L53" s="2" t="s">
        <v>70</v>
      </c>
      <c r="M53" s="2" t="s">
        <v>71</v>
      </c>
      <c r="N53" s="2" t="s">
        <v>72</v>
      </c>
      <c r="O53" s="2" t="s">
        <v>55</v>
      </c>
      <c r="P53" s="2" t="s">
        <v>56</v>
      </c>
      <c r="Q53" s="2">
        <v>14.0</v>
      </c>
      <c r="R53" s="33" t="s">
        <v>3232</v>
      </c>
      <c r="S53" s="33" t="s">
        <v>3233</v>
      </c>
      <c r="T53" s="33" t="s">
        <v>3234</v>
      </c>
    </row>
    <row r="54" ht="15.75" customHeight="1">
      <c r="A54" s="2" t="s">
        <v>3241</v>
      </c>
      <c r="B54" s="2">
        <v>7.06012410001E11</v>
      </c>
      <c r="C54" s="2" t="s">
        <v>3243</v>
      </c>
      <c r="D54" s="2" t="s">
        <v>231</v>
      </c>
      <c r="E54" s="2" t="s">
        <v>24</v>
      </c>
      <c r="F54" s="2" t="s">
        <v>2461</v>
      </c>
      <c r="G54" s="2" t="s">
        <v>2462</v>
      </c>
      <c r="H54" s="33" t="s">
        <v>2463</v>
      </c>
      <c r="I54" s="2" t="s">
        <v>2464</v>
      </c>
      <c r="J54" s="2" t="s">
        <v>2464</v>
      </c>
      <c r="K54" s="2" t="s">
        <v>53</v>
      </c>
      <c r="L54" s="2" t="s">
        <v>70</v>
      </c>
      <c r="M54" s="2" t="s">
        <v>71</v>
      </c>
      <c r="N54" s="2" t="s">
        <v>72</v>
      </c>
      <c r="O54" s="2" t="s">
        <v>55</v>
      </c>
      <c r="P54" s="2" t="s">
        <v>56</v>
      </c>
      <c r="Q54" s="2">
        <v>14.0</v>
      </c>
      <c r="R54" s="33" t="s">
        <v>3244</v>
      </c>
      <c r="S54" s="33" t="s">
        <v>3245</v>
      </c>
      <c r="T54" s="33" t="s">
        <v>3246</v>
      </c>
    </row>
    <row r="55" ht="15.75" customHeight="1">
      <c r="A55" s="2" t="s">
        <v>3510</v>
      </c>
      <c r="B55" s="2">
        <v>7.06012310013E11</v>
      </c>
      <c r="C55" s="2" t="s">
        <v>3512</v>
      </c>
      <c r="D55" s="2" t="s">
        <v>231</v>
      </c>
      <c r="E55" s="2" t="s">
        <v>24</v>
      </c>
      <c r="F55" s="2" t="s">
        <v>2461</v>
      </c>
      <c r="G55" s="2" t="s">
        <v>2462</v>
      </c>
      <c r="H55" s="33" t="s">
        <v>2463</v>
      </c>
      <c r="I55" s="2" t="s">
        <v>2464</v>
      </c>
      <c r="J55" s="2" t="s">
        <v>2464</v>
      </c>
      <c r="K55" s="2" t="s">
        <v>53</v>
      </c>
      <c r="L55" s="2" t="s">
        <v>70</v>
      </c>
      <c r="M55" s="2" t="s">
        <v>71</v>
      </c>
      <c r="N55" s="2" t="s">
        <v>72</v>
      </c>
      <c r="O55" s="2" t="s">
        <v>55</v>
      </c>
      <c r="P55" s="2" t="s">
        <v>56</v>
      </c>
      <c r="Q55" s="2">
        <v>14.0</v>
      </c>
      <c r="R55" s="33" t="s">
        <v>3513</v>
      </c>
      <c r="S55" s="33" t="s">
        <v>3514</v>
      </c>
      <c r="T55" s="33" t="s">
        <v>3515</v>
      </c>
    </row>
    <row r="56" ht="15.75" customHeight="1">
      <c r="A56" s="2" t="s">
        <v>3532</v>
      </c>
      <c r="B56" s="2">
        <v>7.06012410015E11</v>
      </c>
      <c r="C56" s="2" t="s">
        <v>3534</v>
      </c>
      <c r="D56" s="2" t="s">
        <v>231</v>
      </c>
      <c r="E56" s="2" t="s">
        <v>24</v>
      </c>
      <c r="F56" s="2" t="s">
        <v>2461</v>
      </c>
      <c r="G56" s="2" t="s">
        <v>2462</v>
      </c>
      <c r="H56" s="33" t="s">
        <v>2463</v>
      </c>
      <c r="I56" s="2" t="s">
        <v>2464</v>
      </c>
      <c r="J56" s="2" t="s">
        <v>2464</v>
      </c>
      <c r="K56" s="2" t="s">
        <v>53</v>
      </c>
      <c r="L56" s="2" t="s">
        <v>70</v>
      </c>
      <c r="M56" s="2" t="s">
        <v>71</v>
      </c>
      <c r="N56" s="2" t="s">
        <v>72</v>
      </c>
      <c r="O56" s="2" t="s">
        <v>55</v>
      </c>
      <c r="P56" s="2" t="s">
        <v>56</v>
      </c>
      <c r="Q56" s="2">
        <v>14.0</v>
      </c>
      <c r="R56" s="33" t="s">
        <v>3535</v>
      </c>
      <c r="S56" s="33" t="s">
        <v>3536</v>
      </c>
      <c r="T56" s="33" t="s">
        <v>3537</v>
      </c>
    </row>
    <row r="57" ht="15.75" customHeight="1">
      <c r="A57" s="2" t="s">
        <v>3538</v>
      </c>
      <c r="B57" s="2">
        <v>7.06012410011E11</v>
      </c>
      <c r="C57" s="2" t="s">
        <v>3540</v>
      </c>
      <c r="D57" s="2" t="s">
        <v>231</v>
      </c>
      <c r="E57" s="2" t="s">
        <v>24</v>
      </c>
      <c r="F57" s="2" t="s">
        <v>2461</v>
      </c>
      <c r="G57" s="2" t="s">
        <v>2462</v>
      </c>
      <c r="H57" s="33" t="s">
        <v>2463</v>
      </c>
      <c r="I57" s="2" t="s">
        <v>2464</v>
      </c>
      <c r="J57" s="2" t="s">
        <v>2464</v>
      </c>
      <c r="K57" s="2" t="s">
        <v>53</v>
      </c>
      <c r="L57" s="2" t="s">
        <v>70</v>
      </c>
      <c r="M57" s="2" t="s">
        <v>71</v>
      </c>
      <c r="N57" s="2" t="s">
        <v>72</v>
      </c>
      <c r="O57" s="2" t="s">
        <v>55</v>
      </c>
      <c r="P57" s="2" t="s">
        <v>56</v>
      </c>
      <c r="Q57" s="2">
        <v>14.0</v>
      </c>
      <c r="R57" s="33" t="s">
        <v>3541</v>
      </c>
      <c r="S57" s="33" t="s">
        <v>3542</v>
      </c>
      <c r="T57" s="33" t="s">
        <v>3543</v>
      </c>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57"/>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H15"/>
    <hyperlink r:id="rId54" ref="R15"/>
    <hyperlink r:id="rId55" ref="S15"/>
    <hyperlink r:id="rId56" ref="T15"/>
    <hyperlink r:id="rId57" ref="H16"/>
    <hyperlink r:id="rId58" ref="R16"/>
    <hyperlink r:id="rId59" ref="S16"/>
    <hyperlink r:id="rId60" ref="T16"/>
    <hyperlink r:id="rId61" ref="H17"/>
    <hyperlink r:id="rId62" ref="R17"/>
    <hyperlink r:id="rId63" ref="S17"/>
    <hyperlink r:id="rId64" ref="T17"/>
    <hyperlink r:id="rId65" ref="H18"/>
    <hyperlink r:id="rId66" ref="R18"/>
    <hyperlink r:id="rId67" ref="S18"/>
    <hyperlink r:id="rId68" ref="T18"/>
    <hyperlink r:id="rId69" ref="H19"/>
    <hyperlink r:id="rId70" ref="R19"/>
    <hyperlink r:id="rId71" ref="S19"/>
    <hyperlink r:id="rId72" ref="T19"/>
    <hyperlink r:id="rId73" ref="H20"/>
    <hyperlink r:id="rId74" ref="R20"/>
    <hyperlink r:id="rId75" ref="S20"/>
    <hyperlink r:id="rId76" ref="T20"/>
    <hyperlink r:id="rId77" ref="H21"/>
    <hyperlink r:id="rId78" ref="R21"/>
    <hyperlink r:id="rId79" ref="S21"/>
    <hyperlink r:id="rId80" ref="T21"/>
    <hyperlink r:id="rId81" ref="H22"/>
    <hyperlink r:id="rId82" ref="R22"/>
    <hyperlink r:id="rId83" ref="S22"/>
    <hyperlink r:id="rId84" ref="T22"/>
    <hyperlink r:id="rId85" ref="H23"/>
    <hyperlink r:id="rId86" ref="R23"/>
    <hyperlink r:id="rId87" ref="S23"/>
    <hyperlink r:id="rId88" ref="T23"/>
    <hyperlink r:id="rId89" ref="H24"/>
    <hyperlink r:id="rId90" ref="R24"/>
    <hyperlink r:id="rId91" ref="S24"/>
    <hyperlink r:id="rId92" ref="T24"/>
    <hyperlink r:id="rId93" ref="H25"/>
    <hyperlink r:id="rId94" ref="R25"/>
    <hyperlink r:id="rId95" ref="S25"/>
    <hyperlink r:id="rId96" ref="T25"/>
    <hyperlink r:id="rId97" ref="H26"/>
    <hyperlink r:id="rId98" ref="R26"/>
    <hyperlink r:id="rId99" ref="S26"/>
    <hyperlink r:id="rId100" ref="T26"/>
    <hyperlink r:id="rId101" ref="H27"/>
    <hyperlink r:id="rId102" ref="R27"/>
    <hyperlink r:id="rId103" ref="S27"/>
    <hyperlink r:id="rId104" ref="T27"/>
    <hyperlink r:id="rId105" ref="H28"/>
    <hyperlink r:id="rId106" ref="R28"/>
    <hyperlink r:id="rId107" ref="S28"/>
    <hyperlink r:id="rId108" ref="T28"/>
    <hyperlink r:id="rId109" ref="H29"/>
    <hyperlink r:id="rId110" ref="R29"/>
    <hyperlink r:id="rId111" ref="S29"/>
    <hyperlink r:id="rId112" ref="T29"/>
    <hyperlink r:id="rId113" ref="H30"/>
    <hyperlink r:id="rId114" ref="R30"/>
    <hyperlink r:id="rId115" ref="S30"/>
    <hyperlink r:id="rId116" ref="T30"/>
    <hyperlink r:id="rId117" ref="H31"/>
    <hyperlink r:id="rId118" ref="R31"/>
    <hyperlink r:id="rId119" ref="S31"/>
    <hyperlink r:id="rId120" ref="T31"/>
    <hyperlink r:id="rId121" ref="H32"/>
    <hyperlink r:id="rId122" ref="R32"/>
    <hyperlink r:id="rId123" ref="S32"/>
    <hyperlink r:id="rId124" ref="T32"/>
    <hyperlink r:id="rId125" ref="H33"/>
    <hyperlink r:id="rId126" ref="R33"/>
    <hyperlink r:id="rId127" ref="S33"/>
    <hyperlink r:id="rId128" ref="T33"/>
    <hyperlink r:id="rId129" ref="H34"/>
    <hyperlink r:id="rId130" ref="R34"/>
    <hyperlink r:id="rId131" ref="S34"/>
    <hyperlink r:id="rId132" ref="T34"/>
    <hyperlink r:id="rId133" ref="H35"/>
    <hyperlink r:id="rId134" ref="R35"/>
    <hyperlink r:id="rId135" ref="S35"/>
    <hyperlink r:id="rId136" ref="T35"/>
    <hyperlink r:id="rId137" ref="H36"/>
    <hyperlink r:id="rId138" ref="R36"/>
    <hyperlink r:id="rId139" ref="S36"/>
    <hyperlink r:id="rId140" ref="T36"/>
    <hyperlink r:id="rId141" ref="H37"/>
    <hyperlink r:id="rId142" ref="R37"/>
    <hyperlink r:id="rId143" ref="S37"/>
    <hyperlink r:id="rId144" ref="T37"/>
    <hyperlink r:id="rId145" ref="H38"/>
    <hyperlink r:id="rId146" ref="R38"/>
    <hyperlink r:id="rId147" ref="S38"/>
    <hyperlink r:id="rId148" ref="T38"/>
    <hyperlink r:id="rId149" ref="H39"/>
    <hyperlink r:id="rId150" ref="R39"/>
    <hyperlink r:id="rId151" ref="S39"/>
    <hyperlink r:id="rId152" ref="T39"/>
    <hyperlink r:id="rId153" ref="H40"/>
    <hyperlink r:id="rId154" ref="R40"/>
    <hyperlink r:id="rId155" ref="S40"/>
    <hyperlink r:id="rId156" ref="T40"/>
    <hyperlink r:id="rId157" ref="H41"/>
    <hyperlink r:id="rId158" ref="R41"/>
    <hyperlink r:id="rId159" ref="S41"/>
    <hyperlink r:id="rId160" ref="T41"/>
    <hyperlink r:id="rId161" ref="H42"/>
    <hyperlink r:id="rId162" ref="R42"/>
    <hyperlink r:id="rId163" ref="S42"/>
    <hyperlink r:id="rId164" ref="T42"/>
    <hyperlink r:id="rId165" ref="H43"/>
    <hyperlink r:id="rId166" ref="R43"/>
    <hyperlink r:id="rId167" ref="S43"/>
    <hyperlink r:id="rId168" ref="T43"/>
    <hyperlink r:id="rId169" ref="H44"/>
    <hyperlink r:id="rId170" ref="R44"/>
    <hyperlink r:id="rId171" ref="S44"/>
    <hyperlink r:id="rId172" ref="T44"/>
    <hyperlink r:id="rId173" ref="H45"/>
    <hyperlink r:id="rId174" ref="R45"/>
    <hyperlink r:id="rId175" ref="S45"/>
    <hyperlink r:id="rId176" ref="T45"/>
    <hyperlink r:id="rId177" ref="H46"/>
    <hyperlink r:id="rId178" ref="R46"/>
    <hyperlink r:id="rId179" ref="S46"/>
    <hyperlink r:id="rId180" ref="T46"/>
    <hyperlink r:id="rId181" ref="H47"/>
    <hyperlink r:id="rId182" ref="R47"/>
    <hyperlink r:id="rId183" ref="S47"/>
    <hyperlink r:id="rId184" ref="T47"/>
    <hyperlink r:id="rId185" ref="H48"/>
    <hyperlink r:id="rId186" ref="R48"/>
    <hyperlink r:id="rId187" ref="S48"/>
    <hyperlink r:id="rId188" ref="T48"/>
    <hyperlink r:id="rId189" ref="H49"/>
    <hyperlink r:id="rId190" ref="R49"/>
    <hyperlink r:id="rId191" ref="S49"/>
    <hyperlink r:id="rId192" ref="T49"/>
    <hyperlink r:id="rId193" ref="H50"/>
    <hyperlink r:id="rId194" ref="R50"/>
    <hyperlink r:id="rId195" ref="S50"/>
    <hyperlink r:id="rId196" ref="T50"/>
    <hyperlink r:id="rId197" ref="H51"/>
    <hyperlink r:id="rId198" ref="R51"/>
    <hyperlink r:id="rId199" ref="S51"/>
    <hyperlink r:id="rId200" ref="T51"/>
    <hyperlink r:id="rId201" ref="H52"/>
    <hyperlink r:id="rId202" ref="R52"/>
    <hyperlink r:id="rId203" ref="S52"/>
    <hyperlink r:id="rId204" ref="T52"/>
    <hyperlink r:id="rId205" ref="H53"/>
    <hyperlink r:id="rId206" ref="R53"/>
    <hyperlink r:id="rId207" ref="S53"/>
    <hyperlink r:id="rId208" ref="T53"/>
    <hyperlink r:id="rId209" ref="H54"/>
    <hyperlink r:id="rId210" ref="R54"/>
    <hyperlink r:id="rId211" ref="S54"/>
    <hyperlink r:id="rId212" ref="T54"/>
    <hyperlink r:id="rId213" ref="H55"/>
    <hyperlink r:id="rId214" ref="R55"/>
    <hyperlink r:id="rId215" ref="S55"/>
    <hyperlink r:id="rId216" ref="T55"/>
    <hyperlink r:id="rId217" ref="H56"/>
    <hyperlink r:id="rId218" ref="R56"/>
    <hyperlink r:id="rId219" ref="S56"/>
    <hyperlink r:id="rId220" ref="T56"/>
    <hyperlink r:id="rId221" ref="H57"/>
    <hyperlink r:id="rId222" ref="R57"/>
    <hyperlink r:id="rId223" ref="S57"/>
    <hyperlink r:id="rId224" ref="T57"/>
  </hyperlinks>
  <printOptions/>
  <pageMargins bottom="0.75" footer="0.0" header="0.0" left="0.7" right="0.7" top="0.75"/>
  <pageSetup orientation="landscape"/>
  <drawing r:id="rId22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0"/>
    <col customWidth="1" min="2" max="2" width="21.29"/>
    <col customWidth="1" min="3" max="3" width="8.86"/>
    <col customWidth="1" min="4" max="4" width="12.29"/>
    <col customWidth="1" min="5" max="5" width="44.86"/>
    <col customWidth="1" min="6" max="7" width="10.86"/>
    <col customWidth="1" min="8" max="8" width="6.86"/>
    <col customWidth="1" min="9" max="9" width="264.0"/>
    <col customWidth="1" min="10" max="10" width="29.57"/>
    <col customWidth="1" min="11" max="11" width="23.0"/>
    <col customWidth="1" min="12" max="12" width="19.57"/>
    <col customWidth="1" min="13" max="13" width="13.14"/>
    <col customWidth="1" min="14" max="14" width="15.29"/>
    <col customWidth="1" min="15" max="15" width="13.57"/>
    <col customWidth="1" min="16" max="16" width="23.0"/>
    <col customWidth="1" min="17" max="17" width="5.71"/>
    <col customWidth="1" min="18" max="18" width="47.29"/>
    <col customWidth="1" min="19" max="19" width="87.14"/>
    <col customWidth="1" min="20" max="20" width="102.29"/>
    <col customWidth="1" min="21" max="21" width="7.0"/>
    <col customWidth="1" min="22" max="22" width="101.14"/>
    <col customWidth="1" min="23" max="23" width="22.57"/>
  </cols>
  <sheetData>
    <row r="1">
      <c r="A1" s="34" t="s">
        <v>3754</v>
      </c>
      <c r="B1" s="34" t="s">
        <v>3755</v>
      </c>
      <c r="C1" s="34" t="s">
        <v>3</v>
      </c>
      <c r="D1" s="34" t="s">
        <v>3756</v>
      </c>
      <c r="E1" s="34" t="s">
        <v>3757</v>
      </c>
      <c r="F1" s="34" t="s">
        <v>8</v>
      </c>
      <c r="G1" s="34" t="s">
        <v>9</v>
      </c>
      <c r="H1" s="34" t="s">
        <v>3758</v>
      </c>
      <c r="I1" s="34" t="s">
        <v>3759</v>
      </c>
      <c r="J1" s="34" t="s">
        <v>14</v>
      </c>
      <c r="K1" s="34" t="s">
        <v>15</v>
      </c>
      <c r="L1" s="34" t="s">
        <v>11</v>
      </c>
      <c r="M1" s="34" t="s">
        <v>3760</v>
      </c>
      <c r="N1" s="34" t="s">
        <v>3761</v>
      </c>
      <c r="O1" s="34" t="s">
        <v>14</v>
      </c>
      <c r="P1" s="34" t="s">
        <v>15</v>
      </c>
      <c r="Q1" s="34" t="s">
        <v>3762</v>
      </c>
      <c r="R1" s="34" t="s">
        <v>3763</v>
      </c>
      <c r="S1" s="34" t="s">
        <v>17</v>
      </c>
      <c r="T1" s="34" t="s">
        <v>18</v>
      </c>
      <c r="U1" s="34" t="s">
        <v>3764</v>
      </c>
      <c r="V1" s="34" t="s">
        <v>19</v>
      </c>
      <c r="W1" s="34" t="s">
        <v>3765</v>
      </c>
    </row>
    <row r="2">
      <c r="A2" s="35" t="s">
        <v>3844</v>
      </c>
      <c r="B2" s="35" t="s">
        <v>3845</v>
      </c>
      <c r="C2" s="35" t="s">
        <v>3746</v>
      </c>
      <c r="D2" s="36">
        <v>2023.0</v>
      </c>
      <c r="E2" s="35" t="s">
        <v>3846</v>
      </c>
      <c r="F2" s="35" t="s">
        <v>3847</v>
      </c>
      <c r="G2" s="35" t="s">
        <v>3848</v>
      </c>
      <c r="H2" s="36">
        <v>20241.0</v>
      </c>
      <c r="I2" s="35" t="s">
        <v>3849</v>
      </c>
      <c r="J2" s="35" t="s">
        <v>3771</v>
      </c>
      <c r="K2" s="35" t="s">
        <v>90</v>
      </c>
      <c r="L2" s="35" t="s">
        <v>31</v>
      </c>
      <c r="M2" s="35" t="s">
        <v>71</v>
      </c>
      <c r="N2" s="36">
        <v>17440.0</v>
      </c>
      <c r="O2" s="35" t="s">
        <v>55</v>
      </c>
      <c r="P2" s="35" t="s">
        <v>90</v>
      </c>
      <c r="Q2" s="36">
        <v>25.0</v>
      </c>
      <c r="R2" s="37" t="s">
        <v>3850</v>
      </c>
      <c r="S2" s="37" t="s">
        <v>3851</v>
      </c>
      <c r="T2" s="38"/>
      <c r="U2" s="38"/>
      <c r="V2" s="37" t="s">
        <v>3852</v>
      </c>
      <c r="W2" s="35" t="s">
        <v>3853</v>
      </c>
    </row>
    <row r="3">
      <c r="A3" s="35" t="s">
        <v>3854</v>
      </c>
      <c r="B3" s="35" t="s">
        <v>3855</v>
      </c>
      <c r="C3" s="35" t="s">
        <v>3746</v>
      </c>
      <c r="D3" s="36">
        <v>2024.0</v>
      </c>
      <c r="E3" s="35" t="s">
        <v>3856</v>
      </c>
      <c r="F3" s="35" t="s">
        <v>3857</v>
      </c>
      <c r="G3" s="35" t="s">
        <v>3858</v>
      </c>
      <c r="H3" s="36">
        <v>20241.0</v>
      </c>
      <c r="I3" s="35" t="s">
        <v>3859</v>
      </c>
      <c r="J3" s="35" t="s">
        <v>3771</v>
      </c>
      <c r="K3" s="35" t="s">
        <v>90</v>
      </c>
      <c r="L3" s="35" t="s">
        <v>70</v>
      </c>
      <c r="M3" s="35" t="s">
        <v>71</v>
      </c>
      <c r="N3" s="36">
        <v>8.0</v>
      </c>
      <c r="O3" s="35" t="s">
        <v>34</v>
      </c>
      <c r="P3" s="35" t="s">
        <v>90</v>
      </c>
      <c r="Q3" s="36">
        <v>30.0</v>
      </c>
      <c r="R3" s="35" t="s">
        <v>3860</v>
      </c>
      <c r="S3" s="37" t="s">
        <v>3861</v>
      </c>
      <c r="T3" s="37" t="s">
        <v>3862</v>
      </c>
      <c r="U3" s="38"/>
      <c r="V3" s="37" t="s">
        <v>3863</v>
      </c>
      <c r="W3" s="35" t="s">
        <v>3864</v>
      </c>
    </row>
    <row r="4">
      <c r="A4" s="35" t="s">
        <v>3865</v>
      </c>
      <c r="B4" s="35" t="s">
        <v>3866</v>
      </c>
      <c r="C4" s="35" t="s">
        <v>3746</v>
      </c>
      <c r="D4" s="36">
        <v>2024.0</v>
      </c>
      <c r="E4" s="35" t="s">
        <v>3867</v>
      </c>
      <c r="F4" s="35" t="s">
        <v>3868</v>
      </c>
      <c r="G4" s="35" t="s">
        <v>3869</v>
      </c>
      <c r="H4" s="36">
        <v>20232.0</v>
      </c>
      <c r="I4" s="35" t="s">
        <v>3870</v>
      </c>
      <c r="J4" s="35" t="s">
        <v>3771</v>
      </c>
      <c r="K4" s="35" t="s">
        <v>56</v>
      </c>
      <c r="L4" s="35" t="s">
        <v>70</v>
      </c>
      <c r="M4" s="35" t="s">
        <v>71</v>
      </c>
      <c r="N4" s="36">
        <v>61000.0</v>
      </c>
      <c r="O4" s="35" t="s">
        <v>55</v>
      </c>
      <c r="P4" s="35" t="s">
        <v>56</v>
      </c>
      <c r="Q4" s="36">
        <v>10.0</v>
      </c>
      <c r="R4" s="37" t="s">
        <v>3871</v>
      </c>
      <c r="S4" s="37" t="s">
        <v>3872</v>
      </c>
      <c r="T4" s="38"/>
      <c r="U4" s="38"/>
      <c r="V4" s="38"/>
      <c r="W4" s="35" t="s">
        <v>3873</v>
      </c>
    </row>
  </sheetData>
  <autoFilter ref="$A$1:$W$4"/>
  <hyperlinks>
    <hyperlink r:id="rId1" ref="R2"/>
    <hyperlink r:id="rId2" ref="S2"/>
    <hyperlink r:id="rId3" ref="V2"/>
    <hyperlink r:id="rId4" ref="S3"/>
    <hyperlink r:id="rId5" ref="T3"/>
    <hyperlink r:id="rId6" ref="V3"/>
    <hyperlink r:id="rId7" ref="R4"/>
    <hyperlink r:id="rId8" ref="S4"/>
  </hyperlinks>
  <drawing r:id="rId9"/>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26.57"/>
    <col customWidth="1" min="4" max="4" width="6.43"/>
    <col customWidth="1" min="5" max="5" width="25.14"/>
    <col customWidth="1" min="6" max="6" width="90.0"/>
    <col customWidth="1" min="7" max="7" width="90.86"/>
    <col customWidth="1" min="8" max="8" width="75.43"/>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3.86"/>
    <col customWidth="1" min="19" max="19" width="106.29"/>
    <col customWidth="1" min="20" max="20" width="107.71"/>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20</v>
      </c>
      <c r="B2" s="2">
        <v>7.06022210013E11</v>
      </c>
      <c r="C2" s="2" t="s">
        <v>22</v>
      </c>
      <c r="D2" s="2" t="s">
        <v>23</v>
      </c>
      <c r="E2" s="2" t="s">
        <v>24</v>
      </c>
      <c r="F2" s="2" t="s">
        <v>25</v>
      </c>
      <c r="G2" s="2" t="s">
        <v>26</v>
      </c>
      <c r="H2" s="33" t="s">
        <v>27</v>
      </c>
      <c r="I2" s="2" t="s">
        <v>28</v>
      </c>
      <c r="J2" s="2" t="s">
        <v>29</v>
      </c>
      <c r="K2" s="2" t="s">
        <v>30</v>
      </c>
      <c r="L2" s="2" t="s">
        <v>31</v>
      </c>
      <c r="M2" s="2" t="s">
        <v>32</v>
      </c>
      <c r="N2" s="2" t="s">
        <v>33</v>
      </c>
      <c r="O2" s="2" t="s">
        <v>34</v>
      </c>
      <c r="P2" s="2" t="s">
        <v>35</v>
      </c>
      <c r="Q2" s="2">
        <v>10.0</v>
      </c>
      <c r="R2" s="33" t="s">
        <v>36</v>
      </c>
      <c r="S2" s="33" t="s">
        <v>37</v>
      </c>
      <c r="T2" s="33" t="s">
        <v>38</v>
      </c>
    </row>
    <row r="3">
      <c r="A3" s="2" t="s">
        <v>20</v>
      </c>
      <c r="B3" s="2">
        <v>7.06022210009E11</v>
      </c>
      <c r="C3" s="2" t="s">
        <v>40</v>
      </c>
      <c r="D3" s="2" t="s">
        <v>23</v>
      </c>
      <c r="E3" s="2" t="s">
        <v>24</v>
      </c>
      <c r="F3" s="2" t="s">
        <v>25</v>
      </c>
      <c r="G3" s="2" t="s">
        <v>26</v>
      </c>
      <c r="H3" s="33" t="s">
        <v>27</v>
      </c>
      <c r="I3" s="2" t="s">
        <v>28</v>
      </c>
      <c r="J3" s="2" t="s">
        <v>29</v>
      </c>
      <c r="K3" s="2" t="s">
        <v>30</v>
      </c>
      <c r="L3" s="2" t="s">
        <v>31</v>
      </c>
      <c r="M3" s="2" t="s">
        <v>32</v>
      </c>
      <c r="N3" s="2" t="s">
        <v>33</v>
      </c>
      <c r="O3" s="2" t="s">
        <v>34</v>
      </c>
      <c r="P3" s="2" t="s">
        <v>35</v>
      </c>
      <c r="Q3" s="2">
        <v>10.0</v>
      </c>
      <c r="R3" s="33" t="s">
        <v>36</v>
      </c>
      <c r="S3" s="33" t="s">
        <v>37</v>
      </c>
      <c r="T3" s="33" t="s">
        <v>38</v>
      </c>
    </row>
    <row r="4">
      <c r="A4" s="2" t="s">
        <v>20</v>
      </c>
      <c r="B4" s="2">
        <v>7.06022210019E11</v>
      </c>
      <c r="C4" s="2" t="s">
        <v>42</v>
      </c>
      <c r="D4" s="2" t="s">
        <v>23</v>
      </c>
      <c r="E4" s="2" t="s">
        <v>24</v>
      </c>
      <c r="F4" s="2" t="s">
        <v>25</v>
      </c>
      <c r="G4" s="2" t="s">
        <v>26</v>
      </c>
      <c r="H4" s="33" t="s">
        <v>27</v>
      </c>
      <c r="I4" s="2" t="s">
        <v>28</v>
      </c>
      <c r="J4" s="2" t="s">
        <v>29</v>
      </c>
      <c r="K4" s="2" t="s">
        <v>30</v>
      </c>
      <c r="L4" s="2" t="s">
        <v>31</v>
      </c>
      <c r="M4" s="2" t="s">
        <v>32</v>
      </c>
      <c r="N4" s="2" t="s">
        <v>33</v>
      </c>
      <c r="O4" s="2" t="s">
        <v>34</v>
      </c>
      <c r="P4" s="2" t="s">
        <v>35</v>
      </c>
      <c r="Q4" s="2">
        <v>10.0</v>
      </c>
      <c r="R4" s="33" t="s">
        <v>36</v>
      </c>
      <c r="S4" s="33" t="s">
        <v>37</v>
      </c>
      <c r="T4" s="33" t="s">
        <v>38</v>
      </c>
    </row>
    <row r="5">
      <c r="A5" s="2" t="s">
        <v>43</v>
      </c>
      <c r="B5" s="2">
        <v>7.06022310035E11</v>
      </c>
      <c r="C5" s="2" t="s">
        <v>61</v>
      </c>
      <c r="D5" s="2" t="s">
        <v>23</v>
      </c>
      <c r="E5" s="2" t="s">
        <v>24</v>
      </c>
      <c r="F5" s="2" t="s">
        <v>48</v>
      </c>
      <c r="G5" s="2" t="s">
        <v>49</v>
      </c>
      <c r="H5" s="33" t="s">
        <v>50</v>
      </c>
      <c r="I5" s="2" t="s">
        <v>51</v>
      </c>
      <c r="J5" s="2" t="s">
        <v>52</v>
      </c>
      <c r="K5" s="2" t="s">
        <v>53</v>
      </c>
      <c r="L5" s="2" t="s">
        <v>31</v>
      </c>
      <c r="M5" s="2" t="s">
        <v>32</v>
      </c>
      <c r="N5" s="2" t="s">
        <v>54</v>
      </c>
      <c r="O5" s="2" t="s">
        <v>55</v>
      </c>
      <c r="P5" s="2" t="s">
        <v>56</v>
      </c>
      <c r="Q5" s="2">
        <v>6.0</v>
      </c>
      <c r="R5" s="33" t="s">
        <v>57</v>
      </c>
      <c r="S5" s="33" t="s">
        <v>58</v>
      </c>
      <c r="T5" s="33" t="s">
        <v>59</v>
      </c>
    </row>
    <row r="6">
      <c r="A6" s="2" t="s">
        <v>82</v>
      </c>
      <c r="B6" s="2">
        <v>7.06022110004E11</v>
      </c>
      <c r="C6" s="2" t="s">
        <v>84</v>
      </c>
      <c r="D6" s="2" t="s">
        <v>23</v>
      </c>
      <c r="E6" s="2" t="s">
        <v>24</v>
      </c>
      <c r="F6" s="2" t="s">
        <v>85</v>
      </c>
      <c r="G6" s="2" t="s">
        <v>86</v>
      </c>
      <c r="H6" s="33" t="s">
        <v>87</v>
      </c>
      <c r="I6" s="2" t="s">
        <v>88</v>
      </c>
      <c r="J6" s="2" t="s">
        <v>89</v>
      </c>
      <c r="K6" s="2" t="s">
        <v>30</v>
      </c>
      <c r="L6" s="2" t="s">
        <v>31</v>
      </c>
      <c r="M6" s="2" t="s">
        <v>32</v>
      </c>
      <c r="N6" s="2" t="s">
        <v>33</v>
      </c>
      <c r="O6" s="2" t="s">
        <v>34</v>
      </c>
      <c r="P6" s="2" t="s">
        <v>90</v>
      </c>
      <c r="Q6" s="2">
        <v>25.0</v>
      </c>
      <c r="R6" s="33" t="s">
        <v>91</v>
      </c>
      <c r="S6" s="33" t="s">
        <v>92</v>
      </c>
      <c r="T6" s="33" t="s">
        <v>93</v>
      </c>
    </row>
    <row r="7">
      <c r="A7" s="2" t="s">
        <v>98</v>
      </c>
      <c r="B7" s="2">
        <v>7.06022110006E11</v>
      </c>
      <c r="C7" s="2" t="s">
        <v>108</v>
      </c>
      <c r="D7" s="2" t="s">
        <v>23</v>
      </c>
      <c r="E7" s="2" t="s">
        <v>24</v>
      </c>
      <c r="F7" s="2" t="s">
        <v>99</v>
      </c>
      <c r="G7" s="2" t="s">
        <v>100</v>
      </c>
      <c r="H7" s="33" t="s">
        <v>101</v>
      </c>
      <c r="I7" s="2" t="s">
        <v>102</v>
      </c>
      <c r="J7" s="2" t="s">
        <v>103</v>
      </c>
      <c r="K7" s="2" t="s">
        <v>30</v>
      </c>
      <c r="L7" s="2" t="s">
        <v>31</v>
      </c>
      <c r="M7" s="2" t="s">
        <v>32</v>
      </c>
      <c r="N7" s="2" t="s">
        <v>33</v>
      </c>
      <c r="O7" s="2" t="s">
        <v>34</v>
      </c>
      <c r="P7" s="2" t="s">
        <v>90</v>
      </c>
      <c r="Q7" s="2">
        <v>25.0</v>
      </c>
      <c r="R7" s="33" t="s">
        <v>104</v>
      </c>
      <c r="S7" s="33" t="s">
        <v>105</v>
      </c>
      <c r="T7" s="33" t="s">
        <v>106</v>
      </c>
    </row>
    <row r="8">
      <c r="A8" s="2" t="s">
        <v>98</v>
      </c>
      <c r="B8" s="2">
        <v>7.06022110004E11</v>
      </c>
      <c r="C8" s="2" t="s">
        <v>84</v>
      </c>
      <c r="D8" s="2" t="s">
        <v>23</v>
      </c>
      <c r="E8" s="2" t="s">
        <v>24</v>
      </c>
      <c r="F8" s="2" t="s">
        <v>99</v>
      </c>
      <c r="G8" s="2" t="s">
        <v>100</v>
      </c>
      <c r="H8" s="33" t="s">
        <v>101</v>
      </c>
      <c r="I8" s="2" t="s">
        <v>102</v>
      </c>
      <c r="J8" s="2" t="s">
        <v>103</v>
      </c>
      <c r="K8" s="2" t="s">
        <v>30</v>
      </c>
      <c r="L8" s="2" t="s">
        <v>31</v>
      </c>
      <c r="M8" s="2" t="s">
        <v>32</v>
      </c>
      <c r="N8" s="2" t="s">
        <v>33</v>
      </c>
      <c r="O8" s="2" t="s">
        <v>34</v>
      </c>
      <c r="P8" s="2" t="s">
        <v>90</v>
      </c>
      <c r="Q8" s="2">
        <v>25.0</v>
      </c>
      <c r="R8" s="33" t="s">
        <v>104</v>
      </c>
      <c r="S8" s="33" t="s">
        <v>105</v>
      </c>
      <c r="T8" s="33" t="s">
        <v>106</v>
      </c>
    </row>
    <row r="9">
      <c r="A9" s="2" t="s">
        <v>185</v>
      </c>
      <c r="B9" s="2">
        <v>7.06022310049E11</v>
      </c>
      <c r="C9" s="2" t="s">
        <v>197</v>
      </c>
      <c r="D9" s="2" t="s">
        <v>23</v>
      </c>
      <c r="E9" s="2" t="s">
        <v>24</v>
      </c>
      <c r="F9" s="2" t="s">
        <v>188</v>
      </c>
      <c r="G9" s="2" t="s">
        <v>189</v>
      </c>
      <c r="H9" s="33" t="s">
        <v>190</v>
      </c>
      <c r="I9" s="2" t="s">
        <v>191</v>
      </c>
      <c r="J9" s="2" t="s">
        <v>192</v>
      </c>
      <c r="K9" s="2" t="s">
        <v>53</v>
      </c>
      <c r="L9" s="2" t="s">
        <v>31</v>
      </c>
      <c r="M9" s="2" t="s">
        <v>32</v>
      </c>
      <c r="N9" s="2" t="s">
        <v>33</v>
      </c>
      <c r="O9" s="2" t="s">
        <v>34</v>
      </c>
      <c r="P9" s="2" t="s">
        <v>35</v>
      </c>
      <c r="Q9" s="2">
        <v>10.0</v>
      </c>
      <c r="R9" s="33" t="s">
        <v>193</v>
      </c>
      <c r="S9" s="33" t="s">
        <v>194</v>
      </c>
      <c r="T9" s="33" t="s">
        <v>195</v>
      </c>
    </row>
    <row r="10">
      <c r="A10" s="2" t="s">
        <v>185</v>
      </c>
      <c r="B10" s="2">
        <v>7.06022310051E11</v>
      </c>
      <c r="C10" s="2" t="s">
        <v>203</v>
      </c>
      <c r="D10" s="2" t="s">
        <v>23</v>
      </c>
      <c r="E10" s="2" t="s">
        <v>24</v>
      </c>
      <c r="F10" s="2" t="s">
        <v>188</v>
      </c>
      <c r="G10" s="2" t="s">
        <v>189</v>
      </c>
      <c r="H10" s="33" t="s">
        <v>190</v>
      </c>
      <c r="I10" s="2" t="s">
        <v>191</v>
      </c>
      <c r="J10" s="2" t="s">
        <v>192</v>
      </c>
      <c r="K10" s="2" t="s">
        <v>53</v>
      </c>
      <c r="L10" s="2" t="s">
        <v>31</v>
      </c>
      <c r="M10" s="2" t="s">
        <v>32</v>
      </c>
      <c r="N10" s="2" t="s">
        <v>33</v>
      </c>
      <c r="O10" s="2" t="s">
        <v>34</v>
      </c>
      <c r="P10" s="2" t="s">
        <v>35</v>
      </c>
      <c r="Q10" s="2">
        <v>10.0</v>
      </c>
      <c r="R10" s="33" t="s">
        <v>193</v>
      </c>
      <c r="S10" s="33" t="s">
        <v>194</v>
      </c>
      <c r="T10" s="33" t="s">
        <v>195</v>
      </c>
    </row>
    <row r="11">
      <c r="A11" s="2" t="s">
        <v>238</v>
      </c>
      <c r="B11" s="2">
        <v>7.06022310013E11</v>
      </c>
      <c r="C11" s="2" t="s">
        <v>249</v>
      </c>
      <c r="D11" s="2" t="s">
        <v>23</v>
      </c>
      <c r="E11" s="2" t="s">
        <v>24</v>
      </c>
      <c r="F11" s="2" t="s">
        <v>188</v>
      </c>
      <c r="G11" s="2" t="s">
        <v>189</v>
      </c>
      <c r="H11" s="33" t="s">
        <v>190</v>
      </c>
      <c r="I11" s="2" t="s">
        <v>191</v>
      </c>
      <c r="J11" s="2" t="s">
        <v>192</v>
      </c>
      <c r="K11" s="2" t="s">
        <v>53</v>
      </c>
      <c r="L11" s="2" t="s">
        <v>31</v>
      </c>
      <c r="M11" s="2" t="s">
        <v>32</v>
      </c>
      <c r="N11" s="2" t="s">
        <v>33</v>
      </c>
      <c r="O11" s="2" t="s">
        <v>34</v>
      </c>
      <c r="P11" s="2" t="s">
        <v>56</v>
      </c>
      <c r="Q11" s="2">
        <v>10.0</v>
      </c>
      <c r="R11" s="33" t="s">
        <v>241</v>
      </c>
      <c r="S11" s="33" t="s">
        <v>242</v>
      </c>
      <c r="T11" s="33" t="s">
        <v>243</v>
      </c>
    </row>
    <row r="12">
      <c r="A12" s="2" t="s">
        <v>238</v>
      </c>
      <c r="B12" s="2">
        <v>7.0602231001E11</v>
      </c>
      <c r="C12" s="2" t="s">
        <v>251</v>
      </c>
      <c r="D12" s="2" t="s">
        <v>23</v>
      </c>
      <c r="E12" s="2" t="s">
        <v>24</v>
      </c>
      <c r="F12" s="2" t="s">
        <v>188</v>
      </c>
      <c r="G12" s="2" t="s">
        <v>189</v>
      </c>
      <c r="H12" s="33" t="s">
        <v>190</v>
      </c>
      <c r="I12" s="2" t="s">
        <v>191</v>
      </c>
      <c r="J12" s="2" t="s">
        <v>192</v>
      </c>
      <c r="K12" s="2" t="s">
        <v>53</v>
      </c>
      <c r="L12" s="2" t="s">
        <v>31</v>
      </c>
      <c r="M12" s="2" t="s">
        <v>32</v>
      </c>
      <c r="N12" s="2" t="s">
        <v>33</v>
      </c>
      <c r="O12" s="2" t="s">
        <v>34</v>
      </c>
      <c r="P12" s="2" t="s">
        <v>56</v>
      </c>
      <c r="Q12" s="2">
        <v>10.0</v>
      </c>
      <c r="R12" s="33" t="s">
        <v>241</v>
      </c>
      <c r="S12" s="33" t="s">
        <v>242</v>
      </c>
      <c r="T12" s="33" t="s">
        <v>243</v>
      </c>
    </row>
    <row r="13">
      <c r="A13" s="2" t="s">
        <v>264</v>
      </c>
      <c r="B13" s="2">
        <v>7.06022310035E11</v>
      </c>
      <c r="C13" s="2" t="s">
        <v>61</v>
      </c>
      <c r="D13" s="2" t="s">
        <v>23</v>
      </c>
      <c r="E13" s="2" t="s">
        <v>24</v>
      </c>
      <c r="F13" s="2" t="s">
        <v>265</v>
      </c>
      <c r="G13" s="2" t="s">
        <v>266</v>
      </c>
      <c r="H13" s="33" t="s">
        <v>267</v>
      </c>
      <c r="I13" s="2" t="s">
        <v>268</v>
      </c>
      <c r="J13" s="2" t="s">
        <v>269</v>
      </c>
      <c r="K13" s="2" t="s">
        <v>53</v>
      </c>
      <c r="L13" s="2" t="s">
        <v>31</v>
      </c>
      <c r="M13" s="2" t="s">
        <v>32</v>
      </c>
      <c r="N13" s="2" t="s">
        <v>54</v>
      </c>
      <c r="O13" s="2" t="s">
        <v>55</v>
      </c>
      <c r="P13" s="2" t="s">
        <v>270</v>
      </c>
      <c r="Q13" s="2">
        <v>15.0</v>
      </c>
      <c r="R13" s="33" t="s">
        <v>271</v>
      </c>
      <c r="S13" s="33" t="s">
        <v>272</v>
      </c>
      <c r="T13" s="33" t="s">
        <v>273</v>
      </c>
    </row>
    <row r="14">
      <c r="A14" s="2" t="s">
        <v>289</v>
      </c>
      <c r="B14" s="2">
        <v>7.06022310014E11</v>
      </c>
      <c r="C14" s="2" t="s">
        <v>296</v>
      </c>
      <c r="D14" s="2" t="s">
        <v>23</v>
      </c>
      <c r="E14" s="2" t="s">
        <v>24</v>
      </c>
      <c r="F14" s="2" t="s">
        <v>216</v>
      </c>
      <c r="G14" s="2" t="s">
        <v>189</v>
      </c>
      <c r="H14" s="33" t="s">
        <v>190</v>
      </c>
      <c r="I14" s="2" t="s">
        <v>191</v>
      </c>
      <c r="J14" s="2" t="s">
        <v>192</v>
      </c>
      <c r="K14" s="2" t="s">
        <v>53</v>
      </c>
      <c r="L14" s="2" t="s">
        <v>31</v>
      </c>
      <c r="M14" s="2" t="s">
        <v>32</v>
      </c>
      <c r="N14" s="2" t="s">
        <v>33</v>
      </c>
      <c r="O14" s="2" t="s">
        <v>55</v>
      </c>
      <c r="P14" s="2" t="s">
        <v>56</v>
      </c>
      <c r="Q14" s="2">
        <v>6.0</v>
      </c>
      <c r="R14" s="33" t="s">
        <v>292</v>
      </c>
      <c r="S14" s="33" t="s">
        <v>293</v>
      </c>
      <c r="T14" s="33" t="s">
        <v>294</v>
      </c>
    </row>
    <row r="15">
      <c r="A15" s="2" t="s">
        <v>289</v>
      </c>
      <c r="B15" s="2">
        <v>7.06022310012E11</v>
      </c>
      <c r="C15" s="2" t="s">
        <v>302</v>
      </c>
      <c r="D15" s="2" t="s">
        <v>23</v>
      </c>
      <c r="E15" s="2" t="s">
        <v>24</v>
      </c>
      <c r="F15" s="2" t="s">
        <v>216</v>
      </c>
      <c r="G15" s="2" t="s">
        <v>189</v>
      </c>
      <c r="H15" s="33" t="s">
        <v>190</v>
      </c>
      <c r="I15" s="2" t="s">
        <v>191</v>
      </c>
      <c r="J15" s="2" t="s">
        <v>192</v>
      </c>
      <c r="K15" s="2" t="s">
        <v>53</v>
      </c>
      <c r="L15" s="2" t="s">
        <v>31</v>
      </c>
      <c r="M15" s="2" t="s">
        <v>32</v>
      </c>
      <c r="N15" s="2" t="s">
        <v>33</v>
      </c>
      <c r="O15" s="2" t="s">
        <v>55</v>
      </c>
      <c r="P15" s="2" t="s">
        <v>56</v>
      </c>
      <c r="Q15" s="2">
        <v>6.0</v>
      </c>
      <c r="R15" s="33" t="s">
        <v>292</v>
      </c>
      <c r="S15" s="33" t="s">
        <v>293</v>
      </c>
      <c r="T15" s="33" t="s">
        <v>294</v>
      </c>
    </row>
    <row r="16">
      <c r="A16" s="2" t="s">
        <v>451</v>
      </c>
      <c r="B16" s="2">
        <v>7.06022110015E11</v>
      </c>
      <c r="C16" s="2" t="s">
        <v>453</v>
      </c>
      <c r="D16" s="2" t="s">
        <v>23</v>
      </c>
      <c r="E16" s="2" t="s">
        <v>24</v>
      </c>
      <c r="F16" s="2" t="s">
        <v>454</v>
      </c>
      <c r="G16" s="2" t="s">
        <v>455</v>
      </c>
      <c r="H16" s="33" t="s">
        <v>190</v>
      </c>
      <c r="I16" s="2" t="s">
        <v>191</v>
      </c>
      <c r="J16" s="2" t="s">
        <v>192</v>
      </c>
      <c r="K16" s="2" t="s">
        <v>53</v>
      </c>
      <c r="L16" s="2" t="s">
        <v>70</v>
      </c>
      <c r="M16" s="2" t="s">
        <v>32</v>
      </c>
      <c r="N16" s="2" t="s">
        <v>33</v>
      </c>
      <c r="O16" s="2" t="s">
        <v>34</v>
      </c>
      <c r="P16" s="2" t="s">
        <v>35</v>
      </c>
      <c r="Q16" s="2">
        <v>18.0</v>
      </c>
      <c r="R16" s="33" t="s">
        <v>456</v>
      </c>
      <c r="S16" s="33" t="s">
        <v>457</v>
      </c>
      <c r="T16" s="33" t="s">
        <v>458</v>
      </c>
    </row>
    <row r="17">
      <c r="A17" s="2" t="s">
        <v>451</v>
      </c>
      <c r="B17" s="2">
        <v>7.06022110035E11</v>
      </c>
      <c r="C17" s="2" t="s">
        <v>460</v>
      </c>
      <c r="D17" s="2" t="s">
        <v>23</v>
      </c>
      <c r="E17" s="2" t="s">
        <v>24</v>
      </c>
      <c r="F17" s="2" t="s">
        <v>454</v>
      </c>
      <c r="G17" s="2" t="s">
        <v>455</v>
      </c>
      <c r="H17" s="33" t="s">
        <v>190</v>
      </c>
      <c r="I17" s="2" t="s">
        <v>191</v>
      </c>
      <c r="J17" s="2" t="s">
        <v>192</v>
      </c>
      <c r="K17" s="2" t="s">
        <v>53</v>
      </c>
      <c r="L17" s="2" t="s">
        <v>70</v>
      </c>
      <c r="M17" s="2" t="s">
        <v>32</v>
      </c>
      <c r="N17" s="2" t="s">
        <v>33</v>
      </c>
      <c r="O17" s="2" t="s">
        <v>34</v>
      </c>
      <c r="P17" s="2" t="s">
        <v>35</v>
      </c>
      <c r="Q17" s="2">
        <v>18.0</v>
      </c>
      <c r="R17" s="33" t="s">
        <v>456</v>
      </c>
      <c r="S17" s="33" t="s">
        <v>457</v>
      </c>
      <c r="T17" s="33" t="s">
        <v>458</v>
      </c>
    </row>
    <row r="18">
      <c r="A18" s="2" t="s">
        <v>646</v>
      </c>
      <c r="B18" s="2">
        <v>7.06022310035E11</v>
      </c>
      <c r="C18" s="2" t="s">
        <v>61</v>
      </c>
      <c r="D18" s="2" t="s">
        <v>23</v>
      </c>
      <c r="E18" s="2" t="s">
        <v>24</v>
      </c>
      <c r="F18" s="2" t="s">
        <v>647</v>
      </c>
      <c r="G18" s="2" t="s">
        <v>648</v>
      </c>
      <c r="H18" s="33" t="s">
        <v>649</v>
      </c>
      <c r="I18" s="2" t="s">
        <v>650</v>
      </c>
      <c r="J18" s="2" t="s">
        <v>651</v>
      </c>
      <c r="K18" s="2" t="s">
        <v>53</v>
      </c>
      <c r="L18" s="2" t="s">
        <v>31</v>
      </c>
      <c r="M18" s="2" t="s">
        <v>32</v>
      </c>
      <c r="N18" s="2" t="s">
        <v>54</v>
      </c>
      <c r="O18" s="2" t="s">
        <v>55</v>
      </c>
      <c r="P18" s="2" t="s">
        <v>270</v>
      </c>
      <c r="Q18" s="2">
        <v>15.0</v>
      </c>
      <c r="R18" s="33" t="s">
        <v>652</v>
      </c>
      <c r="S18" s="33" t="s">
        <v>653</v>
      </c>
      <c r="T18" s="33" t="s">
        <v>654</v>
      </c>
    </row>
    <row r="19">
      <c r="A19" s="2" t="s">
        <v>847</v>
      </c>
      <c r="B19" s="2">
        <v>7.06022310047E11</v>
      </c>
      <c r="C19" s="2" t="s">
        <v>849</v>
      </c>
      <c r="D19" s="2" t="s">
        <v>23</v>
      </c>
      <c r="E19" s="2" t="s">
        <v>24</v>
      </c>
      <c r="F19" s="2" t="s">
        <v>850</v>
      </c>
      <c r="G19" s="2" t="s">
        <v>851</v>
      </c>
      <c r="H19" s="33" t="s">
        <v>852</v>
      </c>
      <c r="I19" s="2" t="s">
        <v>853</v>
      </c>
      <c r="J19" s="2" t="s">
        <v>853</v>
      </c>
      <c r="K19" s="2" t="s">
        <v>53</v>
      </c>
      <c r="L19" s="2" t="s">
        <v>70</v>
      </c>
      <c r="M19" s="2" t="s">
        <v>71</v>
      </c>
      <c r="N19" s="2" t="s">
        <v>54</v>
      </c>
      <c r="O19" s="2" t="s">
        <v>55</v>
      </c>
      <c r="P19" s="2" t="s">
        <v>56</v>
      </c>
      <c r="Q19" s="2">
        <v>10.0</v>
      </c>
      <c r="R19" s="33" t="s">
        <v>854</v>
      </c>
      <c r="S19" s="33" t="s">
        <v>855</v>
      </c>
      <c r="T19" s="33" t="s">
        <v>856</v>
      </c>
    </row>
    <row r="20">
      <c r="A20" s="2" t="s">
        <v>916</v>
      </c>
      <c r="B20" s="2">
        <v>7.06022310005E11</v>
      </c>
      <c r="C20" s="2" t="s">
        <v>918</v>
      </c>
      <c r="D20" s="2" t="s">
        <v>23</v>
      </c>
      <c r="E20" s="2" t="s">
        <v>24</v>
      </c>
      <c r="F20" s="2" t="s">
        <v>919</v>
      </c>
      <c r="G20" s="2" t="s">
        <v>920</v>
      </c>
      <c r="H20" s="33" t="s">
        <v>921</v>
      </c>
      <c r="I20" s="2" t="s">
        <v>521</v>
      </c>
      <c r="J20" s="2" t="s">
        <v>521</v>
      </c>
      <c r="K20" s="2" t="s">
        <v>53</v>
      </c>
      <c r="L20" s="2" t="s">
        <v>31</v>
      </c>
      <c r="M20" s="2" t="s">
        <v>71</v>
      </c>
      <c r="N20" s="2" t="s">
        <v>133</v>
      </c>
      <c r="O20" s="2" t="s">
        <v>55</v>
      </c>
      <c r="P20" s="2" t="s">
        <v>152</v>
      </c>
      <c r="Q20" s="2">
        <v>20.0</v>
      </c>
      <c r="R20" s="33" t="s">
        <v>922</v>
      </c>
      <c r="S20" s="33" t="s">
        <v>923</v>
      </c>
      <c r="T20" s="33" t="s">
        <v>924</v>
      </c>
    </row>
    <row r="21" ht="15.75" customHeight="1">
      <c r="A21" s="2" t="s">
        <v>978</v>
      </c>
      <c r="B21" s="2">
        <v>7.06022310019E11</v>
      </c>
      <c r="C21" s="2" t="s">
        <v>980</v>
      </c>
      <c r="D21" s="2" t="s">
        <v>23</v>
      </c>
      <c r="E21" s="2" t="s">
        <v>24</v>
      </c>
      <c r="F21" s="2" t="s">
        <v>981</v>
      </c>
      <c r="G21" s="2" t="s">
        <v>982</v>
      </c>
      <c r="H21" s="33" t="s">
        <v>983</v>
      </c>
      <c r="I21" s="2" t="s">
        <v>584</v>
      </c>
      <c r="J21" s="2" t="s">
        <v>584</v>
      </c>
      <c r="K21" s="2" t="s">
        <v>53</v>
      </c>
      <c r="L21" s="2" t="s">
        <v>31</v>
      </c>
      <c r="M21" s="2" t="s">
        <v>71</v>
      </c>
      <c r="N21" s="2" t="s">
        <v>133</v>
      </c>
      <c r="O21" s="2" t="s">
        <v>55</v>
      </c>
      <c r="P21" s="2" t="s">
        <v>90</v>
      </c>
      <c r="Q21" s="2">
        <v>25.0</v>
      </c>
      <c r="R21" s="33" t="s">
        <v>984</v>
      </c>
      <c r="S21" s="33" t="s">
        <v>985</v>
      </c>
      <c r="T21" s="33" t="s">
        <v>986</v>
      </c>
    </row>
    <row r="22" ht="15.75" customHeight="1">
      <c r="A22" s="2" t="s">
        <v>1342</v>
      </c>
      <c r="B22" s="2">
        <v>7.06022310019E11</v>
      </c>
      <c r="C22" s="2" t="s">
        <v>980</v>
      </c>
      <c r="D22" s="2" t="s">
        <v>23</v>
      </c>
      <c r="E22" s="2" t="s">
        <v>24</v>
      </c>
      <c r="F22" s="2" t="s">
        <v>1343</v>
      </c>
      <c r="G22" s="2" t="s">
        <v>1344</v>
      </c>
      <c r="H22" s="33" t="s">
        <v>1345</v>
      </c>
      <c r="I22" s="2" t="s">
        <v>651</v>
      </c>
      <c r="J22" s="2" t="s">
        <v>1346</v>
      </c>
      <c r="K22" s="2" t="s">
        <v>53</v>
      </c>
      <c r="L22" s="2" t="s">
        <v>31</v>
      </c>
      <c r="M22" s="2" t="s">
        <v>71</v>
      </c>
      <c r="N22" s="2" t="s">
        <v>133</v>
      </c>
      <c r="O22" s="2" t="s">
        <v>55</v>
      </c>
      <c r="P22" s="2" t="s">
        <v>270</v>
      </c>
      <c r="Q22" s="2">
        <v>15.0</v>
      </c>
      <c r="R22" s="33" t="s">
        <v>1347</v>
      </c>
      <c r="S22" s="33" t="s">
        <v>1348</v>
      </c>
      <c r="T22" s="33" t="s">
        <v>1349</v>
      </c>
    </row>
    <row r="23" ht="15.75" customHeight="1">
      <c r="A23" s="2" t="s">
        <v>1447</v>
      </c>
      <c r="B23" s="2">
        <v>7.06022110008E11</v>
      </c>
      <c r="C23" s="2" t="s">
        <v>1459</v>
      </c>
      <c r="D23" s="2" t="s">
        <v>23</v>
      </c>
      <c r="E23" s="2" t="s">
        <v>24</v>
      </c>
      <c r="F23" s="2" t="s">
        <v>1450</v>
      </c>
      <c r="G23" s="2" t="s">
        <v>1451</v>
      </c>
      <c r="H23" s="33" t="s">
        <v>1452</v>
      </c>
      <c r="I23" s="2" t="s">
        <v>650</v>
      </c>
      <c r="J23" s="2" t="s">
        <v>583</v>
      </c>
      <c r="K23" s="2" t="s">
        <v>53</v>
      </c>
      <c r="L23" s="2" t="s">
        <v>332</v>
      </c>
      <c r="M23" s="2" t="s">
        <v>32</v>
      </c>
      <c r="N23" s="2" t="s">
        <v>54</v>
      </c>
      <c r="O23" s="2" t="s">
        <v>55</v>
      </c>
      <c r="P23" s="2" t="s">
        <v>56</v>
      </c>
      <c r="Q23" s="2">
        <v>4.0</v>
      </c>
      <c r="R23" s="33" t="s">
        <v>1453</v>
      </c>
      <c r="S23" s="33" t="s">
        <v>1454</v>
      </c>
      <c r="T23" s="33" t="s">
        <v>1455</v>
      </c>
    </row>
    <row r="24" ht="15.75" customHeight="1">
      <c r="A24" s="2" t="s">
        <v>1447</v>
      </c>
      <c r="B24" s="2">
        <v>7.06022410034E11</v>
      </c>
      <c r="C24" s="2" t="s">
        <v>1467</v>
      </c>
      <c r="D24" s="2" t="s">
        <v>23</v>
      </c>
      <c r="E24" s="2" t="s">
        <v>24</v>
      </c>
      <c r="F24" s="2" t="s">
        <v>1450</v>
      </c>
      <c r="G24" s="2" t="s">
        <v>1451</v>
      </c>
      <c r="H24" s="33" t="s">
        <v>1452</v>
      </c>
      <c r="I24" s="2" t="s">
        <v>650</v>
      </c>
      <c r="J24" s="2" t="s">
        <v>583</v>
      </c>
      <c r="K24" s="2" t="s">
        <v>53</v>
      </c>
      <c r="L24" s="2" t="s">
        <v>332</v>
      </c>
      <c r="M24" s="2" t="s">
        <v>32</v>
      </c>
      <c r="N24" s="2" t="s">
        <v>54</v>
      </c>
      <c r="O24" s="2" t="s">
        <v>55</v>
      </c>
      <c r="P24" s="2" t="s">
        <v>56</v>
      </c>
      <c r="Q24" s="2">
        <v>4.0</v>
      </c>
      <c r="R24" s="33" t="s">
        <v>1453</v>
      </c>
      <c r="S24" s="33" t="s">
        <v>1454</v>
      </c>
      <c r="T24" s="33" t="s">
        <v>1455</v>
      </c>
    </row>
    <row r="25" ht="15.75" customHeight="1">
      <c r="A25" s="2" t="s">
        <v>1588</v>
      </c>
      <c r="B25" s="2">
        <v>7.06022310047E11</v>
      </c>
      <c r="C25" s="2" t="s">
        <v>849</v>
      </c>
      <c r="D25" s="2" t="s">
        <v>23</v>
      </c>
      <c r="E25" s="2" t="s">
        <v>24</v>
      </c>
      <c r="F25" s="2" t="s">
        <v>1589</v>
      </c>
      <c r="G25" s="2" t="s">
        <v>1590</v>
      </c>
      <c r="H25" s="33" t="s">
        <v>1591</v>
      </c>
      <c r="I25" s="2" t="s">
        <v>1082</v>
      </c>
      <c r="J25" s="2" t="s">
        <v>1575</v>
      </c>
      <c r="K25" s="2" t="s">
        <v>53</v>
      </c>
      <c r="L25" s="2" t="s">
        <v>31</v>
      </c>
      <c r="M25" s="2" t="s">
        <v>71</v>
      </c>
      <c r="N25" s="2" t="s">
        <v>54</v>
      </c>
      <c r="O25" s="2" t="s">
        <v>55</v>
      </c>
      <c r="P25" s="2" t="s">
        <v>56</v>
      </c>
      <c r="Q25" s="2">
        <v>6.0</v>
      </c>
      <c r="R25" s="33" t="s">
        <v>1592</v>
      </c>
      <c r="S25" s="33" t="s">
        <v>1593</v>
      </c>
      <c r="T25" s="33" t="s">
        <v>1594</v>
      </c>
    </row>
    <row r="26" ht="15.75" customHeight="1">
      <c r="A26" s="2" t="s">
        <v>1926</v>
      </c>
      <c r="B26" s="2">
        <v>7.06022310021E11</v>
      </c>
      <c r="C26" s="2" t="s">
        <v>1928</v>
      </c>
      <c r="D26" s="2" t="s">
        <v>23</v>
      </c>
      <c r="E26" s="2" t="s">
        <v>24</v>
      </c>
      <c r="F26" s="2" t="s">
        <v>1655</v>
      </c>
      <c r="G26" s="2" t="s">
        <v>1656</v>
      </c>
      <c r="H26" s="33" t="s">
        <v>1657</v>
      </c>
      <c r="I26" s="2" t="s">
        <v>1658</v>
      </c>
      <c r="J26" s="2" t="s">
        <v>853</v>
      </c>
      <c r="K26" s="2" t="s">
        <v>30</v>
      </c>
      <c r="L26" s="2" t="s">
        <v>70</v>
      </c>
      <c r="M26" s="2" t="s">
        <v>71</v>
      </c>
      <c r="N26" s="2" t="s">
        <v>33</v>
      </c>
      <c r="O26" s="2" t="s">
        <v>55</v>
      </c>
      <c r="P26" s="2" t="s">
        <v>56</v>
      </c>
      <c r="Q26" s="2">
        <v>10.0</v>
      </c>
      <c r="R26" s="33" t="s">
        <v>1929</v>
      </c>
      <c r="S26" s="33" t="s">
        <v>1930</v>
      </c>
      <c r="T26" s="33" t="s">
        <v>1931</v>
      </c>
    </row>
    <row r="27" ht="15.75" customHeight="1">
      <c r="A27" s="2" t="s">
        <v>2277</v>
      </c>
      <c r="B27" s="2">
        <v>7.06022310001E11</v>
      </c>
      <c r="C27" s="2" t="s">
        <v>2279</v>
      </c>
      <c r="D27" s="2" t="s">
        <v>23</v>
      </c>
      <c r="E27" s="2" t="s">
        <v>24</v>
      </c>
      <c r="F27" s="2" t="s">
        <v>1318</v>
      </c>
      <c r="G27" s="2" t="s">
        <v>1319</v>
      </c>
      <c r="H27" s="33" t="s">
        <v>1320</v>
      </c>
      <c r="I27" s="2" t="s">
        <v>117</v>
      </c>
      <c r="J27" s="2" t="s">
        <v>117</v>
      </c>
      <c r="K27" s="2" t="s">
        <v>53</v>
      </c>
      <c r="L27" s="2" t="s">
        <v>31</v>
      </c>
      <c r="M27" s="2" t="s">
        <v>71</v>
      </c>
      <c r="N27" s="2" t="s">
        <v>33</v>
      </c>
      <c r="O27" s="2" t="s">
        <v>55</v>
      </c>
      <c r="P27" s="2" t="s">
        <v>35</v>
      </c>
      <c r="Q27" s="2">
        <v>10.0</v>
      </c>
      <c r="R27" s="33" t="s">
        <v>2280</v>
      </c>
      <c r="S27" s="33" t="s">
        <v>2281</v>
      </c>
      <c r="T27" s="33" t="s">
        <v>2282</v>
      </c>
    </row>
    <row r="28" ht="15.75" customHeight="1">
      <c r="A28" s="2" t="s">
        <v>2613</v>
      </c>
      <c r="B28" s="2">
        <v>7.06022110021E11</v>
      </c>
      <c r="C28" s="2" t="s">
        <v>2615</v>
      </c>
      <c r="D28" s="2" t="s">
        <v>23</v>
      </c>
      <c r="E28" s="2" t="s">
        <v>24</v>
      </c>
      <c r="F28" s="2" t="s">
        <v>2616</v>
      </c>
      <c r="G28" s="2" t="s">
        <v>2617</v>
      </c>
      <c r="H28" s="2" t="s">
        <v>2618</v>
      </c>
      <c r="I28" s="2" t="s">
        <v>2303</v>
      </c>
      <c r="J28" s="2" t="s">
        <v>2619</v>
      </c>
      <c r="K28" s="2" t="s">
        <v>53</v>
      </c>
      <c r="L28" s="2" t="s">
        <v>31</v>
      </c>
      <c r="M28" s="2" t="s">
        <v>71</v>
      </c>
      <c r="N28" s="2" t="s">
        <v>133</v>
      </c>
      <c r="O28" s="2" t="s">
        <v>55</v>
      </c>
      <c r="P28" s="2" t="s">
        <v>56</v>
      </c>
      <c r="Q28" s="2">
        <v>10.0</v>
      </c>
      <c r="R28" s="33" t="s">
        <v>2620</v>
      </c>
      <c r="S28" s="33" t="s">
        <v>2621</v>
      </c>
      <c r="T28" s="33" t="s">
        <v>2622</v>
      </c>
    </row>
    <row r="29" ht="15.75" customHeight="1">
      <c r="A29" s="2" t="s">
        <v>2751</v>
      </c>
      <c r="B29" s="2">
        <v>7.06022110013E11</v>
      </c>
      <c r="C29" s="2" t="s">
        <v>2753</v>
      </c>
      <c r="D29" s="2" t="s">
        <v>23</v>
      </c>
      <c r="E29" s="2" t="s">
        <v>24</v>
      </c>
      <c r="F29" s="2" t="s">
        <v>2616</v>
      </c>
      <c r="G29" s="2" t="s">
        <v>2617</v>
      </c>
      <c r="H29" s="2" t="s">
        <v>2618</v>
      </c>
      <c r="I29" s="2" t="s">
        <v>2303</v>
      </c>
      <c r="J29" s="2" t="s">
        <v>2619</v>
      </c>
      <c r="K29" s="2" t="s">
        <v>53</v>
      </c>
      <c r="L29" s="2" t="s">
        <v>31</v>
      </c>
      <c r="M29" s="2" t="s">
        <v>71</v>
      </c>
      <c r="N29" s="2" t="s">
        <v>133</v>
      </c>
      <c r="O29" s="2" t="s">
        <v>55</v>
      </c>
      <c r="P29" s="2" t="s">
        <v>56</v>
      </c>
      <c r="Q29" s="2">
        <v>10.0</v>
      </c>
      <c r="R29" s="33" t="s">
        <v>2754</v>
      </c>
      <c r="S29" s="33" t="s">
        <v>2755</v>
      </c>
      <c r="T29" s="33" t="s">
        <v>2756</v>
      </c>
    </row>
    <row r="30" ht="15.75" customHeight="1">
      <c r="A30" s="2" t="s">
        <v>2879</v>
      </c>
      <c r="B30" s="2">
        <v>7.06022310062E11</v>
      </c>
      <c r="C30" s="2" t="s">
        <v>2881</v>
      </c>
      <c r="D30" s="2" t="s">
        <v>23</v>
      </c>
      <c r="E30" s="2" t="s">
        <v>24</v>
      </c>
      <c r="F30" s="2" t="s">
        <v>2461</v>
      </c>
      <c r="G30" s="2" t="s">
        <v>2462</v>
      </c>
      <c r="H30" s="33" t="s">
        <v>2463</v>
      </c>
      <c r="I30" s="2" t="s">
        <v>2464</v>
      </c>
      <c r="J30" s="2" t="s">
        <v>2464</v>
      </c>
      <c r="K30" s="2" t="s">
        <v>53</v>
      </c>
      <c r="L30" s="2" t="s">
        <v>70</v>
      </c>
      <c r="M30" s="2" t="s">
        <v>71</v>
      </c>
      <c r="N30" s="2" t="s">
        <v>72</v>
      </c>
      <c r="O30" s="2" t="s">
        <v>55</v>
      </c>
      <c r="P30" s="2" t="s">
        <v>56</v>
      </c>
      <c r="Q30" s="2">
        <v>14.0</v>
      </c>
      <c r="R30" s="33" t="s">
        <v>2882</v>
      </c>
      <c r="S30" s="33" t="s">
        <v>2883</v>
      </c>
      <c r="T30" s="33" t="s">
        <v>2884</v>
      </c>
    </row>
    <row r="31" ht="15.75" customHeight="1">
      <c r="A31" s="2" t="s">
        <v>3697</v>
      </c>
      <c r="B31" s="2">
        <v>7.06022310059E11</v>
      </c>
      <c r="C31" s="2" t="s">
        <v>3699</v>
      </c>
      <c r="D31" s="2" t="s">
        <v>23</v>
      </c>
      <c r="E31" s="2" t="s">
        <v>24</v>
      </c>
      <c r="F31" s="2" t="s">
        <v>2461</v>
      </c>
      <c r="G31" s="2" t="s">
        <v>2462</v>
      </c>
      <c r="H31" s="33" t="s">
        <v>2463</v>
      </c>
      <c r="I31" s="2" t="s">
        <v>2464</v>
      </c>
      <c r="J31" s="2" t="s">
        <v>2464</v>
      </c>
      <c r="K31" s="2" t="s">
        <v>53</v>
      </c>
      <c r="L31" s="2" t="s">
        <v>70</v>
      </c>
      <c r="M31" s="2" t="s">
        <v>71</v>
      </c>
      <c r="N31" s="2" t="s">
        <v>72</v>
      </c>
      <c r="O31" s="2" t="s">
        <v>55</v>
      </c>
      <c r="P31" s="2" t="s">
        <v>56</v>
      </c>
      <c r="Q31" s="2">
        <v>14.0</v>
      </c>
      <c r="R31" s="33" t="s">
        <v>3700</v>
      </c>
      <c r="S31" s="33" t="s">
        <v>3701</v>
      </c>
      <c r="T31" s="33" t="s">
        <v>3702</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31"/>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H15"/>
    <hyperlink r:id="rId54" ref="R15"/>
    <hyperlink r:id="rId55" ref="S15"/>
    <hyperlink r:id="rId56" ref="T15"/>
    <hyperlink r:id="rId57" ref="H16"/>
    <hyperlink r:id="rId58" ref="R16"/>
    <hyperlink r:id="rId59" ref="S16"/>
    <hyperlink r:id="rId60" ref="T16"/>
    <hyperlink r:id="rId61" ref="H17"/>
    <hyperlink r:id="rId62" ref="R17"/>
    <hyperlink r:id="rId63" ref="S17"/>
    <hyperlink r:id="rId64" ref="T17"/>
    <hyperlink r:id="rId65" ref="H18"/>
    <hyperlink r:id="rId66" ref="R18"/>
    <hyperlink r:id="rId67" ref="S18"/>
    <hyperlink r:id="rId68" ref="T18"/>
    <hyperlink r:id="rId69" ref="H19"/>
    <hyperlink r:id="rId70" ref="R19"/>
    <hyperlink r:id="rId71" ref="S19"/>
    <hyperlink r:id="rId72" ref="T19"/>
    <hyperlink r:id="rId73" ref="H20"/>
    <hyperlink r:id="rId74" ref="R20"/>
    <hyperlink r:id="rId75" ref="S20"/>
    <hyperlink r:id="rId76" ref="T20"/>
    <hyperlink r:id="rId77" ref="H21"/>
    <hyperlink r:id="rId78" ref="R21"/>
    <hyperlink r:id="rId79" ref="S21"/>
    <hyperlink r:id="rId80" ref="T21"/>
    <hyperlink r:id="rId81" ref="H22"/>
    <hyperlink r:id="rId82" ref="R22"/>
    <hyperlink r:id="rId83" ref="S22"/>
    <hyperlink r:id="rId84" ref="T22"/>
    <hyperlink r:id="rId85" ref="H23"/>
    <hyperlink r:id="rId86" ref="R23"/>
    <hyperlink r:id="rId87" ref="S23"/>
    <hyperlink r:id="rId88" ref="T23"/>
    <hyperlink r:id="rId89" ref="H24"/>
    <hyperlink r:id="rId90" ref="R24"/>
    <hyperlink r:id="rId91" ref="S24"/>
    <hyperlink r:id="rId92" ref="T24"/>
    <hyperlink r:id="rId93" ref="H25"/>
    <hyperlink r:id="rId94" ref="R25"/>
    <hyperlink r:id="rId95" ref="S25"/>
    <hyperlink r:id="rId96" ref="T25"/>
    <hyperlink r:id="rId97" ref="H26"/>
    <hyperlink r:id="rId98" ref="R26"/>
    <hyperlink r:id="rId99" ref="S26"/>
    <hyperlink r:id="rId100" ref="T26"/>
    <hyperlink r:id="rId101" ref="H27"/>
    <hyperlink r:id="rId102" ref="R27"/>
    <hyperlink r:id="rId103" ref="S27"/>
    <hyperlink r:id="rId104" ref="T27"/>
    <hyperlink r:id="rId105" ref="R28"/>
    <hyperlink r:id="rId106" ref="S28"/>
    <hyperlink r:id="rId107" ref="T28"/>
    <hyperlink r:id="rId108" ref="R29"/>
    <hyperlink r:id="rId109" ref="S29"/>
    <hyperlink r:id="rId110" ref="T29"/>
    <hyperlink r:id="rId111" ref="H30"/>
    <hyperlink r:id="rId112" ref="R30"/>
    <hyperlink r:id="rId113" ref="S30"/>
    <hyperlink r:id="rId114" ref="T30"/>
    <hyperlink r:id="rId115" ref="H31"/>
    <hyperlink r:id="rId116" ref="R31"/>
    <hyperlink r:id="rId117" ref="S31"/>
    <hyperlink r:id="rId118" ref="T31"/>
  </hyperlinks>
  <printOptions/>
  <pageMargins bottom="0.75" footer="0.0" header="0.0" left="0.7" right="0.7" top="0.75"/>
  <pageSetup orientation="landscape"/>
  <drawing r:id="rId119"/>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4.14"/>
    <col customWidth="1" min="4" max="4" width="6.43"/>
    <col customWidth="1" min="5" max="5" width="18.29"/>
    <col customWidth="1" min="6" max="6" width="56.14"/>
    <col customWidth="1" min="7" max="7" width="57.0"/>
    <col customWidth="1" min="8" max="8" width="75.71"/>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43"/>
    <col customWidth="1" min="19" max="19" width="106.43"/>
    <col customWidth="1" min="20" max="20" width="108.0"/>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362</v>
      </c>
      <c r="B2" s="2">
        <v>6.06012210069E11</v>
      </c>
      <c r="C2" s="2" t="s">
        <v>364</v>
      </c>
      <c r="D2" s="2" t="s">
        <v>365</v>
      </c>
      <c r="E2" s="2" t="s">
        <v>366</v>
      </c>
      <c r="F2" s="2" t="s">
        <v>349</v>
      </c>
      <c r="G2" s="2" t="s">
        <v>350</v>
      </c>
      <c r="H2" s="33" t="s">
        <v>351</v>
      </c>
      <c r="I2" s="2" t="s">
        <v>268</v>
      </c>
      <c r="J2" s="2" t="s">
        <v>352</v>
      </c>
      <c r="K2" s="2" t="s">
        <v>53</v>
      </c>
      <c r="L2" s="2" t="s">
        <v>31</v>
      </c>
      <c r="M2" s="2" t="s">
        <v>71</v>
      </c>
      <c r="N2" s="2" t="s">
        <v>54</v>
      </c>
      <c r="O2" s="2" t="s">
        <v>55</v>
      </c>
      <c r="P2" s="2" t="s">
        <v>56</v>
      </c>
      <c r="Q2" s="2">
        <v>6.0</v>
      </c>
      <c r="R2" s="33" t="s">
        <v>367</v>
      </c>
      <c r="S2" s="33" t="s">
        <v>368</v>
      </c>
      <c r="T2" s="33" t="s">
        <v>369</v>
      </c>
    </row>
    <row r="3">
      <c r="A3" s="2" t="s">
        <v>750</v>
      </c>
      <c r="B3" s="2">
        <v>6.06012210057E11</v>
      </c>
      <c r="C3" s="2" t="s">
        <v>759</v>
      </c>
      <c r="D3" s="2" t="s">
        <v>365</v>
      </c>
      <c r="E3" s="2" t="s">
        <v>366</v>
      </c>
      <c r="F3" s="2" t="s">
        <v>668</v>
      </c>
      <c r="G3" s="2" t="s">
        <v>189</v>
      </c>
      <c r="H3" s="33" t="s">
        <v>190</v>
      </c>
      <c r="I3" s="2" t="s">
        <v>191</v>
      </c>
      <c r="J3" s="2" t="s">
        <v>192</v>
      </c>
      <c r="K3" s="2" t="s">
        <v>53</v>
      </c>
      <c r="L3" s="2" t="s">
        <v>31</v>
      </c>
      <c r="M3" s="2" t="s">
        <v>32</v>
      </c>
      <c r="N3" s="2" t="s">
        <v>33</v>
      </c>
      <c r="O3" s="2" t="s">
        <v>55</v>
      </c>
      <c r="P3" s="2" t="s">
        <v>56</v>
      </c>
      <c r="Q3" s="2">
        <v>6.0</v>
      </c>
      <c r="R3" s="33" t="s">
        <v>753</v>
      </c>
      <c r="S3" s="33" t="s">
        <v>754</v>
      </c>
      <c r="T3" s="33" t="s">
        <v>755</v>
      </c>
    </row>
    <row r="4">
      <c r="A4" s="2" t="s">
        <v>750</v>
      </c>
      <c r="B4" s="2">
        <v>6.06012210056E11</v>
      </c>
      <c r="C4" s="2" t="s">
        <v>761</v>
      </c>
      <c r="D4" s="2" t="s">
        <v>365</v>
      </c>
      <c r="E4" s="2" t="s">
        <v>366</v>
      </c>
      <c r="F4" s="2" t="s">
        <v>668</v>
      </c>
      <c r="G4" s="2" t="s">
        <v>189</v>
      </c>
      <c r="H4" s="33" t="s">
        <v>190</v>
      </c>
      <c r="I4" s="2" t="s">
        <v>191</v>
      </c>
      <c r="J4" s="2" t="s">
        <v>192</v>
      </c>
      <c r="K4" s="2" t="s">
        <v>53</v>
      </c>
      <c r="L4" s="2" t="s">
        <v>31</v>
      </c>
      <c r="M4" s="2" t="s">
        <v>32</v>
      </c>
      <c r="N4" s="2" t="s">
        <v>33</v>
      </c>
      <c r="O4" s="2" t="s">
        <v>55</v>
      </c>
      <c r="P4" s="2" t="s">
        <v>56</v>
      </c>
      <c r="Q4" s="2">
        <v>6.0</v>
      </c>
      <c r="R4" s="33" t="s">
        <v>753</v>
      </c>
      <c r="S4" s="33" t="s">
        <v>754</v>
      </c>
      <c r="T4" s="33" t="s">
        <v>755</v>
      </c>
    </row>
    <row r="5">
      <c r="A5" s="2" t="s">
        <v>794</v>
      </c>
      <c r="B5" s="2">
        <v>6.06012110012E11</v>
      </c>
      <c r="C5" s="2" t="s">
        <v>796</v>
      </c>
      <c r="D5" s="2" t="s">
        <v>365</v>
      </c>
      <c r="E5" s="2" t="s">
        <v>366</v>
      </c>
      <c r="F5" s="2" t="s">
        <v>797</v>
      </c>
      <c r="G5" s="2" t="s">
        <v>798</v>
      </c>
      <c r="H5" s="33" t="s">
        <v>799</v>
      </c>
      <c r="I5" s="2" t="s">
        <v>800</v>
      </c>
      <c r="J5" s="2" t="s">
        <v>801</v>
      </c>
      <c r="K5" s="2" t="s">
        <v>30</v>
      </c>
      <c r="L5" s="2" t="s">
        <v>31</v>
      </c>
      <c r="M5" s="2" t="s">
        <v>71</v>
      </c>
      <c r="N5" s="2" t="s">
        <v>133</v>
      </c>
      <c r="O5" s="2" t="s">
        <v>55</v>
      </c>
      <c r="P5" s="2" t="s">
        <v>56</v>
      </c>
      <c r="Q5" s="2">
        <v>6.0</v>
      </c>
      <c r="R5" s="33" t="s">
        <v>802</v>
      </c>
      <c r="S5" s="33" t="s">
        <v>803</v>
      </c>
      <c r="T5" s="33" t="s">
        <v>804</v>
      </c>
    </row>
    <row r="6">
      <c r="A6" s="2" t="s">
        <v>1261</v>
      </c>
      <c r="B6" s="2">
        <v>6.06012210069E11</v>
      </c>
      <c r="C6" s="2" t="s">
        <v>364</v>
      </c>
      <c r="D6" s="2" t="s">
        <v>365</v>
      </c>
      <c r="E6" s="2" t="s">
        <v>366</v>
      </c>
      <c r="F6" s="2" t="s">
        <v>1262</v>
      </c>
      <c r="G6" s="2" t="s">
        <v>1263</v>
      </c>
      <c r="H6" s="33" t="s">
        <v>1264</v>
      </c>
      <c r="I6" s="2" t="s">
        <v>1265</v>
      </c>
      <c r="J6" s="2" t="s">
        <v>1266</v>
      </c>
      <c r="K6" s="2" t="s">
        <v>53</v>
      </c>
      <c r="L6" s="2" t="s">
        <v>31</v>
      </c>
      <c r="M6" s="2" t="s">
        <v>71</v>
      </c>
      <c r="N6" s="2" t="s">
        <v>133</v>
      </c>
      <c r="O6" s="2" t="s">
        <v>55</v>
      </c>
      <c r="P6" s="2" t="s">
        <v>35</v>
      </c>
      <c r="Q6" s="2">
        <v>18.0</v>
      </c>
      <c r="R6" s="33" t="s">
        <v>1267</v>
      </c>
      <c r="S6" s="33" t="s">
        <v>1268</v>
      </c>
      <c r="T6" s="33" t="s">
        <v>1269</v>
      </c>
    </row>
    <row r="7">
      <c r="A7" s="2" t="s">
        <v>1366</v>
      </c>
      <c r="B7" s="2">
        <v>6.06012110064E11</v>
      </c>
      <c r="C7" s="2" t="s">
        <v>1368</v>
      </c>
      <c r="D7" s="2" t="s">
        <v>365</v>
      </c>
      <c r="E7" s="2" t="s">
        <v>366</v>
      </c>
      <c r="F7" s="2" t="s">
        <v>1369</v>
      </c>
      <c r="G7" s="2" t="s">
        <v>1370</v>
      </c>
      <c r="H7" s="33" t="s">
        <v>1371</v>
      </c>
      <c r="I7" s="2" t="s">
        <v>812</v>
      </c>
      <c r="J7" s="2" t="s">
        <v>1372</v>
      </c>
      <c r="K7" s="2" t="s">
        <v>53</v>
      </c>
      <c r="L7" s="2" t="s">
        <v>31</v>
      </c>
      <c r="M7" s="2" t="s">
        <v>71</v>
      </c>
      <c r="N7" s="2" t="s">
        <v>133</v>
      </c>
      <c r="O7" s="2" t="s">
        <v>55</v>
      </c>
      <c r="P7" s="2" t="s">
        <v>56</v>
      </c>
      <c r="Q7" s="2">
        <v>6.0</v>
      </c>
      <c r="R7" s="33" t="s">
        <v>1373</v>
      </c>
      <c r="S7" s="33" t="s">
        <v>1374</v>
      </c>
      <c r="T7" s="33" t="s">
        <v>1375</v>
      </c>
    </row>
    <row r="8">
      <c r="A8" s="2" t="s">
        <v>1520</v>
      </c>
      <c r="B8" s="2">
        <v>6.06012110041E11</v>
      </c>
      <c r="C8" s="2" t="s">
        <v>1522</v>
      </c>
      <c r="D8" s="2" t="s">
        <v>365</v>
      </c>
      <c r="E8" s="2" t="s">
        <v>366</v>
      </c>
      <c r="F8" s="2" t="s">
        <v>1523</v>
      </c>
      <c r="G8" s="2" t="s">
        <v>1524</v>
      </c>
      <c r="H8" s="33" t="s">
        <v>1525</v>
      </c>
      <c r="I8" s="2" t="s">
        <v>352</v>
      </c>
      <c r="J8" s="2" t="s">
        <v>584</v>
      </c>
      <c r="K8" s="2" t="s">
        <v>53</v>
      </c>
      <c r="L8" s="2" t="s">
        <v>31</v>
      </c>
      <c r="M8" s="2" t="s">
        <v>71</v>
      </c>
      <c r="N8" s="2" t="s">
        <v>133</v>
      </c>
      <c r="O8" s="2" t="s">
        <v>55</v>
      </c>
      <c r="P8" s="2" t="s">
        <v>35</v>
      </c>
      <c r="Q8" s="2">
        <v>10.0</v>
      </c>
      <c r="R8" s="33" t="s">
        <v>1526</v>
      </c>
      <c r="S8" s="33" t="s">
        <v>1527</v>
      </c>
      <c r="T8" s="33" t="s">
        <v>1528</v>
      </c>
    </row>
    <row r="9">
      <c r="A9" s="2" t="s">
        <v>1595</v>
      </c>
      <c r="B9" s="2">
        <v>6.06012110042E11</v>
      </c>
      <c r="C9" s="2" t="s">
        <v>1597</v>
      </c>
      <c r="D9" s="2" t="s">
        <v>365</v>
      </c>
      <c r="E9" s="2" t="s">
        <v>366</v>
      </c>
      <c r="F9" s="2" t="s">
        <v>765</v>
      </c>
      <c r="G9" s="2" t="s">
        <v>766</v>
      </c>
      <c r="H9" s="33" t="s">
        <v>767</v>
      </c>
      <c r="I9" s="2" t="s">
        <v>520</v>
      </c>
      <c r="J9" s="2" t="s">
        <v>768</v>
      </c>
      <c r="K9" s="2" t="s">
        <v>53</v>
      </c>
      <c r="L9" s="2" t="s">
        <v>31</v>
      </c>
      <c r="M9" s="2" t="s">
        <v>71</v>
      </c>
      <c r="N9" s="2" t="s">
        <v>33</v>
      </c>
      <c r="O9" s="2" t="s">
        <v>55</v>
      </c>
      <c r="P9" s="2" t="s">
        <v>56</v>
      </c>
      <c r="Q9" s="2">
        <v>6.0</v>
      </c>
      <c r="R9" s="33" t="s">
        <v>1598</v>
      </c>
      <c r="S9" s="33" t="s">
        <v>1599</v>
      </c>
      <c r="T9" s="33" t="s">
        <v>1600</v>
      </c>
    </row>
    <row r="10">
      <c r="A10" s="2" t="s">
        <v>1704</v>
      </c>
      <c r="B10" s="2">
        <v>6.06012410043E11</v>
      </c>
      <c r="C10" s="2" t="s">
        <v>1706</v>
      </c>
      <c r="D10" s="2" t="s">
        <v>365</v>
      </c>
      <c r="E10" s="2" t="s">
        <v>366</v>
      </c>
      <c r="F10" s="2" t="s">
        <v>1655</v>
      </c>
      <c r="G10" s="2" t="s">
        <v>1656</v>
      </c>
      <c r="H10" s="33" t="s">
        <v>1657</v>
      </c>
      <c r="I10" s="2" t="s">
        <v>1658</v>
      </c>
      <c r="J10" s="2" t="s">
        <v>853</v>
      </c>
      <c r="K10" s="2" t="s">
        <v>30</v>
      </c>
      <c r="L10" s="2" t="s">
        <v>70</v>
      </c>
      <c r="M10" s="2" t="s">
        <v>71</v>
      </c>
      <c r="N10" s="2" t="s">
        <v>33</v>
      </c>
      <c r="O10" s="2" t="s">
        <v>55</v>
      </c>
      <c r="P10" s="2" t="s">
        <v>56</v>
      </c>
      <c r="Q10" s="2">
        <v>14.0</v>
      </c>
      <c r="R10" s="33" t="s">
        <v>1707</v>
      </c>
      <c r="S10" s="33" t="s">
        <v>1708</v>
      </c>
      <c r="T10" s="33" t="s">
        <v>1709</v>
      </c>
    </row>
    <row r="11">
      <c r="A11" s="2" t="s">
        <v>1734</v>
      </c>
      <c r="B11" s="2">
        <v>6.06012210002E11</v>
      </c>
      <c r="C11" s="2" t="s">
        <v>1736</v>
      </c>
      <c r="D11" s="2" t="s">
        <v>365</v>
      </c>
      <c r="E11" s="2" t="s">
        <v>366</v>
      </c>
      <c r="F11" s="2" t="s">
        <v>1655</v>
      </c>
      <c r="G11" s="2" t="s">
        <v>1656</v>
      </c>
      <c r="H11" s="33" t="s">
        <v>1657</v>
      </c>
      <c r="I11" s="2" t="s">
        <v>1658</v>
      </c>
      <c r="J11" s="2" t="s">
        <v>853</v>
      </c>
      <c r="K11" s="2" t="s">
        <v>30</v>
      </c>
      <c r="L11" s="2" t="s">
        <v>70</v>
      </c>
      <c r="M11" s="2" t="s">
        <v>71</v>
      </c>
      <c r="N11" s="2" t="s">
        <v>33</v>
      </c>
      <c r="O11" s="2" t="s">
        <v>55</v>
      </c>
      <c r="P11" s="2" t="s">
        <v>56</v>
      </c>
      <c r="Q11" s="2">
        <v>10.0</v>
      </c>
      <c r="R11" s="33" t="s">
        <v>1737</v>
      </c>
      <c r="S11" s="33" t="s">
        <v>1738</v>
      </c>
      <c r="T11" s="33" t="s">
        <v>1739</v>
      </c>
    </row>
    <row r="12">
      <c r="A12" s="2" t="s">
        <v>1740</v>
      </c>
      <c r="B12" s="2">
        <v>6.06012210005E11</v>
      </c>
      <c r="C12" s="2" t="s">
        <v>1742</v>
      </c>
      <c r="D12" s="2" t="s">
        <v>365</v>
      </c>
      <c r="E12" s="2" t="s">
        <v>366</v>
      </c>
      <c r="F12" s="2" t="s">
        <v>1655</v>
      </c>
      <c r="G12" s="2" t="s">
        <v>1656</v>
      </c>
      <c r="H12" s="33" t="s">
        <v>1657</v>
      </c>
      <c r="I12" s="2" t="s">
        <v>1658</v>
      </c>
      <c r="J12" s="2" t="s">
        <v>853</v>
      </c>
      <c r="K12" s="2" t="s">
        <v>30</v>
      </c>
      <c r="L12" s="2" t="s">
        <v>70</v>
      </c>
      <c r="M12" s="2" t="s">
        <v>71</v>
      </c>
      <c r="N12" s="2" t="s">
        <v>33</v>
      </c>
      <c r="O12" s="2" t="s">
        <v>55</v>
      </c>
      <c r="P12" s="2" t="s">
        <v>56</v>
      </c>
      <c r="Q12" s="2">
        <v>10.0</v>
      </c>
      <c r="R12" s="33" t="s">
        <v>1743</v>
      </c>
      <c r="S12" s="33" t="s">
        <v>1744</v>
      </c>
      <c r="T12" s="33" t="s">
        <v>1745</v>
      </c>
    </row>
    <row r="13">
      <c r="A13" s="2" t="s">
        <v>1790</v>
      </c>
      <c r="B13" s="2">
        <v>6.06012210006E11</v>
      </c>
      <c r="C13" s="2" t="s">
        <v>1792</v>
      </c>
      <c r="D13" s="2" t="s">
        <v>365</v>
      </c>
      <c r="E13" s="2" t="s">
        <v>366</v>
      </c>
      <c r="F13" s="2" t="s">
        <v>1655</v>
      </c>
      <c r="G13" s="2" t="s">
        <v>1656</v>
      </c>
      <c r="H13" s="33" t="s">
        <v>1657</v>
      </c>
      <c r="I13" s="2" t="s">
        <v>1658</v>
      </c>
      <c r="J13" s="2" t="s">
        <v>853</v>
      </c>
      <c r="K13" s="2" t="s">
        <v>30</v>
      </c>
      <c r="L13" s="2" t="s">
        <v>70</v>
      </c>
      <c r="M13" s="2" t="s">
        <v>71</v>
      </c>
      <c r="N13" s="2" t="s">
        <v>33</v>
      </c>
      <c r="O13" s="2" t="s">
        <v>55</v>
      </c>
      <c r="P13" s="2" t="s">
        <v>56</v>
      </c>
      <c r="Q13" s="2">
        <v>10.0</v>
      </c>
      <c r="R13" s="33" t="s">
        <v>1793</v>
      </c>
      <c r="S13" s="33" t="s">
        <v>1794</v>
      </c>
      <c r="T13" s="33" t="s">
        <v>1795</v>
      </c>
    </row>
    <row r="14">
      <c r="A14" s="2" t="s">
        <v>2038</v>
      </c>
      <c r="B14" s="2">
        <v>6.06012210081E11</v>
      </c>
      <c r="C14" s="2" t="s">
        <v>2040</v>
      </c>
      <c r="D14" s="2" t="s">
        <v>365</v>
      </c>
      <c r="E14" s="2" t="s">
        <v>366</v>
      </c>
      <c r="F14" s="2" t="s">
        <v>1318</v>
      </c>
      <c r="G14" s="2" t="s">
        <v>1319</v>
      </c>
      <c r="H14" s="33" t="s">
        <v>1320</v>
      </c>
      <c r="I14" s="2" t="s">
        <v>117</v>
      </c>
      <c r="J14" s="2" t="s">
        <v>117</v>
      </c>
      <c r="K14" s="2" t="s">
        <v>53</v>
      </c>
      <c r="L14" s="2" t="s">
        <v>31</v>
      </c>
      <c r="M14" s="2" t="s">
        <v>71</v>
      </c>
      <c r="N14" s="2" t="s">
        <v>33</v>
      </c>
      <c r="O14" s="2" t="s">
        <v>55</v>
      </c>
      <c r="P14" s="2" t="s">
        <v>56</v>
      </c>
      <c r="Q14" s="2">
        <v>6.0</v>
      </c>
      <c r="R14" s="33" t="s">
        <v>2041</v>
      </c>
      <c r="S14" s="33" t="s">
        <v>2042</v>
      </c>
      <c r="T14" s="33" t="s">
        <v>2043</v>
      </c>
    </row>
    <row r="15">
      <c r="A15" s="2" t="s">
        <v>2122</v>
      </c>
      <c r="B15" s="2">
        <v>6.06012110064E11</v>
      </c>
      <c r="C15" s="2" t="s">
        <v>1368</v>
      </c>
      <c r="D15" s="2" t="s">
        <v>365</v>
      </c>
      <c r="E15" s="2" t="s">
        <v>366</v>
      </c>
      <c r="F15" s="2" t="s">
        <v>1489</v>
      </c>
      <c r="G15" s="2" t="s">
        <v>1490</v>
      </c>
      <c r="H15" s="33" t="s">
        <v>1491</v>
      </c>
      <c r="I15" s="2" t="s">
        <v>1492</v>
      </c>
      <c r="J15" s="2" t="s">
        <v>1493</v>
      </c>
      <c r="K15" s="2" t="s">
        <v>53</v>
      </c>
      <c r="L15" s="2" t="s">
        <v>31</v>
      </c>
      <c r="M15" s="2" t="s">
        <v>71</v>
      </c>
      <c r="N15" s="2" t="s">
        <v>33</v>
      </c>
      <c r="O15" s="2" t="s">
        <v>55</v>
      </c>
      <c r="P15" s="2" t="s">
        <v>56</v>
      </c>
      <c r="Q15" s="2">
        <v>6.0</v>
      </c>
      <c r="R15" s="33" t="s">
        <v>2123</v>
      </c>
      <c r="S15" s="33" t="s">
        <v>2124</v>
      </c>
      <c r="T15" s="33" t="s">
        <v>2125</v>
      </c>
    </row>
    <row r="16">
      <c r="A16" s="2" t="s">
        <v>2138</v>
      </c>
      <c r="B16" s="2">
        <v>6.06012210003E11</v>
      </c>
      <c r="C16" s="2" t="s">
        <v>2140</v>
      </c>
      <c r="D16" s="2" t="s">
        <v>365</v>
      </c>
      <c r="E16" s="2" t="s">
        <v>366</v>
      </c>
      <c r="F16" s="2" t="s">
        <v>1655</v>
      </c>
      <c r="G16" s="2" t="s">
        <v>1656</v>
      </c>
      <c r="H16" s="33" t="s">
        <v>1657</v>
      </c>
      <c r="I16" s="2" t="s">
        <v>1658</v>
      </c>
      <c r="J16" s="2" t="s">
        <v>853</v>
      </c>
      <c r="K16" s="2" t="s">
        <v>30</v>
      </c>
      <c r="L16" s="2" t="s">
        <v>70</v>
      </c>
      <c r="M16" s="2" t="s">
        <v>71</v>
      </c>
      <c r="N16" s="2" t="s">
        <v>33</v>
      </c>
      <c r="O16" s="2" t="s">
        <v>55</v>
      </c>
      <c r="P16" s="2" t="s">
        <v>56</v>
      </c>
      <c r="Q16" s="2">
        <v>10.0</v>
      </c>
      <c r="R16" s="33" t="s">
        <v>2141</v>
      </c>
      <c r="S16" s="33" t="s">
        <v>2142</v>
      </c>
      <c r="T16" s="33" t="s">
        <v>2143</v>
      </c>
    </row>
    <row r="17">
      <c r="A17" s="2" t="s">
        <v>2314</v>
      </c>
      <c r="B17" s="2">
        <v>6.06012410008E11</v>
      </c>
      <c r="C17" s="2" t="s">
        <v>2316</v>
      </c>
      <c r="D17" s="2" t="s">
        <v>365</v>
      </c>
      <c r="E17" s="2" t="s">
        <v>366</v>
      </c>
      <c r="F17" s="2" t="s">
        <v>1318</v>
      </c>
      <c r="G17" s="2" t="s">
        <v>1319</v>
      </c>
      <c r="H17" s="33" t="s">
        <v>1320</v>
      </c>
      <c r="I17" s="2" t="s">
        <v>117</v>
      </c>
      <c r="J17" s="2" t="s">
        <v>117</v>
      </c>
      <c r="K17" s="2" t="s">
        <v>53</v>
      </c>
      <c r="L17" s="2" t="s">
        <v>31</v>
      </c>
      <c r="M17" s="2" t="s">
        <v>71</v>
      </c>
      <c r="N17" s="2" t="s">
        <v>33</v>
      </c>
      <c r="O17" s="2" t="s">
        <v>55</v>
      </c>
      <c r="P17" s="2" t="s">
        <v>56</v>
      </c>
      <c r="Q17" s="2">
        <v>10.0</v>
      </c>
      <c r="R17" s="33" t="s">
        <v>2317</v>
      </c>
      <c r="S17" s="33" t="s">
        <v>2318</v>
      </c>
      <c r="T17" s="33" t="s">
        <v>2319</v>
      </c>
    </row>
    <row r="18">
      <c r="A18" s="2" t="s">
        <v>2403</v>
      </c>
      <c r="B18" s="2">
        <v>6.0601221001E11</v>
      </c>
      <c r="C18" s="2" t="s">
        <v>2405</v>
      </c>
      <c r="D18" s="2" t="s">
        <v>365</v>
      </c>
      <c r="E18" s="2" t="s">
        <v>366</v>
      </c>
      <c r="F18" s="2" t="s">
        <v>2406</v>
      </c>
      <c r="G18" s="2" t="s">
        <v>266</v>
      </c>
      <c r="H18" s="33" t="s">
        <v>2407</v>
      </c>
      <c r="I18" s="2" t="s">
        <v>2408</v>
      </c>
      <c r="J18" s="2" t="s">
        <v>2409</v>
      </c>
      <c r="K18" s="2" t="s">
        <v>53</v>
      </c>
      <c r="L18" s="2" t="s">
        <v>31</v>
      </c>
      <c r="M18" s="2" t="s">
        <v>32</v>
      </c>
      <c r="N18" s="2" t="s">
        <v>33</v>
      </c>
      <c r="O18" s="2" t="s">
        <v>55</v>
      </c>
      <c r="P18" s="2" t="s">
        <v>56</v>
      </c>
      <c r="Q18" s="2">
        <v>10.0</v>
      </c>
      <c r="R18" s="33" t="s">
        <v>2410</v>
      </c>
      <c r="S18" s="33" t="s">
        <v>2411</v>
      </c>
      <c r="T18" s="33" t="s">
        <v>2412</v>
      </c>
    </row>
    <row r="19">
      <c r="A19" s="2" t="s">
        <v>2403</v>
      </c>
      <c r="B19" s="2">
        <v>6.06012310077E11</v>
      </c>
      <c r="C19" s="2" t="s">
        <v>2414</v>
      </c>
      <c r="D19" s="2" t="s">
        <v>365</v>
      </c>
      <c r="E19" s="2" t="s">
        <v>366</v>
      </c>
      <c r="F19" s="2" t="s">
        <v>2406</v>
      </c>
      <c r="G19" s="2" t="s">
        <v>266</v>
      </c>
      <c r="H19" s="33" t="s">
        <v>2407</v>
      </c>
      <c r="I19" s="2" t="s">
        <v>2408</v>
      </c>
      <c r="J19" s="2" t="s">
        <v>2409</v>
      </c>
      <c r="K19" s="2" t="s">
        <v>53</v>
      </c>
      <c r="L19" s="2" t="s">
        <v>31</v>
      </c>
      <c r="M19" s="2" t="s">
        <v>32</v>
      </c>
      <c r="N19" s="2" t="s">
        <v>33</v>
      </c>
      <c r="O19" s="2" t="s">
        <v>55</v>
      </c>
      <c r="P19" s="2" t="s">
        <v>56</v>
      </c>
      <c r="Q19" s="2">
        <v>10.0</v>
      </c>
      <c r="R19" s="33" t="s">
        <v>2410</v>
      </c>
      <c r="S19" s="33" t="s">
        <v>2411</v>
      </c>
      <c r="T19" s="33" t="s">
        <v>2412</v>
      </c>
    </row>
    <row r="20">
      <c r="A20" s="2" t="s">
        <v>2403</v>
      </c>
      <c r="B20" s="2">
        <v>6.06012410001E11</v>
      </c>
      <c r="C20" s="2" t="s">
        <v>2416</v>
      </c>
      <c r="D20" s="2" t="s">
        <v>365</v>
      </c>
      <c r="E20" s="2" t="s">
        <v>366</v>
      </c>
      <c r="F20" s="2" t="s">
        <v>2406</v>
      </c>
      <c r="G20" s="2" t="s">
        <v>266</v>
      </c>
      <c r="H20" s="33" t="s">
        <v>2407</v>
      </c>
      <c r="I20" s="2" t="s">
        <v>2408</v>
      </c>
      <c r="J20" s="2" t="s">
        <v>2409</v>
      </c>
      <c r="K20" s="2" t="s">
        <v>53</v>
      </c>
      <c r="L20" s="2" t="s">
        <v>31</v>
      </c>
      <c r="M20" s="2" t="s">
        <v>32</v>
      </c>
      <c r="N20" s="2" t="s">
        <v>33</v>
      </c>
      <c r="O20" s="2" t="s">
        <v>55</v>
      </c>
      <c r="P20" s="2" t="s">
        <v>56</v>
      </c>
      <c r="Q20" s="2">
        <v>10.0</v>
      </c>
      <c r="R20" s="33" t="s">
        <v>2410</v>
      </c>
      <c r="S20" s="33" t="s">
        <v>2411</v>
      </c>
      <c r="T20" s="33" t="s">
        <v>2412</v>
      </c>
    </row>
    <row r="21" ht="15.75" customHeight="1">
      <c r="A21" s="2" t="s">
        <v>2849</v>
      </c>
      <c r="B21" s="2">
        <v>6.06012310008E11</v>
      </c>
      <c r="C21" s="2" t="s">
        <v>2851</v>
      </c>
      <c r="D21" s="2" t="s">
        <v>365</v>
      </c>
      <c r="E21" s="2" t="s">
        <v>366</v>
      </c>
      <c r="F21" s="2" t="s">
        <v>1645</v>
      </c>
      <c r="G21" s="2" t="s">
        <v>834</v>
      </c>
      <c r="H21" s="33" t="s">
        <v>1646</v>
      </c>
      <c r="I21" s="2" t="s">
        <v>1647</v>
      </c>
      <c r="J21" s="2" t="s">
        <v>1648</v>
      </c>
      <c r="K21" s="2" t="s">
        <v>53</v>
      </c>
      <c r="L21" s="2" t="s">
        <v>70</v>
      </c>
      <c r="M21" s="2" t="s">
        <v>71</v>
      </c>
      <c r="N21" s="2" t="s">
        <v>133</v>
      </c>
      <c r="O21" s="2" t="s">
        <v>55</v>
      </c>
      <c r="P21" s="2" t="s">
        <v>56</v>
      </c>
      <c r="Q21" s="2">
        <v>14.0</v>
      </c>
      <c r="R21" s="33" t="s">
        <v>2852</v>
      </c>
      <c r="S21" s="33" t="s">
        <v>2853</v>
      </c>
      <c r="T21" s="33" t="s">
        <v>2854</v>
      </c>
    </row>
    <row r="22" ht="15.75" customHeight="1">
      <c r="A22" s="2" t="s">
        <v>2855</v>
      </c>
      <c r="B22" s="2">
        <v>6.06012310012E11</v>
      </c>
      <c r="C22" s="2" t="s">
        <v>2857</v>
      </c>
      <c r="D22" s="2" t="s">
        <v>365</v>
      </c>
      <c r="E22" s="2" t="s">
        <v>366</v>
      </c>
      <c r="F22" s="2" t="s">
        <v>2461</v>
      </c>
      <c r="G22" s="2" t="s">
        <v>2462</v>
      </c>
      <c r="H22" s="33" t="s">
        <v>2463</v>
      </c>
      <c r="I22" s="2" t="s">
        <v>2464</v>
      </c>
      <c r="J22" s="2" t="s">
        <v>2464</v>
      </c>
      <c r="K22" s="2" t="s">
        <v>53</v>
      </c>
      <c r="L22" s="2" t="s">
        <v>70</v>
      </c>
      <c r="M22" s="2" t="s">
        <v>71</v>
      </c>
      <c r="N22" s="2" t="s">
        <v>72</v>
      </c>
      <c r="O22" s="2" t="s">
        <v>55</v>
      </c>
      <c r="P22" s="2" t="s">
        <v>56</v>
      </c>
      <c r="Q22" s="2">
        <v>14.0</v>
      </c>
      <c r="R22" s="33" t="s">
        <v>2858</v>
      </c>
      <c r="S22" s="33" t="s">
        <v>2859</v>
      </c>
      <c r="T22" s="33" t="s">
        <v>2860</v>
      </c>
    </row>
    <row r="23" ht="15.75" customHeight="1">
      <c r="A23" s="2" t="s">
        <v>2861</v>
      </c>
      <c r="B23" s="2">
        <v>6.06012310104E11</v>
      </c>
      <c r="C23" s="2" t="s">
        <v>2863</v>
      </c>
      <c r="D23" s="2" t="s">
        <v>365</v>
      </c>
      <c r="E23" s="2" t="s">
        <v>366</v>
      </c>
      <c r="F23" s="2" t="s">
        <v>2461</v>
      </c>
      <c r="G23" s="2" t="s">
        <v>2462</v>
      </c>
      <c r="H23" s="33" t="s">
        <v>2463</v>
      </c>
      <c r="I23" s="2" t="s">
        <v>2464</v>
      </c>
      <c r="J23" s="2" t="s">
        <v>2464</v>
      </c>
      <c r="K23" s="2" t="s">
        <v>53</v>
      </c>
      <c r="L23" s="2" t="s">
        <v>70</v>
      </c>
      <c r="M23" s="2" t="s">
        <v>71</v>
      </c>
      <c r="N23" s="2" t="s">
        <v>72</v>
      </c>
      <c r="O23" s="2" t="s">
        <v>55</v>
      </c>
      <c r="P23" s="2" t="s">
        <v>56</v>
      </c>
      <c r="Q23" s="2">
        <v>14.0</v>
      </c>
      <c r="R23" s="33" t="s">
        <v>2864</v>
      </c>
      <c r="S23" s="33" t="s">
        <v>2865</v>
      </c>
      <c r="T23" s="33" t="s">
        <v>2866</v>
      </c>
    </row>
    <row r="24" ht="15.75" customHeight="1">
      <c r="A24" s="2" t="s">
        <v>2873</v>
      </c>
      <c r="B24" s="2">
        <v>6.06012210033E11</v>
      </c>
      <c r="C24" s="2" t="s">
        <v>2875</v>
      </c>
      <c r="D24" s="2" t="s">
        <v>365</v>
      </c>
      <c r="E24" s="2" t="s">
        <v>366</v>
      </c>
      <c r="F24" s="2" t="s">
        <v>2461</v>
      </c>
      <c r="G24" s="2" t="s">
        <v>2462</v>
      </c>
      <c r="H24" s="33" t="s">
        <v>2463</v>
      </c>
      <c r="I24" s="2" t="s">
        <v>2464</v>
      </c>
      <c r="J24" s="2" t="s">
        <v>2464</v>
      </c>
      <c r="K24" s="2" t="s">
        <v>53</v>
      </c>
      <c r="L24" s="2" t="s">
        <v>70</v>
      </c>
      <c r="M24" s="2" t="s">
        <v>71</v>
      </c>
      <c r="N24" s="2" t="s">
        <v>72</v>
      </c>
      <c r="O24" s="2" t="s">
        <v>55</v>
      </c>
      <c r="P24" s="2" t="s">
        <v>56</v>
      </c>
      <c r="Q24" s="2">
        <v>14.0</v>
      </c>
      <c r="R24" s="33" t="s">
        <v>2876</v>
      </c>
      <c r="S24" s="33" t="s">
        <v>2877</v>
      </c>
      <c r="T24" s="33" t="s">
        <v>2878</v>
      </c>
    </row>
    <row r="25" ht="15.75" customHeight="1">
      <c r="A25" s="2" t="s">
        <v>2973</v>
      </c>
      <c r="B25" s="2">
        <v>6.06012410022E11</v>
      </c>
      <c r="C25" s="2" t="s">
        <v>2975</v>
      </c>
      <c r="D25" s="2" t="s">
        <v>365</v>
      </c>
      <c r="E25" s="2" t="s">
        <v>366</v>
      </c>
      <c r="F25" s="2" t="s">
        <v>2461</v>
      </c>
      <c r="G25" s="2" t="s">
        <v>2462</v>
      </c>
      <c r="H25" s="33" t="s">
        <v>2463</v>
      </c>
      <c r="I25" s="2" t="s">
        <v>2464</v>
      </c>
      <c r="J25" s="2" t="s">
        <v>2464</v>
      </c>
      <c r="K25" s="2" t="s">
        <v>53</v>
      </c>
      <c r="L25" s="2" t="s">
        <v>70</v>
      </c>
      <c r="M25" s="2" t="s">
        <v>71</v>
      </c>
      <c r="N25" s="2" t="s">
        <v>72</v>
      </c>
      <c r="O25" s="2" t="s">
        <v>55</v>
      </c>
      <c r="P25" s="2" t="s">
        <v>56</v>
      </c>
      <c r="Q25" s="2">
        <v>14.0</v>
      </c>
      <c r="R25" s="33" t="s">
        <v>2976</v>
      </c>
      <c r="S25" s="33" t="s">
        <v>2977</v>
      </c>
      <c r="T25" s="33" t="s">
        <v>2978</v>
      </c>
    </row>
    <row r="26" ht="15.75" customHeight="1">
      <c r="A26" s="2" t="s">
        <v>2985</v>
      </c>
      <c r="B26" s="2">
        <v>6.06012410065E11</v>
      </c>
      <c r="C26" s="2" t="s">
        <v>2987</v>
      </c>
      <c r="D26" s="2" t="s">
        <v>365</v>
      </c>
      <c r="E26" s="2" t="s">
        <v>366</v>
      </c>
      <c r="F26" s="2" t="s">
        <v>2461</v>
      </c>
      <c r="G26" s="2" t="s">
        <v>2462</v>
      </c>
      <c r="H26" s="33" t="s">
        <v>2463</v>
      </c>
      <c r="I26" s="2" t="s">
        <v>2464</v>
      </c>
      <c r="J26" s="2" t="s">
        <v>2464</v>
      </c>
      <c r="K26" s="2" t="s">
        <v>53</v>
      </c>
      <c r="L26" s="2" t="s">
        <v>70</v>
      </c>
      <c r="M26" s="2" t="s">
        <v>71</v>
      </c>
      <c r="N26" s="2" t="s">
        <v>72</v>
      </c>
      <c r="O26" s="2" t="s">
        <v>55</v>
      </c>
      <c r="P26" s="2" t="s">
        <v>56</v>
      </c>
      <c r="Q26" s="2">
        <v>14.0</v>
      </c>
      <c r="R26" s="33" t="s">
        <v>2988</v>
      </c>
      <c r="S26" s="33" t="s">
        <v>2989</v>
      </c>
      <c r="T26" s="33" t="s">
        <v>2990</v>
      </c>
    </row>
    <row r="27" ht="15.75" customHeight="1">
      <c r="A27" s="2" t="s">
        <v>3007</v>
      </c>
      <c r="B27" s="2">
        <v>6.06012410005E11</v>
      </c>
      <c r="C27" s="2" t="s">
        <v>3009</v>
      </c>
      <c r="D27" s="2" t="s">
        <v>365</v>
      </c>
      <c r="E27" s="2" t="s">
        <v>366</v>
      </c>
      <c r="F27" s="2" t="s">
        <v>2461</v>
      </c>
      <c r="G27" s="2" t="s">
        <v>2462</v>
      </c>
      <c r="H27" s="33" t="s">
        <v>2463</v>
      </c>
      <c r="I27" s="2" t="s">
        <v>2464</v>
      </c>
      <c r="J27" s="2" t="s">
        <v>2464</v>
      </c>
      <c r="K27" s="2" t="s">
        <v>53</v>
      </c>
      <c r="L27" s="2" t="s">
        <v>70</v>
      </c>
      <c r="M27" s="2" t="s">
        <v>71</v>
      </c>
      <c r="N27" s="2" t="s">
        <v>72</v>
      </c>
      <c r="O27" s="2" t="s">
        <v>55</v>
      </c>
      <c r="P27" s="2" t="s">
        <v>56</v>
      </c>
      <c r="Q27" s="2">
        <v>14.0</v>
      </c>
      <c r="R27" s="33" t="s">
        <v>3010</v>
      </c>
      <c r="S27" s="33" t="s">
        <v>3011</v>
      </c>
      <c r="T27" s="33" t="s">
        <v>3012</v>
      </c>
    </row>
    <row r="28" ht="15.75" customHeight="1">
      <c r="A28" s="2" t="s">
        <v>3089</v>
      </c>
      <c r="B28" s="2">
        <v>6.06012410052E11</v>
      </c>
      <c r="C28" s="2" t="s">
        <v>3091</v>
      </c>
      <c r="D28" s="2" t="s">
        <v>365</v>
      </c>
      <c r="E28" s="2" t="s">
        <v>366</v>
      </c>
      <c r="F28" s="2" t="s">
        <v>2461</v>
      </c>
      <c r="G28" s="2" t="s">
        <v>2462</v>
      </c>
      <c r="H28" s="33" t="s">
        <v>2463</v>
      </c>
      <c r="I28" s="2" t="s">
        <v>2464</v>
      </c>
      <c r="J28" s="2" t="s">
        <v>2464</v>
      </c>
      <c r="K28" s="2" t="s">
        <v>53</v>
      </c>
      <c r="L28" s="2" t="s">
        <v>70</v>
      </c>
      <c r="M28" s="2" t="s">
        <v>71</v>
      </c>
      <c r="N28" s="2" t="s">
        <v>72</v>
      </c>
      <c r="O28" s="2" t="s">
        <v>55</v>
      </c>
      <c r="P28" s="2" t="s">
        <v>56</v>
      </c>
      <c r="Q28" s="2">
        <v>14.0</v>
      </c>
      <c r="R28" s="33" t="s">
        <v>3092</v>
      </c>
      <c r="S28" s="33" t="s">
        <v>3093</v>
      </c>
      <c r="T28" s="33" t="s">
        <v>3094</v>
      </c>
    </row>
    <row r="29" ht="15.75" customHeight="1">
      <c r="A29" s="2" t="s">
        <v>3123</v>
      </c>
      <c r="B29" s="2">
        <v>6.06012210036E11</v>
      </c>
      <c r="C29" s="2" t="s">
        <v>3125</v>
      </c>
      <c r="D29" s="2" t="s">
        <v>365</v>
      </c>
      <c r="E29" s="2" t="s">
        <v>366</v>
      </c>
      <c r="F29" s="2" t="s">
        <v>2461</v>
      </c>
      <c r="G29" s="2" t="s">
        <v>2462</v>
      </c>
      <c r="H29" s="33" t="s">
        <v>2463</v>
      </c>
      <c r="I29" s="2" t="s">
        <v>2464</v>
      </c>
      <c r="J29" s="2" t="s">
        <v>2464</v>
      </c>
      <c r="K29" s="2" t="s">
        <v>53</v>
      </c>
      <c r="L29" s="2" t="s">
        <v>70</v>
      </c>
      <c r="M29" s="2" t="s">
        <v>71</v>
      </c>
      <c r="N29" s="2" t="s">
        <v>72</v>
      </c>
      <c r="O29" s="2" t="s">
        <v>55</v>
      </c>
      <c r="P29" s="2" t="s">
        <v>56</v>
      </c>
      <c r="Q29" s="2">
        <v>14.0</v>
      </c>
      <c r="R29" s="33" t="s">
        <v>3126</v>
      </c>
      <c r="S29" s="33" t="s">
        <v>3127</v>
      </c>
      <c r="T29" s="33" t="s">
        <v>3128</v>
      </c>
    </row>
    <row r="30" ht="15.75" customHeight="1">
      <c r="A30" s="2" t="s">
        <v>3262</v>
      </c>
      <c r="B30" s="2">
        <v>6.06012410066E11</v>
      </c>
      <c r="C30" s="2" t="s">
        <v>3264</v>
      </c>
      <c r="D30" s="2" t="s">
        <v>365</v>
      </c>
      <c r="E30" s="2" t="s">
        <v>366</v>
      </c>
      <c r="F30" s="2" t="s">
        <v>2461</v>
      </c>
      <c r="G30" s="2" t="s">
        <v>2462</v>
      </c>
      <c r="H30" s="33" t="s">
        <v>2463</v>
      </c>
      <c r="I30" s="2" t="s">
        <v>2464</v>
      </c>
      <c r="J30" s="2" t="s">
        <v>2464</v>
      </c>
      <c r="K30" s="2" t="s">
        <v>53</v>
      </c>
      <c r="L30" s="2" t="s">
        <v>70</v>
      </c>
      <c r="M30" s="2" t="s">
        <v>71</v>
      </c>
      <c r="N30" s="2" t="s">
        <v>72</v>
      </c>
      <c r="O30" s="2" t="s">
        <v>55</v>
      </c>
      <c r="P30" s="2" t="s">
        <v>56</v>
      </c>
      <c r="Q30" s="2">
        <v>14.0</v>
      </c>
      <c r="R30" s="33" t="s">
        <v>3265</v>
      </c>
      <c r="S30" s="33" t="s">
        <v>3266</v>
      </c>
      <c r="T30" s="33" t="s">
        <v>3267</v>
      </c>
    </row>
    <row r="31" ht="15.75" customHeight="1">
      <c r="A31" s="2" t="s">
        <v>3272</v>
      </c>
      <c r="B31" s="2">
        <v>6.06012410021E11</v>
      </c>
      <c r="C31" s="2" t="s">
        <v>3274</v>
      </c>
      <c r="D31" s="2" t="s">
        <v>365</v>
      </c>
      <c r="E31" s="2" t="s">
        <v>366</v>
      </c>
      <c r="F31" s="2" t="s">
        <v>2461</v>
      </c>
      <c r="G31" s="2" t="s">
        <v>2462</v>
      </c>
      <c r="H31" s="33" t="s">
        <v>2463</v>
      </c>
      <c r="I31" s="2" t="s">
        <v>2464</v>
      </c>
      <c r="J31" s="2" t="s">
        <v>2464</v>
      </c>
      <c r="K31" s="2" t="s">
        <v>53</v>
      </c>
      <c r="L31" s="2" t="s">
        <v>70</v>
      </c>
      <c r="M31" s="2" t="s">
        <v>71</v>
      </c>
      <c r="N31" s="2" t="s">
        <v>72</v>
      </c>
      <c r="O31" s="2" t="s">
        <v>55</v>
      </c>
      <c r="P31" s="2" t="s">
        <v>56</v>
      </c>
      <c r="Q31" s="2">
        <v>14.0</v>
      </c>
      <c r="R31" s="33" t="s">
        <v>3275</v>
      </c>
      <c r="S31" s="33" t="s">
        <v>3276</v>
      </c>
      <c r="T31" s="33" t="s">
        <v>3277</v>
      </c>
    </row>
    <row r="32" ht="15.75" customHeight="1">
      <c r="A32" s="2" t="s">
        <v>3284</v>
      </c>
      <c r="B32" s="2">
        <v>6.06012410091E11</v>
      </c>
      <c r="C32" s="2" t="s">
        <v>3286</v>
      </c>
      <c r="D32" s="2" t="s">
        <v>365</v>
      </c>
      <c r="E32" s="2" t="s">
        <v>366</v>
      </c>
      <c r="F32" s="2" t="s">
        <v>2461</v>
      </c>
      <c r="G32" s="2" t="s">
        <v>2462</v>
      </c>
      <c r="H32" s="33" t="s">
        <v>2463</v>
      </c>
      <c r="I32" s="2" t="s">
        <v>2464</v>
      </c>
      <c r="J32" s="2" t="s">
        <v>2464</v>
      </c>
      <c r="K32" s="2" t="s">
        <v>53</v>
      </c>
      <c r="L32" s="2" t="s">
        <v>70</v>
      </c>
      <c r="M32" s="2" t="s">
        <v>71</v>
      </c>
      <c r="N32" s="2" t="s">
        <v>72</v>
      </c>
      <c r="O32" s="2" t="s">
        <v>55</v>
      </c>
      <c r="P32" s="2" t="s">
        <v>56</v>
      </c>
      <c r="Q32" s="2">
        <v>14.0</v>
      </c>
      <c r="R32" s="33" t="s">
        <v>3287</v>
      </c>
      <c r="S32" s="33" t="s">
        <v>3288</v>
      </c>
      <c r="T32" s="33" t="s">
        <v>3289</v>
      </c>
    </row>
    <row r="33" ht="15.75" customHeight="1">
      <c r="A33" s="2" t="s">
        <v>3338</v>
      </c>
      <c r="B33" s="2">
        <v>6.06012210042E11</v>
      </c>
      <c r="C33" s="2" t="s">
        <v>3340</v>
      </c>
      <c r="D33" s="2" t="s">
        <v>365</v>
      </c>
      <c r="E33" s="2" t="s">
        <v>366</v>
      </c>
      <c r="F33" s="2" t="s">
        <v>2461</v>
      </c>
      <c r="G33" s="2" t="s">
        <v>2462</v>
      </c>
      <c r="H33" s="33" t="s">
        <v>2463</v>
      </c>
      <c r="I33" s="2" t="s">
        <v>2464</v>
      </c>
      <c r="J33" s="2" t="s">
        <v>2464</v>
      </c>
      <c r="K33" s="2" t="s">
        <v>53</v>
      </c>
      <c r="L33" s="2" t="s">
        <v>70</v>
      </c>
      <c r="M33" s="2" t="s">
        <v>71</v>
      </c>
      <c r="N33" s="2" t="s">
        <v>72</v>
      </c>
      <c r="O33" s="2" t="s">
        <v>55</v>
      </c>
      <c r="P33" s="2" t="s">
        <v>56</v>
      </c>
      <c r="Q33" s="2">
        <v>14.0</v>
      </c>
      <c r="R33" s="33" t="s">
        <v>3341</v>
      </c>
      <c r="S33" s="33" t="s">
        <v>3342</v>
      </c>
      <c r="T33" s="33" t="s">
        <v>3343</v>
      </c>
    </row>
    <row r="34" ht="15.75" customHeight="1">
      <c r="A34" s="2" t="s">
        <v>3404</v>
      </c>
      <c r="B34" s="2">
        <v>6.06012210021E11</v>
      </c>
      <c r="C34" s="2" t="s">
        <v>3406</v>
      </c>
      <c r="D34" s="2" t="s">
        <v>365</v>
      </c>
      <c r="E34" s="2" t="s">
        <v>366</v>
      </c>
      <c r="F34" s="2" t="s">
        <v>2461</v>
      </c>
      <c r="G34" s="2" t="s">
        <v>2462</v>
      </c>
      <c r="H34" s="33" t="s">
        <v>2463</v>
      </c>
      <c r="I34" s="2" t="s">
        <v>2464</v>
      </c>
      <c r="J34" s="2" t="s">
        <v>2464</v>
      </c>
      <c r="K34" s="2" t="s">
        <v>53</v>
      </c>
      <c r="L34" s="2" t="s">
        <v>70</v>
      </c>
      <c r="M34" s="2" t="s">
        <v>71</v>
      </c>
      <c r="N34" s="2" t="s">
        <v>72</v>
      </c>
      <c r="O34" s="2" t="s">
        <v>55</v>
      </c>
      <c r="P34" s="2" t="s">
        <v>56</v>
      </c>
      <c r="Q34" s="2">
        <v>14.0</v>
      </c>
      <c r="R34" s="33" t="s">
        <v>3407</v>
      </c>
      <c r="S34" s="33" t="s">
        <v>3408</v>
      </c>
      <c r="T34" s="33" t="s">
        <v>3409</v>
      </c>
    </row>
    <row r="35" ht="15.75" customHeight="1">
      <c r="A35" s="2" t="s">
        <v>3422</v>
      </c>
      <c r="B35" s="2">
        <v>6.06012310059E11</v>
      </c>
      <c r="C35" s="2" t="s">
        <v>3424</v>
      </c>
      <c r="D35" s="2" t="s">
        <v>365</v>
      </c>
      <c r="E35" s="2" t="s">
        <v>366</v>
      </c>
      <c r="F35" s="2" t="s">
        <v>2461</v>
      </c>
      <c r="G35" s="2" t="s">
        <v>2462</v>
      </c>
      <c r="H35" s="33" t="s">
        <v>2463</v>
      </c>
      <c r="I35" s="2" t="s">
        <v>2464</v>
      </c>
      <c r="J35" s="2" t="s">
        <v>2464</v>
      </c>
      <c r="K35" s="2" t="s">
        <v>53</v>
      </c>
      <c r="L35" s="2" t="s">
        <v>70</v>
      </c>
      <c r="M35" s="2" t="s">
        <v>71</v>
      </c>
      <c r="N35" s="2" t="s">
        <v>72</v>
      </c>
      <c r="O35" s="2" t="s">
        <v>55</v>
      </c>
      <c r="P35" s="2" t="s">
        <v>56</v>
      </c>
      <c r="Q35" s="2">
        <v>14.0</v>
      </c>
      <c r="R35" s="33" t="s">
        <v>3425</v>
      </c>
      <c r="S35" s="33" t="s">
        <v>3426</v>
      </c>
      <c r="T35" s="33" t="s">
        <v>3427</v>
      </c>
    </row>
    <row r="36" ht="15.75" customHeight="1">
      <c r="A36" s="2" t="s">
        <v>3476</v>
      </c>
      <c r="B36" s="2">
        <v>6.06012410002E11</v>
      </c>
      <c r="C36" s="2" t="s">
        <v>3478</v>
      </c>
      <c r="D36" s="2" t="s">
        <v>365</v>
      </c>
      <c r="E36" s="2" t="s">
        <v>366</v>
      </c>
      <c r="F36" s="2" t="s">
        <v>2461</v>
      </c>
      <c r="G36" s="2" t="s">
        <v>2462</v>
      </c>
      <c r="H36" s="33" t="s">
        <v>2463</v>
      </c>
      <c r="I36" s="2" t="s">
        <v>2464</v>
      </c>
      <c r="J36" s="2" t="s">
        <v>2464</v>
      </c>
      <c r="K36" s="2" t="s">
        <v>53</v>
      </c>
      <c r="L36" s="2" t="s">
        <v>70</v>
      </c>
      <c r="M36" s="2" t="s">
        <v>71</v>
      </c>
      <c r="N36" s="2" t="s">
        <v>72</v>
      </c>
      <c r="O36" s="2" t="s">
        <v>55</v>
      </c>
      <c r="P36" s="2" t="s">
        <v>56</v>
      </c>
      <c r="Q36" s="2">
        <v>14.0</v>
      </c>
      <c r="R36" s="33" t="s">
        <v>3479</v>
      </c>
      <c r="S36" s="33" t="s">
        <v>3480</v>
      </c>
      <c r="T36" s="33" t="s">
        <v>3481</v>
      </c>
    </row>
    <row r="37" ht="15.75" customHeight="1">
      <c r="A37" s="2" t="s">
        <v>3500</v>
      </c>
      <c r="B37" s="2">
        <v>6.06012410017E11</v>
      </c>
      <c r="C37" s="2" t="s">
        <v>3502</v>
      </c>
      <c r="D37" s="2" t="s">
        <v>365</v>
      </c>
      <c r="E37" s="2" t="s">
        <v>366</v>
      </c>
      <c r="F37" s="2" t="s">
        <v>2461</v>
      </c>
      <c r="G37" s="2" t="s">
        <v>2462</v>
      </c>
      <c r="H37" s="33" t="s">
        <v>2463</v>
      </c>
      <c r="I37" s="2" t="s">
        <v>2464</v>
      </c>
      <c r="J37" s="2" t="s">
        <v>2464</v>
      </c>
      <c r="K37" s="2" t="s">
        <v>53</v>
      </c>
      <c r="L37" s="2" t="s">
        <v>70</v>
      </c>
      <c r="M37" s="2" t="s">
        <v>71</v>
      </c>
      <c r="N37" s="2" t="s">
        <v>72</v>
      </c>
      <c r="O37" s="2" t="s">
        <v>55</v>
      </c>
      <c r="P37" s="2" t="s">
        <v>56</v>
      </c>
      <c r="Q37" s="2">
        <v>14.0</v>
      </c>
      <c r="R37" s="33" t="s">
        <v>3503</v>
      </c>
      <c r="S37" s="33" t="s">
        <v>3504</v>
      </c>
      <c r="T37" s="33" t="s">
        <v>3505</v>
      </c>
    </row>
    <row r="38" ht="15.75" customHeight="1">
      <c r="A38" s="2" t="s">
        <v>3544</v>
      </c>
      <c r="B38" s="2">
        <v>6.06012210037E11</v>
      </c>
      <c r="C38" s="2" t="s">
        <v>3546</v>
      </c>
      <c r="D38" s="2" t="s">
        <v>365</v>
      </c>
      <c r="E38" s="2" t="s">
        <v>366</v>
      </c>
      <c r="F38" s="2" t="s">
        <v>2461</v>
      </c>
      <c r="G38" s="2" t="s">
        <v>2462</v>
      </c>
      <c r="H38" s="33" t="s">
        <v>2463</v>
      </c>
      <c r="I38" s="2" t="s">
        <v>2464</v>
      </c>
      <c r="J38" s="2" t="s">
        <v>2464</v>
      </c>
      <c r="K38" s="2" t="s">
        <v>53</v>
      </c>
      <c r="L38" s="2" t="s">
        <v>70</v>
      </c>
      <c r="M38" s="2" t="s">
        <v>71</v>
      </c>
      <c r="N38" s="2" t="s">
        <v>72</v>
      </c>
      <c r="O38" s="2" t="s">
        <v>55</v>
      </c>
      <c r="P38" s="2" t="s">
        <v>56</v>
      </c>
      <c r="Q38" s="2">
        <v>14.0</v>
      </c>
      <c r="R38" s="33" t="s">
        <v>3547</v>
      </c>
      <c r="S38" s="33" t="s">
        <v>3548</v>
      </c>
      <c r="T38" s="33" t="s">
        <v>3549</v>
      </c>
    </row>
    <row r="39" ht="15.75" customHeight="1">
      <c r="A39" s="2" t="s">
        <v>3590</v>
      </c>
      <c r="B39" s="2">
        <v>6.06012310008E11</v>
      </c>
      <c r="C39" s="2" t="s">
        <v>2851</v>
      </c>
      <c r="D39" s="2" t="s">
        <v>365</v>
      </c>
      <c r="E39" s="2" t="s">
        <v>366</v>
      </c>
      <c r="F39" s="2" t="s">
        <v>2461</v>
      </c>
      <c r="G39" s="2" t="s">
        <v>2462</v>
      </c>
      <c r="H39" s="33" t="s">
        <v>2463</v>
      </c>
      <c r="I39" s="2" t="s">
        <v>2464</v>
      </c>
      <c r="J39" s="2" t="s">
        <v>2464</v>
      </c>
      <c r="K39" s="2" t="s">
        <v>53</v>
      </c>
      <c r="L39" s="2" t="s">
        <v>70</v>
      </c>
      <c r="M39" s="2" t="s">
        <v>71</v>
      </c>
      <c r="N39" s="2" t="s">
        <v>72</v>
      </c>
      <c r="O39" s="2" t="s">
        <v>55</v>
      </c>
      <c r="P39" s="2" t="s">
        <v>56</v>
      </c>
      <c r="Q39" s="2">
        <v>14.0</v>
      </c>
      <c r="R39" s="33" t="s">
        <v>3591</v>
      </c>
      <c r="S39" s="33" t="s">
        <v>3592</v>
      </c>
      <c r="T39" s="33" t="s">
        <v>3593</v>
      </c>
    </row>
    <row r="40" ht="15.75" customHeight="1">
      <c r="A40" s="2" t="s">
        <v>3633</v>
      </c>
      <c r="B40" s="2">
        <v>6.06012410026E11</v>
      </c>
      <c r="C40" s="2" t="s">
        <v>3635</v>
      </c>
      <c r="D40" s="2" t="s">
        <v>365</v>
      </c>
      <c r="E40" s="2" t="s">
        <v>366</v>
      </c>
      <c r="F40" s="2" t="s">
        <v>2461</v>
      </c>
      <c r="G40" s="2" t="s">
        <v>2462</v>
      </c>
      <c r="H40" s="33" t="s">
        <v>2463</v>
      </c>
      <c r="I40" s="2" t="s">
        <v>2464</v>
      </c>
      <c r="J40" s="2" t="s">
        <v>2464</v>
      </c>
      <c r="K40" s="2" t="s">
        <v>53</v>
      </c>
      <c r="L40" s="2" t="s">
        <v>70</v>
      </c>
      <c r="M40" s="2" t="s">
        <v>71</v>
      </c>
      <c r="N40" s="2" t="s">
        <v>72</v>
      </c>
      <c r="O40" s="2" t="s">
        <v>55</v>
      </c>
      <c r="P40" s="2" t="s">
        <v>56</v>
      </c>
      <c r="Q40" s="2">
        <v>14.0</v>
      </c>
      <c r="R40" s="33" t="s">
        <v>3636</v>
      </c>
      <c r="S40" s="33" t="s">
        <v>3637</v>
      </c>
      <c r="T40" s="33" t="s">
        <v>3638</v>
      </c>
    </row>
    <row r="41" ht="15.75" customHeight="1">
      <c r="A41" s="2" t="s">
        <v>3703</v>
      </c>
      <c r="B41" s="2">
        <v>6.06012310053E11</v>
      </c>
      <c r="C41" s="2" t="s">
        <v>3705</v>
      </c>
      <c r="D41" s="2" t="s">
        <v>365</v>
      </c>
      <c r="E41" s="2" t="s">
        <v>366</v>
      </c>
      <c r="F41" s="2" t="s">
        <v>2461</v>
      </c>
      <c r="G41" s="2" t="s">
        <v>2462</v>
      </c>
      <c r="H41" s="33" t="s">
        <v>2463</v>
      </c>
      <c r="I41" s="2" t="s">
        <v>2464</v>
      </c>
      <c r="J41" s="2" t="s">
        <v>2464</v>
      </c>
      <c r="K41" s="2" t="s">
        <v>53</v>
      </c>
      <c r="L41" s="2" t="s">
        <v>70</v>
      </c>
      <c r="M41" s="2" t="s">
        <v>71</v>
      </c>
      <c r="N41" s="2" t="s">
        <v>72</v>
      </c>
      <c r="O41" s="2" t="s">
        <v>55</v>
      </c>
      <c r="P41" s="2" t="s">
        <v>56</v>
      </c>
      <c r="Q41" s="2">
        <v>14.0</v>
      </c>
      <c r="R41" s="33" t="s">
        <v>3706</v>
      </c>
      <c r="S41" s="33" t="s">
        <v>3707</v>
      </c>
      <c r="T41" s="33" t="s">
        <v>3708</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41"/>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H15"/>
    <hyperlink r:id="rId54" ref="R15"/>
    <hyperlink r:id="rId55" ref="S15"/>
    <hyperlink r:id="rId56" ref="T15"/>
    <hyperlink r:id="rId57" ref="H16"/>
    <hyperlink r:id="rId58" ref="R16"/>
    <hyperlink r:id="rId59" ref="S16"/>
    <hyperlink r:id="rId60" ref="T16"/>
    <hyperlink r:id="rId61" ref="H17"/>
    <hyperlink r:id="rId62" ref="R17"/>
    <hyperlink r:id="rId63" ref="S17"/>
    <hyperlink r:id="rId64" ref="T17"/>
    <hyperlink r:id="rId65" ref="H18"/>
    <hyperlink r:id="rId66" ref="R18"/>
    <hyperlink r:id="rId67" ref="S18"/>
    <hyperlink r:id="rId68" ref="T18"/>
    <hyperlink r:id="rId69" ref="H19"/>
    <hyperlink r:id="rId70" ref="R19"/>
    <hyperlink r:id="rId71" ref="S19"/>
    <hyperlink r:id="rId72" ref="T19"/>
    <hyperlink r:id="rId73" ref="H20"/>
    <hyperlink r:id="rId74" ref="R20"/>
    <hyperlink r:id="rId75" ref="S20"/>
    <hyperlink r:id="rId76" ref="T20"/>
    <hyperlink r:id="rId77" ref="H21"/>
    <hyperlink r:id="rId78" ref="R21"/>
    <hyperlink r:id="rId79" ref="S21"/>
    <hyperlink r:id="rId80" ref="T21"/>
    <hyperlink r:id="rId81" ref="H22"/>
    <hyperlink r:id="rId82" ref="R22"/>
    <hyperlink r:id="rId83" ref="S22"/>
    <hyperlink r:id="rId84" ref="T22"/>
    <hyperlink r:id="rId85" ref="H23"/>
    <hyperlink r:id="rId86" ref="R23"/>
    <hyperlink r:id="rId87" ref="S23"/>
    <hyperlink r:id="rId88" ref="T23"/>
    <hyperlink r:id="rId89" ref="H24"/>
    <hyperlink r:id="rId90" ref="R24"/>
    <hyperlink r:id="rId91" ref="S24"/>
    <hyperlink r:id="rId92" ref="T24"/>
    <hyperlink r:id="rId93" ref="H25"/>
    <hyperlink r:id="rId94" ref="R25"/>
    <hyperlink r:id="rId95" ref="S25"/>
    <hyperlink r:id="rId96" ref="T25"/>
    <hyperlink r:id="rId97" ref="H26"/>
    <hyperlink r:id="rId98" ref="R26"/>
    <hyperlink r:id="rId99" ref="S26"/>
    <hyperlink r:id="rId100" ref="T26"/>
    <hyperlink r:id="rId101" ref="H27"/>
    <hyperlink r:id="rId102" ref="R27"/>
    <hyperlink r:id="rId103" ref="S27"/>
    <hyperlink r:id="rId104" ref="T27"/>
    <hyperlink r:id="rId105" ref="H28"/>
    <hyperlink r:id="rId106" ref="R28"/>
    <hyperlink r:id="rId107" ref="S28"/>
    <hyperlink r:id="rId108" ref="T28"/>
    <hyperlink r:id="rId109" ref="H29"/>
    <hyperlink r:id="rId110" ref="R29"/>
    <hyperlink r:id="rId111" ref="S29"/>
    <hyperlink r:id="rId112" ref="T29"/>
    <hyperlink r:id="rId113" ref="H30"/>
    <hyperlink r:id="rId114" ref="R30"/>
    <hyperlink r:id="rId115" ref="S30"/>
    <hyperlink r:id="rId116" ref="T30"/>
    <hyperlink r:id="rId117" ref="H31"/>
    <hyperlink r:id="rId118" ref="R31"/>
    <hyperlink r:id="rId119" ref="S31"/>
    <hyperlink r:id="rId120" ref="T31"/>
    <hyperlink r:id="rId121" ref="H32"/>
    <hyperlink r:id="rId122" ref="R32"/>
    <hyperlink r:id="rId123" ref="S32"/>
    <hyperlink r:id="rId124" ref="T32"/>
    <hyperlink r:id="rId125" ref="H33"/>
    <hyperlink r:id="rId126" ref="R33"/>
    <hyperlink r:id="rId127" ref="S33"/>
    <hyperlink r:id="rId128" ref="T33"/>
    <hyperlink r:id="rId129" ref="H34"/>
    <hyperlink r:id="rId130" ref="R34"/>
    <hyperlink r:id="rId131" ref="S34"/>
    <hyperlink r:id="rId132" ref="T34"/>
    <hyperlink r:id="rId133" ref="H35"/>
    <hyperlink r:id="rId134" ref="R35"/>
    <hyperlink r:id="rId135" ref="S35"/>
    <hyperlink r:id="rId136" ref="T35"/>
    <hyperlink r:id="rId137" ref="H36"/>
    <hyperlink r:id="rId138" ref="R36"/>
    <hyperlink r:id="rId139" ref="S36"/>
    <hyperlink r:id="rId140" ref="T36"/>
    <hyperlink r:id="rId141" ref="H37"/>
    <hyperlink r:id="rId142" ref="R37"/>
    <hyperlink r:id="rId143" ref="S37"/>
    <hyperlink r:id="rId144" ref="T37"/>
    <hyperlink r:id="rId145" ref="H38"/>
    <hyperlink r:id="rId146" ref="R38"/>
    <hyperlink r:id="rId147" ref="S38"/>
    <hyperlink r:id="rId148" ref="T38"/>
    <hyperlink r:id="rId149" ref="H39"/>
    <hyperlink r:id="rId150" ref="R39"/>
    <hyperlink r:id="rId151" ref="S39"/>
    <hyperlink r:id="rId152" ref="T39"/>
    <hyperlink r:id="rId153" ref="H40"/>
    <hyperlink r:id="rId154" ref="R40"/>
    <hyperlink r:id="rId155" ref="S40"/>
    <hyperlink r:id="rId156" ref="T40"/>
    <hyperlink r:id="rId157" ref="H41"/>
    <hyperlink r:id="rId158" ref="R41"/>
    <hyperlink r:id="rId159" ref="S41"/>
    <hyperlink r:id="rId160" ref="T41"/>
  </hyperlinks>
  <printOptions/>
  <pageMargins bottom="0.75" footer="0.0" header="0.0" left="0.7" right="0.7" top="0.75"/>
  <pageSetup orientation="landscape"/>
  <drawing r:id="rId16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0"/>
    <col customWidth="1" min="2" max="2" width="21.14"/>
    <col customWidth="1" min="3" max="3" width="10.29"/>
    <col customWidth="1" min="4" max="4" width="12.29"/>
    <col customWidth="1" min="5" max="5" width="64.0"/>
    <col customWidth="1" min="6" max="7" width="10.86"/>
    <col customWidth="1" min="8" max="8" width="6.86"/>
    <col customWidth="1" min="9" max="9" width="272.29"/>
    <col customWidth="1" min="10" max="10" width="30.14"/>
    <col customWidth="1" min="11" max="11" width="23.0"/>
    <col customWidth="1" min="12" max="12" width="15.86"/>
    <col customWidth="1" min="13" max="13" width="13.14"/>
    <col customWidth="1" min="14" max="14" width="15.29"/>
    <col customWidth="1" min="15" max="15" width="13.57"/>
    <col customWidth="1" min="16" max="16" width="23.0"/>
    <col customWidth="1" min="17" max="17" width="5.71"/>
    <col customWidth="1" min="18" max="18" width="36.29"/>
    <col customWidth="1" min="19" max="19" width="87.0"/>
    <col customWidth="1" min="20" max="20" width="16.86"/>
    <col customWidth="1" min="21" max="21" width="7.0"/>
    <col customWidth="1" min="22" max="22" width="100.43"/>
    <col customWidth="1" min="23" max="23" width="44.86"/>
  </cols>
  <sheetData>
    <row r="1">
      <c r="A1" s="34" t="s">
        <v>3754</v>
      </c>
      <c r="B1" s="34" t="s">
        <v>3755</v>
      </c>
      <c r="C1" s="34" t="s">
        <v>3</v>
      </c>
      <c r="D1" s="34" t="s">
        <v>3756</v>
      </c>
      <c r="E1" s="34" t="s">
        <v>3757</v>
      </c>
      <c r="F1" s="34" t="s">
        <v>8</v>
      </c>
      <c r="G1" s="34" t="s">
        <v>9</v>
      </c>
      <c r="H1" s="34" t="s">
        <v>3758</v>
      </c>
      <c r="I1" s="34" t="s">
        <v>3759</v>
      </c>
      <c r="J1" s="34" t="s">
        <v>14</v>
      </c>
      <c r="K1" s="34" t="s">
        <v>15</v>
      </c>
      <c r="L1" s="34" t="s">
        <v>11</v>
      </c>
      <c r="M1" s="34" t="s">
        <v>3760</v>
      </c>
      <c r="N1" s="34" t="s">
        <v>3761</v>
      </c>
      <c r="O1" s="34" t="s">
        <v>14</v>
      </c>
      <c r="P1" s="34" t="s">
        <v>15</v>
      </c>
      <c r="Q1" s="34" t="s">
        <v>3762</v>
      </c>
      <c r="R1" s="34" t="s">
        <v>3763</v>
      </c>
      <c r="S1" s="34" t="s">
        <v>17</v>
      </c>
      <c r="T1" s="34" t="s">
        <v>18</v>
      </c>
      <c r="U1" s="34" t="s">
        <v>3764</v>
      </c>
      <c r="V1" s="34" t="s">
        <v>19</v>
      </c>
      <c r="W1" s="34" t="s">
        <v>3765</v>
      </c>
    </row>
    <row r="2">
      <c r="A2" s="35" t="s">
        <v>3874</v>
      </c>
      <c r="B2" s="35" t="s">
        <v>3875</v>
      </c>
      <c r="C2" s="35" t="s">
        <v>3750</v>
      </c>
      <c r="D2" s="36">
        <v>2022.0</v>
      </c>
      <c r="E2" s="35" t="s">
        <v>3876</v>
      </c>
      <c r="F2" s="35" t="s">
        <v>3788</v>
      </c>
      <c r="G2" s="35" t="s">
        <v>3788</v>
      </c>
      <c r="H2" s="36">
        <v>20241.0</v>
      </c>
      <c r="I2" s="35" t="s">
        <v>3877</v>
      </c>
      <c r="J2" s="35" t="s">
        <v>3771</v>
      </c>
      <c r="K2" s="35" t="s">
        <v>90</v>
      </c>
      <c r="L2" s="35" t="s">
        <v>31</v>
      </c>
      <c r="M2" s="35" t="s">
        <v>71</v>
      </c>
      <c r="N2" s="36">
        <v>76.0</v>
      </c>
      <c r="O2" s="35" t="s">
        <v>55</v>
      </c>
      <c r="P2" s="35" t="s">
        <v>90</v>
      </c>
      <c r="Q2" s="36">
        <v>25.0</v>
      </c>
      <c r="R2" s="35" t="s">
        <v>3878</v>
      </c>
      <c r="S2" s="37" t="s">
        <v>3879</v>
      </c>
      <c r="T2" s="38"/>
      <c r="U2" s="38"/>
      <c r="V2" s="37" t="s">
        <v>3880</v>
      </c>
      <c r="W2" s="35" t="s">
        <v>3881</v>
      </c>
    </row>
    <row r="3">
      <c r="A3" s="35" t="s">
        <v>3882</v>
      </c>
      <c r="B3" s="35" t="s">
        <v>3883</v>
      </c>
      <c r="C3" s="35" t="s">
        <v>3750</v>
      </c>
      <c r="D3" s="36">
        <v>2022.0</v>
      </c>
      <c r="E3" s="35" t="s">
        <v>3884</v>
      </c>
      <c r="F3" s="35" t="s">
        <v>3804</v>
      </c>
      <c r="G3" s="35" t="s">
        <v>3885</v>
      </c>
      <c r="H3" s="36">
        <v>20241.0</v>
      </c>
      <c r="I3" s="35" t="s">
        <v>3886</v>
      </c>
      <c r="J3" s="35" t="s">
        <v>3771</v>
      </c>
      <c r="K3" s="35" t="s">
        <v>90</v>
      </c>
      <c r="L3" s="35" t="s">
        <v>31</v>
      </c>
      <c r="M3" s="35" t="s">
        <v>32</v>
      </c>
      <c r="N3" s="36">
        <v>100.0</v>
      </c>
      <c r="O3" s="35" t="s">
        <v>55</v>
      </c>
      <c r="P3" s="35" t="s">
        <v>90</v>
      </c>
      <c r="Q3" s="36">
        <v>30.0</v>
      </c>
      <c r="R3" s="38"/>
      <c r="S3" s="37" t="s">
        <v>3887</v>
      </c>
      <c r="T3" s="38"/>
      <c r="U3" s="38"/>
      <c r="V3" s="38"/>
      <c r="W3" s="35" t="s">
        <v>3888</v>
      </c>
    </row>
    <row r="4">
      <c r="A4" s="35" t="s">
        <v>3889</v>
      </c>
      <c r="B4" s="35" t="s">
        <v>3890</v>
      </c>
      <c r="C4" s="35" t="s">
        <v>3750</v>
      </c>
      <c r="D4" s="36">
        <v>2022.0</v>
      </c>
      <c r="E4" s="35" t="s">
        <v>3891</v>
      </c>
      <c r="F4" s="35" t="s">
        <v>3892</v>
      </c>
      <c r="G4" s="35" t="s">
        <v>3893</v>
      </c>
      <c r="H4" s="36">
        <v>20241.0</v>
      </c>
      <c r="I4" s="38"/>
      <c r="J4" s="35" t="s">
        <v>3771</v>
      </c>
      <c r="K4" s="35" t="s">
        <v>90</v>
      </c>
      <c r="L4" s="35" t="s">
        <v>31</v>
      </c>
      <c r="M4" s="35" t="s">
        <v>71</v>
      </c>
      <c r="N4" s="36">
        <v>17.0</v>
      </c>
      <c r="O4" s="35" t="s">
        <v>55</v>
      </c>
      <c r="P4" s="35" t="s">
        <v>90</v>
      </c>
      <c r="Q4" s="36">
        <v>25.0</v>
      </c>
      <c r="R4" s="38"/>
      <c r="S4" s="37" t="s">
        <v>3894</v>
      </c>
      <c r="T4" s="38"/>
      <c r="U4" s="38"/>
      <c r="V4" s="38"/>
      <c r="W4" s="35" t="s">
        <v>3895</v>
      </c>
    </row>
    <row r="5">
      <c r="A5" s="35" t="s">
        <v>3889</v>
      </c>
      <c r="B5" s="35" t="s">
        <v>3890</v>
      </c>
      <c r="C5" s="35" t="s">
        <v>3750</v>
      </c>
      <c r="D5" s="36">
        <v>2022.0</v>
      </c>
      <c r="E5" s="35" t="s">
        <v>3891</v>
      </c>
      <c r="F5" s="35" t="s">
        <v>3892</v>
      </c>
      <c r="G5" s="35" t="s">
        <v>3893</v>
      </c>
      <c r="H5" s="36">
        <v>20241.0</v>
      </c>
      <c r="I5" s="38"/>
      <c r="J5" s="35" t="s">
        <v>3771</v>
      </c>
      <c r="K5" s="35" t="s">
        <v>90</v>
      </c>
      <c r="L5" s="35" t="s">
        <v>31</v>
      </c>
      <c r="M5" s="35" t="s">
        <v>71</v>
      </c>
      <c r="N5" s="36">
        <v>17.0</v>
      </c>
      <c r="O5" s="35" t="s">
        <v>55</v>
      </c>
      <c r="P5" s="35" t="s">
        <v>90</v>
      </c>
      <c r="Q5" s="36">
        <v>25.0</v>
      </c>
      <c r="R5" s="38"/>
      <c r="S5" s="37" t="s">
        <v>3896</v>
      </c>
      <c r="T5" s="38"/>
      <c r="U5" s="38"/>
      <c r="V5" s="38"/>
      <c r="W5" s="35" t="s">
        <v>3895</v>
      </c>
    </row>
    <row r="6">
      <c r="A6" s="35" t="s">
        <v>3897</v>
      </c>
      <c r="B6" s="35" t="s">
        <v>3898</v>
      </c>
      <c r="C6" s="35" t="s">
        <v>3750</v>
      </c>
      <c r="D6" s="36">
        <v>2023.0</v>
      </c>
      <c r="E6" s="35" t="s">
        <v>3899</v>
      </c>
      <c r="F6" s="35" t="s">
        <v>3900</v>
      </c>
      <c r="G6" s="35" t="s">
        <v>3900</v>
      </c>
      <c r="H6" s="36">
        <v>20241.0</v>
      </c>
      <c r="I6" s="35" t="s">
        <v>3901</v>
      </c>
      <c r="J6" s="35" t="s">
        <v>3771</v>
      </c>
      <c r="K6" s="35" t="s">
        <v>56</v>
      </c>
      <c r="L6" s="35" t="s">
        <v>31</v>
      </c>
      <c r="M6" s="35" t="s">
        <v>32</v>
      </c>
      <c r="N6" s="36">
        <v>36637.0</v>
      </c>
      <c r="O6" s="35" t="s">
        <v>55</v>
      </c>
      <c r="P6" s="35" t="s">
        <v>56</v>
      </c>
      <c r="Q6" s="36">
        <v>6.0</v>
      </c>
      <c r="R6" s="38"/>
      <c r="S6" s="37" t="s">
        <v>3902</v>
      </c>
      <c r="T6" s="38"/>
      <c r="U6" s="38"/>
      <c r="V6" s="38"/>
      <c r="W6" s="35" t="s">
        <v>3903</v>
      </c>
    </row>
    <row r="7">
      <c r="A7" s="35" t="s">
        <v>3904</v>
      </c>
      <c r="B7" s="35" t="s">
        <v>3905</v>
      </c>
      <c r="C7" s="35" t="s">
        <v>3750</v>
      </c>
      <c r="D7" s="36">
        <v>2023.0</v>
      </c>
      <c r="E7" s="35" t="s">
        <v>3906</v>
      </c>
      <c r="F7" s="35" t="s">
        <v>3848</v>
      </c>
      <c r="G7" s="35" t="s">
        <v>3907</v>
      </c>
      <c r="H7" s="36">
        <v>20241.0</v>
      </c>
      <c r="I7" s="35" t="s">
        <v>3908</v>
      </c>
      <c r="J7" s="35" t="s">
        <v>3909</v>
      </c>
      <c r="K7" s="35" t="s">
        <v>90</v>
      </c>
      <c r="L7" s="35" t="s">
        <v>332</v>
      </c>
      <c r="M7" s="35" t="s">
        <v>71</v>
      </c>
      <c r="N7" s="36">
        <v>23.0</v>
      </c>
      <c r="O7" s="35" t="s">
        <v>55</v>
      </c>
      <c r="P7" s="35" t="s">
        <v>90</v>
      </c>
      <c r="Q7" s="36">
        <v>20.0</v>
      </c>
      <c r="R7" s="37" t="s">
        <v>3910</v>
      </c>
      <c r="S7" s="37" t="s">
        <v>3911</v>
      </c>
      <c r="T7" s="38"/>
      <c r="U7" s="38"/>
      <c r="V7" s="37" t="s">
        <v>3912</v>
      </c>
      <c r="W7" s="35" t="s">
        <v>3913</v>
      </c>
    </row>
    <row r="8">
      <c r="A8" s="35" t="s">
        <v>3904</v>
      </c>
      <c r="B8" s="35" t="s">
        <v>3905</v>
      </c>
      <c r="C8" s="35" t="s">
        <v>3750</v>
      </c>
      <c r="D8" s="36">
        <v>2023.0</v>
      </c>
      <c r="E8" s="35" t="s">
        <v>3914</v>
      </c>
      <c r="F8" s="35" t="s">
        <v>3900</v>
      </c>
      <c r="G8" s="35" t="s">
        <v>3915</v>
      </c>
      <c r="H8" s="36">
        <v>20241.0</v>
      </c>
      <c r="I8" s="35" t="s">
        <v>3916</v>
      </c>
      <c r="J8" s="35" t="s">
        <v>3771</v>
      </c>
      <c r="K8" s="35" t="s">
        <v>56</v>
      </c>
      <c r="L8" s="35" t="s">
        <v>31</v>
      </c>
      <c r="M8" s="35" t="s">
        <v>71</v>
      </c>
      <c r="N8" s="36">
        <v>35.0</v>
      </c>
      <c r="O8" s="35" t="s">
        <v>55</v>
      </c>
      <c r="P8" s="35" t="s">
        <v>56</v>
      </c>
      <c r="Q8" s="36">
        <v>6.0</v>
      </c>
      <c r="R8" s="37" t="s">
        <v>3910</v>
      </c>
      <c r="S8" s="37" t="s">
        <v>3917</v>
      </c>
      <c r="T8" s="38"/>
      <c r="U8" s="38"/>
      <c r="V8" s="38"/>
      <c r="W8" s="35" t="s">
        <v>3918</v>
      </c>
    </row>
    <row r="9">
      <c r="A9" s="35" t="s">
        <v>3919</v>
      </c>
      <c r="B9" s="35" t="s">
        <v>3920</v>
      </c>
      <c r="C9" s="35" t="s">
        <v>3750</v>
      </c>
      <c r="D9" s="36">
        <v>2023.0</v>
      </c>
      <c r="E9" s="35" t="s">
        <v>3921</v>
      </c>
      <c r="F9" s="35" t="s">
        <v>3922</v>
      </c>
      <c r="G9" s="35" t="s">
        <v>3922</v>
      </c>
      <c r="H9" s="36">
        <v>20241.0</v>
      </c>
      <c r="I9" s="35" t="s">
        <v>3923</v>
      </c>
      <c r="J9" s="35" t="s">
        <v>3771</v>
      </c>
      <c r="K9" s="35" t="s">
        <v>3834</v>
      </c>
      <c r="L9" s="35" t="s">
        <v>332</v>
      </c>
      <c r="M9" s="35" t="s">
        <v>71</v>
      </c>
      <c r="N9" s="36">
        <v>38.0</v>
      </c>
      <c r="O9" s="35" t="s">
        <v>55</v>
      </c>
      <c r="P9" s="35" t="s">
        <v>3834</v>
      </c>
      <c r="Q9" s="36">
        <v>8.0</v>
      </c>
      <c r="R9" s="38"/>
      <c r="S9" s="37" t="s">
        <v>3924</v>
      </c>
      <c r="T9" s="38"/>
      <c r="U9" s="38"/>
      <c r="V9" s="37" t="s">
        <v>3925</v>
      </c>
      <c r="W9" s="35" t="s">
        <v>3926</v>
      </c>
    </row>
    <row r="10">
      <c r="A10" s="35" t="s">
        <v>3927</v>
      </c>
      <c r="B10" s="35" t="s">
        <v>3928</v>
      </c>
      <c r="C10" s="35" t="s">
        <v>3750</v>
      </c>
      <c r="D10" s="36">
        <v>2024.0</v>
      </c>
      <c r="E10" s="35" t="s">
        <v>3929</v>
      </c>
      <c r="F10" s="35" t="s">
        <v>3930</v>
      </c>
      <c r="G10" s="35" t="s">
        <v>3930</v>
      </c>
      <c r="H10" s="36">
        <v>20241.0</v>
      </c>
      <c r="I10" s="35" t="s">
        <v>3931</v>
      </c>
      <c r="J10" s="35" t="s">
        <v>3771</v>
      </c>
      <c r="K10" s="35" t="s">
        <v>152</v>
      </c>
      <c r="L10" s="35" t="s">
        <v>332</v>
      </c>
      <c r="M10" s="35" t="s">
        <v>71</v>
      </c>
      <c r="N10" s="36">
        <v>13.0</v>
      </c>
      <c r="O10" s="35" t="s">
        <v>34</v>
      </c>
      <c r="P10" s="35" t="s">
        <v>152</v>
      </c>
      <c r="Q10" s="36">
        <v>15.0</v>
      </c>
      <c r="R10" s="38"/>
      <c r="S10" s="37" t="s">
        <v>3932</v>
      </c>
      <c r="T10" s="38"/>
      <c r="U10" s="38"/>
      <c r="V10" s="37" t="s">
        <v>3933</v>
      </c>
      <c r="W10" s="35" t="s">
        <v>3934</v>
      </c>
    </row>
  </sheetData>
  <autoFilter ref="$A$1:$W$10"/>
  <hyperlinks>
    <hyperlink r:id="rId1" ref="S2"/>
    <hyperlink r:id="rId2" ref="V2"/>
    <hyperlink r:id="rId3" ref="S3"/>
    <hyperlink r:id="rId4" ref="S4"/>
    <hyperlink r:id="rId5" ref="S5"/>
    <hyperlink r:id="rId6" ref="S6"/>
    <hyperlink r:id="rId7" ref="R7"/>
    <hyperlink r:id="rId8" ref="S7"/>
    <hyperlink r:id="rId9" ref="V7"/>
    <hyperlink r:id="rId10" ref="R8"/>
    <hyperlink r:id="rId11" ref="S8"/>
    <hyperlink r:id="rId12" ref="S9"/>
    <hyperlink r:id="rId13" ref="V9"/>
    <hyperlink r:id="rId14" ref="S10"/>
    <hyperlink r:id="rId15" ref="V10"/>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86"/>
    <col customWidth="1" min="2" max="2" width="19.57"/>
    <col customWidth="1" min="3" max="3" width="13.57"/>
    <col customWidth="1" min="4" max="4" width="15.71"/>
    <col customWidth="1" min="5" max="5" width="13.57"/>
    <col customWidth="1" min="6" max="6" width="15.86"/>
    <col customWidth="1" min="7" max="7" width="13.57"/>
    <col customWidth="1" min="8" max="8" width="13.0"/>
    <col customWidth="1" min="10" max="10" width="12.71"/>
    <col customWidth="1" min="11" max="11" width="19.57"/>
    <col customWidth="1" min="12" max="12" width="8.43"/>
    <col customWidth="1" min="13" max="13" width="13.57"/>
    <col customWidth="1" min="14" max="14" width="8.43"/>
    <col customWidth="1" min="15" max="15" width="15.71"/>
    <col customWidth="1" min="16" max="16" width="8.43"/>
    <col customWidth="1" min="17" max="17" width="13.57"/>
    <col customWidth="1" min="18" max="18" width="8.43"/>
    <col customWidth="1" min="19" max="19" width="15.86"/>
    <col customWidth="1" min="20" max="20" width="8.43"/>
    <col customWidth="1" min="21" max="21" width="13.57"/>
    <col customWidth="1" min="22" max="22" width="8.43"/>
    <col customWidth="1" min="23" max="23" width="13.0"/>
  </cols>
  <sheetData>
    <row r="1">
      <c r="A1" s="4" t="s">
        <v>3735</v>
      </c>
      <c r="B1" s="5"/>
      <c r="C1" s="5"/>
      <c r="D1" s="5"/>
      <c r="E1" s="5"/>
      <c r="F1" s="5"/>
      <c r="G1" s="5"/>
      <c r="H1" s="6"/>
      <c r="J1" s="7" t="s">
        <v>3736</v>
      </c>
      <c r="K1" s="8"/>
      <c r="L1" s="8"/>
      <c r="M1" s="8"/>
      <c r="N1" s="8"/>
      <c r="O1" s="8"/>
      <c r="P1" s="8"/>
      <c r="Q1" s="8"/>
      <c r="R1" s="8"/>
      <c r="S1" s="8"/>
      <c r="T1" s="8"/>
      <c r="U1" s="8"/>
      <c r="V1" s="8"/>
      <c r="W1" s="9"/>
    </row>
    <row r="2">
      <c r="A2" s="10" t="s">
        <v>3737</v>
      </c>
      <c r="B2" s="11" t="s">
        <v>70</v>
      </c>
      <c r="C2" s="9"/>
      <c r="D2" s="11" t="s">
        <v>31</v>
      </c>
      <c r="E2" s="9"/>
      <c r="F2" s="11" t="s">
        <v>332</v>
      </c>
      <c r="G2" s="9"/>
      <c r="H2" s="10" t="s">
        <v>3738</v>
      </c>
      <c r="J2" s="12" t="s">
        <v>3737</v>
      </c>
      <c r="K2" s="13" t="s">
        <v>70</v>
      </c>
      <c r="L2" s="8"/>
      <c r="M2" s="8"/>
      <c r="N2" s="9"/>
      <c r="O2" s="13" t="s">
        <v>31</v>
      </c>
      <c r="P2" s="8"/>
      <c r="Q2" s="8"/>
      <c r="R2" s="9"/>
      <c r="S2" s="13" t="s">
        <v>332</v>
      </c>
      <c r="T2" s="8"/>
      <c r="U2" s="8"/>
      <c r="V2" s="9"/>
      <c r="W2" s="12" t="s">
        <v>3738</v>
      </c>
    </row>
    <row r="3">
      <c r="A3" s="14"/>
      <c r="B3" s="11" t="s">
        <v>34</v>
      </c>
      <c r="C3" s="11" t="s">
        <v>55</v>
      </c>
      <c r="D3" s="11" t="s">
        <v>34</v>
      </c>
      <c r="E3" s="11" t="s">
        <v>55</v>
      </c>
      <c r="F3" s="11" t="s">
        <v>34</v>
      </c>
      <c r="G3" s="11" t="s">
        <v>55</v>
      </c>
      <c r="H3" s="14"/>
      <c r="J3" s="14"/>
      <c r="K3" s="13" t="s">
        <v>34</v>
      </c>
      <c r="L3" s="9"/>
      <c r="M3" s="13" t="s">
        <v>55</v>
      </c>
      <c r="N3" s="9"/>
      <c r="O3" s="13" t="s">
        <v>34</v>
      </c>
      <c r="P3" s="9"/>
      <c r="Q3" s="13" t="s">
        <v>55</v>
      </c>
      <c r="R3" s="9"/>
      <c r="S3" s="13" t="s">
        <v>34</v>
      </c>
      <c r="T3" s="9"/>
      <c r="U3" s="13" t="s">
        <v>55</v>
      </c>
      <c r="V3" s="9"/>
      <c r="W3" s="14"/>
    </row>
    <row r="4">
      <c r="A4" s="15"/>
      <c r="B4" s="16" t="s">
        <v>3739</v>
      </c>
      <c r="C4" s="16" t="s">
        <v>3739</v>
      </c>
      <c r="D4" s="16" t="s">
        <v>3739</v>
      </c>
      <c r="E4" s="16" t="s">
        <v>3739</v>
      </c>
      <c r="F4" s="16" t="s">
        <v>3739</v>
      </c>
      <c r="G4" s="16" t="s">
        <v>3739</v>
      </c>
      <c r="H4" s="15"/>
      <c r="J4" s="15"/>
      <c r="K4" s="17" t="s">
        <v>3740</v>
      </c>
      <c r="L4" s="17" t="s">
        <v>3739</v>
      </c>
      <c r="M4" s="17" t="s">
        <v>3740</v>
      </c>
      <c r="N4" s="17" t="s">
        <v>3739</v>
      </c>
      <c r="O4" s="17" t="s">
        <v>3740</v>
      </c>
      <c r="P4" s="17" t="s">
        <v>3739</v>
      </c>
      <c r="Q4" s="17" t="s">
        <v>3740</v>
      </c>
      <c r="R4" s="17" t="s">
        <v>3739</v>
      </c>
      <c r="S4" s="17" t="s">
        <v>3740</v>
      </c>
      <c r="T4" s="17" t="s">
        <v>3739</v>
      </c>
      <c r="U4" s="17" t="s">
        <v>3740</v>
      </c>
      <c r="V4" s="17" t="s">
        <v>3739</v>
      </c>
      <c r="W4" s="15"/>
    </row>
    <row r="5">
      <c r="A5" s="18" t="s">
        <v>3741</v>
      </c>
      <c r="B5" s="18">
        <f t="shared" ref="B5:G5" si="1">SUM(B11:B34)</f>
        <v>35</v>
      </c>
      <c r="C5" s="18">
        <f t="shared" si="1"/>
        <v>192</v>
      </c>
      <c r="D5" s="18">
        <f t="shared" si="1"/>
        <v>64</v>
      </c>
      <c r="E5" s="18">
        <f t="shared" si="1"/>
        <v>185</v>
      </c>
      <c r="F5" s="18">
        <f t="shared" si="1"/>
        <v>16</v>
      </c>
      <c r="G5" s="18">
        <f t="shared" si="1"/>
        <v>50</v>
      </c>
      <c r="H5" s="19">
        <f>SUM(B5,C5,D5,E5,F5,G5)</f>
        <v>542</v>
      </c>
      <c r="J5" s="20" t="s">
        <v>3741</v>
      </c>
      <c r="K5" s="21">
        <f t="shared" ref="K5:V5" si="2">SUM(K11:K34)</f>
        <v>40</v>
      </c>
      <c r="L5" s="21">
        <f t="shared" si="2"/>
        <v>12</v>
      </c>
      <c r="M5" s="21">
        <f t="shared" si="2"/>
        <v>40</v>
      </c>
      <c r="N5" s="21">
        <f t="shared" si="2"/>
        <v>8</v>
      </c>
      <c r="O5" s="21">
        <f t="shared" si="2"/>
        <v>78</v>
      </c>
      <c r="P5" s="21">
        <f t="shared" si="2"/>
        <v>31</v>
      </c>
      <c r="Q5" s="21">
        <f t="shared" si="2"/>
        <v>154</v>
      </c>
      <c r="R5" s="21">
        <f t="shared" si="2"/>
        <v>64</v>
      </c>
      <c r="S5" s="21">
        <f t="shared" si="2"/>
        <v>148</v>
      </c>
      <c r="T5" s="21">
        <f t="shared" si="2"/>
        <v>5</v>
      </c>
      <c r="U5" s="21">
        <f t="shared" si="2"/>
        <v>298</v>
      </c>
      <c r="V5" s="21">
        <f t="shared" si="2"/>
        <v>11</v>
      </c>
      <c r="W5" s="21">
        <f>SUM(L5,N5,P5,R5,T5,V5)</f>
        <v>131</v>
      </c>
    </row>
    <row r="6">
      <c r="J6" s="22"/>
      <c r="K6" s="22"/>
      <c r="L6" s="22"/>
      <c r="M6" s="22"/>
      <c r="N6" s="22"/>
      <c r="O6" s="22"/>
      <c r="P6" s="22"/>
      <c r="Q6" s="22"/>
      <c r="R6" s="22"/>
      <c r="S6" s="22"/>
      <c r="T6" s="22"/>
      <c r="U6" s="22"/>
      <c r="V6" s="22"/>
      <c r="W6" s="22"/>
    </row>
    <row r="7">
      <c r="A7" s="4" t="s">
        <v>3735</v>
      </c>
      <c r="B7" s="5"/>
      <c r="C7" s="5"/>
      <c r="D7" s="5"/>
      <c r="E7" s="5"/>
      <c r="F7" s="5"/>
      <c r="G7" s="5"/>
      <c r="H7" s="6"/>
      <c r="J7" s="7" t="s">
        <v>3736</v>
      </c>
      <c r="K7" s="8"/>
      <c r="L7" s="8"/>
      <c r="M7" s="8"/>
      <c r="N7" s="8"/>
      <c r="O7" s="8"/>
      <c r="P7" s="8"/>
      <c r="Q7" s="8"/>
      <c r="R7" s="8"/>
      <c r="S7" s="8"/>
      <c r="T7" s="8"/>
      <c r="U7" s="8"/>
      <c r="V7" s="8"/>
      <c r="W7" s="9"/>
    </row>
    <row r="8">
      <c r="A8" s="10" t="s">
        <v>3737</v>
      </c>
      <c r="B8" s="11" t="s">
        <v>70</v>
      </c>
      <c r="C8" s="9"/>
      <c r="D8" s="11" t="s">
        <v>31</v>
      </c>
      <c r="E8" s="9"/>
      <c r="F8" s="11" t="s">
        <v>332</v>
      </c>
      <c r="G8" s="9"/>
      <c r="H8" s="10" t="s">
        <v>3738</v>
      </c>
      <c r="J8" s="12" t="s">
        <v>3742</v>
      </c>
      <c r="K8" s="13" t="s">
        <v>70</v>
      </c>
      <c r="L8" s="8"/>
      <c r="M8" s="8"/>
      <c r="N8" s="9"/>
      <c r="O8" s="13" t="s">
        <v>31</v>
      </c>
      <c r="P8" s="8"/>
      <c r="Q8" s="8"/>
      <c r="R8" s="9"/>
      <c r="S8" s="13" t="s">
        <v>332</v>
      </c>
      <c r="T8" s="8"/>
      <c r="U8" s="8"/>
      <c r="V8" s="9"/>
      <c r="W8" s="12" t="s">
        <v>3738</v>
      </c>
    </row>
    <row r="9">
      <c r="A9" s="14"/>
      <c r="B9" s="11" t="s">
        <v>34</v>
      </c>
      <c r="C9" s="11" t="s">
        <v>55</v>
      </c>
      <c r="D9" s="11" t="s">
        <v>34</v>
      </c>
      <c r="E9" s="11" t="s">
        <v>55</v>
      </c>
      <c r="F9" s="11" t="s">
        <v>34</v>
      </c>
      <c r="G9" s="11" t="s">
        <v>55</v>
      </c>
      <c r="H9" s="14"/>
      <c r="J9" s="14"/>
      <c r="K9" s="13" t="s">
        <v>34</v>
      </c>
      <c r="L9" s="9"/>
      <c r="M9" s="13" t="s">
        <v>55</v>
      </c>
      <c r="N9" s="9"/>
      <c r="O9" s="13" t="s">
        <v>34</v>
      </c>
      <c r="P9" s="9"/>
      <c r="Q9" s="13" t="s">
        <v>55</v>
      </c>
      <c r="R9" s="9"/>
      <c r="S9" s="13" t="s">
        <v>34</v>
      </c>
      <c r="T9" s="9"/>
      <c r="U9" s="13" t="s">
        <v>55</v>
      </c>
      <c r="V9" s="9"/>
      <c r="W9" s="14"/>
    </row>
    <row r="10">
      <c r="A10" s="15"/>
      <c r="B10" s="16" t="s">
        <v>3739</v>
      </c>
      <c r="C10" s="16" t="s">
        <v>3739</v>
      </c>
      <c r="D10" s="16" t="s">
        <v>3739</v>
      </c>
      <c r="E10" s="16" t="s">
        <v>3739</v>
      </c>
      <c r="F10" s="16" t="s">
        <v>3739</v>
      </c>
      <c r="G10" s="16" t="s">
        <v>3739</v>
      </c>
      <c r="H10" s="15"/>
      <c r="J10" s="15"/>
      <c r="K10" s="17" t="s">
        <v>3740</v>
      </c>
      <c r="L10" s="17" t="s">
        <v>3739</v>
      </c>
      <c r="M10" s="17" t="s">
        <v>3740</v>
      </c>
      <c r="N10" s="17" t="s">
        <v>3739</v>
      </c>
      <c r="O10" s="17" t="s">
        <v>3740</v>
      </c>
      <c r="P10" s="17" t="s">
        <v>3739</v>
      </c>
      <c r="Q10" s="17" t="s">
        <v>3740</v>
      </c>
      <c r="R10" s="17" t="s">
        <v>3739</v>
      </c>
      <c r="S10" s="17" t="s">
        <v>3740</v>
      </c>
      <c r="T10" s="17" t="s">
        <v>3739</v>
      </c>
      <c r="U10" s="17" t="s">
        <v>3740</v>
      </c>
      <c r="V10" s="17" t="s">
        <v>3739</v>
      </c>
      <c r="W10" s="15"/>
    </row>
    <row r="11">
      <c r="A11" s="19" t="s">
        <v>951</v>
      </c>
      <c r="B11" s="18">
        <f>IFERROR(__xludf.DUMMYFUNCTION("IF(COUNTIFS(INDIRECT($A11 &amp; ""!$L$2:$L""), $B$8, 
             INDIRECT($A11 &amp; ""!$O$2:$O""), B$9)=0, 
   0, 
   COUNTIF(UNIQUE(FILTER(INDIRECT($A11 &amp; ""!$A$2:$A""), 
       (INDIRECT($A11 &amp; ""!$L$2:$L"")= $B$8) * 
       (INDIRECT($A11 &amp; ""!$O$2:$O"")= B"&amp;"$9)
   )), ""&lt;&gt;"")
)
"),2.0)</f>
        <v>2</v>
      </c>
      <c r="C11" s="18">
        <f>IFERROR(__xludf.DUMMYFUNCTION("IF(COUNTIFS(INDIRECT($A11 &amp; ""!$L$2:$L""), $B$8, 
             INDIRECT($A11 &amp; ""!$O$2:$O""), C$9)=0, 
   0, 
   COUNTIF(UNIQUE(FILTER(INDIRECT($A11 &amp; ""!$A$2:$A""), 
       (INDIRECT($A11 &amp; ""!$L$2:$L"")= $B$8) * 
       (INDIRECT($A11 &amp; ""!$O$2:$O"")= C"&amp;"$9)
   )), ""&lt;&gt;"")
)
"),25.0)</f>
        <v>25</v>
      </c>
      <c r="D11" s="18">
        <f>IFERROR(__xludf.DUMMYFUNCTION("IF(COUNTIFS(INDIRECT($A11 &amp; ""!$L$2:$L""), $D$8, 
             INDIRECT($A11 &amp; ""!$O$2:$O""), D$9)=0, 
   0, 
   COUNTIF(UNIQUE(FILTER(INDIRECT($A11 &amp; ""!$A$2:$A""), 
       (INDIRECT($A11 &amp; ""!$L$2:$L"")= $D$8) * 
       (INDIRECT($A11 &amp; ""!$O$2:$O"")= D"&amp;"$9)
   )), ""&lt;&gt;"")
)
"),1.0)</f>
        <v>1</v>
      </c>
      <c r="E11" s="18">
        <f>IFERROR(__xludf.DUMMYFUNCTION("IF(COUNTIFS(INDIRECT($A11 &amp; ""!$L$2:$L""), $D$8, 
             INDIRECT($A11 &amp; ""!$O$2:$O""), E$9)=0, 
   0, 
   COUNTIF(UNIQUE(FILTER(INDIRECT($A11 &amp; ""!$A$2:$A""), 
       (INDIRECT($A11 &amp; ""!$L$2:$L"")= $D$8) * 
       (INDIRECT($A11 &amp; ""!$O$2:$O"")= E"&amp;"$9)
   )), ""&lt;&gt;"")
)
"),7.0)</f>
        <v>7</v>
      </c>
      <c r="F11" s="18">
        <f>IFERROR(__xludf.DUMMYFUNCTION("IF(COUNTIFS(INDIRECT($A11 &amp; ""!$L$2:$L""), $F$8, 
             INDIRECT($A11 &amp; ""!$O$2:$O""), F$9)=0, 
   0, 
   COUNTIF(UNIQUE(FILTER(INDIRECT($A11 &amp; ""!$A$2:$A""), 
       (INDIRECT($A11 &amp; ""!$L$2:$L"")= $F$8) * 
       (INDIRECT($A11 &amp; ""!$O$2:$O"")= F"&amp;"$9)
   )), ""&lt;&gt;"")
)
"),0.0)</f>
        <v>0</v>
      </c>
      <c r="G11" s="18">
        <f>IFERROR(__xludf.DUMMYFUNCTION("IF(COUNTIFS(INDIRECT($A11 &amp; ""!$L$2:$L""), $F$8, 
             INDIRECT($A11 &amp; ""!$O$2:$O""), G$9)=0, 
   0, 
   COUNTIF(UNIQUE(FILTER(INDIRECT($A11 &amp; ""!$A$2:$A""), 
       (INDIRECT($A11 &amp; ""!$L$2:$L"")= $F$8) * 
       (INDIRECT($A11 &amp; ""!$O$2:$O"")= G"&amp;"$9)
   )), ""&lt;&gt;"")
)
"),2.0)</f>
        <v>2</v>
      </c>
      <c r="H11" s="19">
        <f t="shared" ref="H11:H34" si="3">SUM(B11,C11,D11,E11,F11,G11)</f>
        <v>37</v>
      </c>
      <c r="J11" s="21" t="s">
        <v>951</v>
      </c>
      <c r="K11" s="23">
        <v>2.0</v>
      </c>
      <c r="L11" s="20">
        <f>IFERROR(__xludf.DUMMYFUNCTION("IF(COUNTIFS(INDIRECT($A11 &amp; ""!$L$2:$L""), $K$8, 
             INDIRECT($A11 &amp; ""!$O$2:$O""), K$9, 
             INDIRECT($A11 &amp; ""!$P$2:$P""), ""*Juara*"")=0, 
   0, 
   COUNTIF(UNIQUE(FILTER(INDIRECT($A11 &amp; ""!$A$2:$A""), 
       (INDIRECT($A11 &amp; ""!$L$"&amp;"2:$L"")= $K$8) * 
       (INDIRECT($A11 &amp; ""!$O$2:$O"")= K$9) * 
       ISNUMBER(SEARCH(""Juara"", INDIRECT($A11 &amp; ""!$P$2:$P"")))
   )), ""&lt;&gt;"")
)
"),1.0)</f>
        <v>1</v>
      </c>
      <c r="M11" s="23">
        <v>2.0</v>
      </c>
      <c r="N11" s="20">
        <f>IFERROR(__xludf.DUMMYFUNCTION("IF(COUNTIFS(INDIRECT($A11 &amp; ""!$L$2:$L""), $K$8, 
             INDIRECT($A11 &amp; ""!$O$2:$O""), M$9, 
             INDIRECT($A11 &amp; ""!$P$2:$P""), ""*Juara*"")=0, 
   0, 
   COUNTIF(UNIQUE(FILTER(INDIRECT($A11 &amp; ""!$A$2:$A""), 
       (INDIRECT($A11 &amp; ""!$L$"&amp;"2:$L"")= $K$8) * 
       (INDIRECT($A11 &amp; ""!$O$2:$O"")= M$9) * 
       ISNUMBER(SEARCH(""Juara"", INDIRECT($A11 &amp; ""!$P$2:$P"")))
   )), ""&lt;&gt;"")
)
"),1.0)</f>
        <v>1</v>
      </c>
      <c r="O11" s="23">
        <v>2.0</v>
      </c>
      <c r="P11" s="20">
        <f>IFERROR(__xludf.DUMMYFUNCTION("IF(COUNTIFS(INDIRECT($A11 &amp; ""!$L$2:$L""), $O$8, 
             INDIRECT($A11 &amp; ""!$O$2:$O""), O$9, 
             INDIRECT($A11 &amp; ""!$P$2:$P""), ""*Juara*"")=0, 
   0, 
   COUNTIF(UNIQUE(FILTER(INDIRECT($A11 &amp; ""!$A$2:$A""), 
       (INDIRECT($A11 &amp; ""!$L$"&amp;"2:$L"")= $O$8) * 
       (INDIRECT($A11 &amp; ""!$O$2:$O"")= O$9) * 
       ISNUMBER(SEARCH(""Juara"", INDIRECT($A11 &amp; ""!$P$2:$P"")))
   )), ""&lt;&gt;"")
)
"),1.0)</f>
        <v>1</v>
      </c>
      <c r="Q11" s="20">
        <v>4.0</v>
      </c>
      <c r="R11" s="20">
        <f>IFERROR(__xludf.DUMMYFUNCTION("IF(COUNTIFS(INDIRECT($A11 &amp; ""!$L$2:$L""), $O$8, 
             INDIRECT($A11 &amp; ""!$O$2:$O""), Q$9, 
             INDIRECT($A11 &amp; ""!$P$2:$P""), ""*Juara*"")=0, 
   0, 
   COUNTIF(UNIQUE(FILTER(INDIRECT($A11 &amp; ""!$A$2:$A""), 
       (INDIRECT($A11 &amp; ""!$L$"&amp;"2:$L"")= $O$8) * 
       (INDIRECT($A11 &amp; ""!$O$2:$O"")= Q$9) * 
       ISNUMBER(SEARCH(""Juara"", INDIRECT($A11 &amp; ""!$P$2:$P"")))
   )), ""&lt;&gt;"")
)
"),4.0)</f>
        <v>4</v>
      </c>
      <c r="S11" s="20">
        <v>4.0</v>
      </c>
      <c r="T11" s="20">
        <f>IFERROR(__xludf.DUMMYFUNCTION("IF(COUNTIFS(INDIRECT($A11 &amp; ""!$L$2:$L""), $S$8, 
             INDIRECT($A11 &amp; ""!$O$2:$O""), S$9, 
             INDIRECT($A11 &amp; ""!$P$2:$P""), ""*Juara*"")=0, 
   0, 
   COUNTIF(UNIQUE(FILTER(INDIRECT($A11 &amp; ""!$A$2:$A""), 
       (INDIRECT($A11 &amp; ""!$L$"&amp;"2:$L"")= $S$8) * 
       (INDIRECT($A11 &amp; ""!$O$2:$O"")= S$9) * 
       ISNUMBER(SEARCH(""Juara"", INDIRECT($A11 &amp; ""!$P$2:$P"")))
   )), ""&lt;&gt;"")
)
"),0.0)</f>
        <v>0</v>
      </c>
      <c r="U11" s="20">
        <v>8.0</v>
      </c>
      <c r="V11" s="20">
        <f>IFERROR(__xludf.DUMMYFUNCTION("IF(COUNTIFS(INDIRECT($A11 &amp; ""!$L$2:$L""), $S$8, 
             INDIRECT($A11 &amp; ""!$O$2:$O""), U$9, 
             INDIRECT($A11 &amp; ""!$P$2:$P""), ""*Juara*"")=0, 
   0, 
   COUNTIF(UNIQUE(FILTER(INDIRECT($A11 &amp; ""!$A$2:$A""), 
       (INDIRECT($A11 &amp; ""!$L$"&amp;"2:$L"")= $S$8) * 
       (INDIRECT($A11 &amp; ""!$O$2:$O"")= U$9) * 
       ISNUMBER(SEARCH(""Juara"", INDIRECT($A11 &amp; ""!$P$2:$P"")))
   )), ""&lt;&gt;"")
)
"),1.0)</f>
        <v>1</v>
      </c>
      <c r="W11" s="21">
        <f t="shared" ref="W11:W34" si="4">SUM(L11,N11,P11,R11,T11,V11)</f>
        <v>8</v>
      </c>
    </row>
    <row r="12">
      <c r="A12" s="19" t="s">
        <v>112</v>
      </c>
      <c r="B12" s="18">
        <f>IFERROR(__xludf.DUMMYFUNCTION("IF(COUNTIFS(INDIRECT($A12 &amp; ""!$L$2:$L""), $B$8, 
             INDIRECT($A12 &amp; ""!$O$2:$O""), B$9)=0, 
   0, 
   COUNTIF(UNIQUE(FILTER(INDIRECT($A12 &amp; ""!$A$2:$A""), 
       (INDIRECT($A12 &amp; ""!$L$2:$L"")= $B$8) * 
       (INDIRECT($A12 &amp; ""!$O$2:$O"")= B"&amp;"$9)
   )), ""&lt;&gt;"")
)
"),3.0)</f>
        <v>3</v>
      </c>
      <c r="C12" s="18">
        <f>IFERROR(__xludf.DUMMYFUNCTION("IF(COUNTIFS(INDIRECT($A12 &amp; ""!$L$2:$L""), $B$8, 
             INDIRECT($A12 &amp; ""!$O$2:$O""), C$9)=0, 
   0, 
   COUNTIF(UNIQUE(FILTER(INDIRECT($A12 &amp; ""!$A$2:$A""), 
       (INDIRECT($A12 &amp; ""!$L$2:$L"")= $B$8) * 
       (INDIRECT($A12 &amp; ""!$O$2:$O"")= C"&amp;"$9)
   )), ""&lt;&gt;"")
)
"),11.0)</f>
        <v>11</v>
      </c>
      <c r="D12" s="18">
        <f>IFERROR(__xludf.DUMMYFUNCTION("IF(COUNTIFS(INDIRECT($A12 &amp; ""!$L$2:$L""), $D$8, 
             INDIRECT($A12 &amp; ""!$O$2:$O""), D$9)=0, 
   0, 
   COUNTIF(UNIQUE(FILTER(INDIRECT($A12 &amp; ""!$A$2:$A""), 
       (INDIRECT($A12 &amp; ""!$L$2:$L"")= $D$8) * 
       (INDIRECT($A12 &amp; ""!$O$2:$O"")= D"&amp;"$9)
   )), ""&lt;&gt;"")
)
"),3.0)</f>
        <v>3</v>
      </c>
      <c r="E12" s="18">
        <f>IFERROR(__xludf.DUMMYFUNCTION("IF(COUNTIFS(INDIRECT($A12 &amp; ""!$L$2:$L""), $D$8, 
             INDIRECT($A12 &amp; ""!$O$2:$O""), E$9)=0, 
   0, 
   COUNTIF(UNIQUE(FILTER(INDIRECT($A12 &amp; ""!$A$2:$A""), 
       (INDIRECT($A12 &amp; ""!$L$2:$L"")= $D$8) * 
       (INDIRECT($A12 &amp; ""!$O$2:$O"")= E"&amp;"$9)
   )), ""&lt;&gt;"")
)
"),6.0)</f>
        <v>6</v>
      </c>
      <c r="F12" s="18">
        <f>IFERROR(__xludf.DUMMYFUNCTION("IF(COUNTIFS(INDIRECT($A12 &amp; ""!$L$2:$L""), $F$8, 
             INDIRECT($A12 &amp; ""!$O$2:$O""), F$9)=0, 
   0, 
   COUNTIF(UNIQUE(FILTER(INDIRECT($A12 &amp; ""!$A$2:$A""), 
       (INDIRECT($A12 &amp; ""!$L$2:$L"")= $F$8) * 
       (INDIRECT($A12 &amp; ""!$O$2:$O"")= F"&amp;"$9)
   )), ""&lt;&gt;"")
)
"),4.0)</f>
        <v>4</v>
      </c>
      <c r="G12" s="18">
        <f>IFERROR(__xludf.DUMMYFUNCTION("IF(COUNTIFS(INDIRECT($A12 &amp; ""!$L$2:$L""), $F$8, 
             INDIRECT($A12 &amp; ""!$O$2:$O""), G$9)=0, 
   0, 
   COUNTIF(UNIQUE(FILTER(INDIRECT($A12 &amp; ""!$A$2:$A""), 
       (INDIRECT($A12 &amp; ""!$L$2:$L"")= $F$8) * 
       (INDIRECT($A12 &amp; ""!$O$2:$O"")= G"&amp;"$9)
   )), ""&lt;&gt;"")
)
"),3.0)</f>
        <v>3</v>
      </c>
      <c r="H12" s="19">
        <f t="shared" si="3"/>
        <v>30</v>
      </c>
      <c r="J12" s="21" t="s">
        <v>112</v>
      </c>
      <c r="K12" s="23">
        <v>2.0</v>
      </c>
      <c r="L12" s="20">
        <f>IFERROR(__xludf.DUMMYFUNCTION("IF(COUNTIFS(INDIRECT($A12 &amp; ""!$L$2:$L""), $K$8, 
             INDIRECT($A12 &amp; ""!$O$2:$O""), K$9, 
             INDIRECT($A12 &amp; ""!$P$2:$P""), ""*Juara*"")=0, 
   0, 
   COUNTIF(UNIQUE(FILTER(INDIRECT($A12 &amp; ""!$A$2:$A""), 
       (INDIRECT($A12 &amp; ""!$L$"&amp;"2:$L"")= $K$8) * 
       (INDIRECT($A12 &amp; ""!$O$2:$O"")= K$9) * 
       ISNUMBER(SEARCH(""Juara"", INDIRECT($A12 &amp; ""!$P$2:$P"")))
   )), ""&lt;&gt;"")
)
"),1.0)</f>
        <v>1</v>
      </c>
      <c r="M12" s="23">
        <v>2.0</v>
      </c>
      <c r="N12" s="20">
        <f>IFERROR(__xludf.DUMMYFUNCTION("IF(COUNTIFS(INDIRECT($A12 &amp; ""!$L$2:$L""), $K$8, 
             INDIRECT($A12 &amp; ""!$O$2:$O""), M$9, 
             INDIRECT($A12 &amp; ""!$P$2:$P""), ""*Juara*"")=0, 
   0, 
   COUNTIF(UNIQUE(FILTER(INDIRECT($A12 &amp; ""!$A$2:$A""), 
       (INDIRECT($A12 &amp; ""!$L$"&amp;"2:$L"")= $K$8) * 
       (INDIRECT($A12 &amp; ""!$O$2:$O"")= M$9) * 
       ISNUMBER(SEARCH(""Juara"", INDIRECT($A12 &amp; ""!$P$2:$P"")))
   )), ""&lt;&gt;"")
)
"),0.0)</f>
        <v>0</v>
      </c>
      <c r="O12" s="23">
        <v>3.0</v>
      </c>
      <c r="P12" s="20">
        <f>IFERROR(__xludf.DUMMYFUNCTION("IF(COUNTIFS(INDIRECT($A12 &amp; ""!$L$2:$L""), $O$8, 
             INDIRECT($A12 &amp; ""!$O$2:$O""), O$9, 
             INDIRECT($A12 &amp; ""!$P$2:$P""), ""*Juara*"")=0, 
   0, 
   COUNTIF(UNIQUE(FILTER(INDIRECT($A12 &amp; ""!$A$2:$A""), 
       (INDIRECT($A12 &amp; ""!$L$"&amp;"2:$L"")= $O$8) * 
       (INDIRECT($A12 &amp; ""!$O$2:$O"")= O$9) * 
       ISNUMBER(SEARCH(""Juara"", INDIRECT($A12 &amp; ""!$P$2:$P"")))
   )), ""&lt;&gt;"")
)
"),1.0)</f>
        <v>1</v>
      </c>
      <c r="Q12" s="20">
        <v>5.0</v>
      </c>
      <c r="R12" s="20">
        <f>IFERROR(__xludf.DUMMYFUNCTION("IF(COUNTIFS(INDIRECT($A12 &amp; ""!$L$2:$L""), $O$8, 
             INDIRECT($A12 &amp; ""!$O$2:$O""), Q$9, 
             INDIRECT($A12 &amp; ""!$P$2:$P""), ""*Juara*"")=0, 
   0, 
   COUNTIF(UNIQUE(FILTER(INDIRECT($A12 &amp; ""!$A$2:$A""), 
       (INDIRECT($A12 &amp; ""!$L$"&amp;"2:$L"")= $O$8) * 
       (INDIRECT($A12 &amp; ""!$O$2:$O"")= Q$9) * 
       ISNUMBER(SEARCH(""Juara"", INDIRECT($A12 &amp; ""!$P$2:$P"")))
   )), ""&lt;&gt;"")
)
"),2.0)</f>
        <v>2</v>
      </c>
      <c r="S12" s="20">
        <v>5.0</v>
      </c>
      <c r="T12" s="20">
        <f>IFERROR(__xludf.DUMMYFUNCTION("IF(COUNTIFS(INDIRECT($A12 &amp; ""!$L$2:$L""), $S$8, 
             INDIRECT($A12 &amp; ""!$O$2:$O""), S$9, 
             INDIRECT($A12 &amp; ""!$P$2:$P""), ""*Juara*"")=0, 
   0, 
   COUNTIF(UNIQUE(FILTER(INDIRECT($A12 &amp; ""!$A$2:$A""), 
       (INDIRECT($A12 &amp; ""!$L$"&amp;"2:$L"")= $S$8) * 
       (INDIRECT($A12 &amp; ""!$O$2:$O"")= S$9) * 
       ISNUMBER(SEARCH(""Juara"", INDIRECT($A12 &amp; ""!$P$2:$P"")))
   )), ""&lt;&gt;"")
)
"),0.0)</f>
        <v>0</v>
      </c>
      <c r="U12" s="20">
        <v>10.0</v>
      </c>
      <c r="V12" s="20">
        <f>IFERROR(__xludf.DUMMYFUNCTION("IF(COUNTIFS(INDIRECT($A12 &amp; ""!$L$2:$L""), $S$8, 
             INDIRECT($A12 &amp; ""!$O$2:$O""), U$9, 
             INDIRECT($A12 &amp; ""!$P$2:$P""), ""*Juara*"")=0, 
   0, 
   COUNTIF(UNIQUE(FILTER(INDIRECT($A12 &amp; ""!$A$2:$A""), 
       (INDIRECT($A12 &amp; ""!$L$"&amp;"2:$L"")= $S$8) * 
       (INDIRECT($A12 &amp; ""!$O$2:$O"")= U$9) * 
       ISNUMBER(SEARCH(""Juara"", INDIRECT($A12 &amp; ""!$P$2:$P"")))
   )), ""&lt;&gt;"")
)
"),2.0)</f>
        <v>2</v>
      </c>
      <c r="W12" s="21">
        <f t="shared" si="4"/>
        <v>6</v>
      </c>
    </row>
    <row r="13">
      <c r="A13" s="19" t="s">
        <v>169</v>
      </c>
      <c r="B13" s="18">
        <f>IFERROR(__xludf.DUMMYFUNCTION("IF(COUNTIFS(INDIRECT($A13 &amp; ""!$L$2:$L""), $B$8, 
             INDIRECT($A13 &amp; ""!$O$2:$O""), B$9)=0, 
   0, 
   COUNTIF(UNIQUE(FILTER(INDIRECT($A13 &amp; ""!$A$2:$A""), 
       (INDIRECT($A13 &amp; ""!$L$2:$L"")= $B$8) * 
       (INDIRECT($A13 &amp; ""!$O$2:$O"")= B"&amp;"$9)
   )), ""&lt;&gt;"")
)
"),3.0)</f>
        <v>3</v>
      </c>
      <c r="C13" s="18">
        <f>IFERROR(__xludf.DUMMYFUNCTION("IF(COUNTIFS(INDIRECT($A13 &amp; ""!$L$2:$L""), $B$8, 
             INDIRECT($A13 &amp; ""!$O$2:$O""), C$9)=0, 
   0, 
   COUNTIF(UNIQUE(FILTER(INDIRECT($A13 &amp; ""!$A$2:$A""), 
       (INDIRECT($A13 &amp; ""!$L$2:$L"")= $B$8) * 
       (INDIRECT($A13 &amp; ""!$O$2:$O"")= C"&amp;"$9)
   )), ""&lt;&gt;"")
)
"),12.0)</f>
        <v>12</v>
      </c>
      <c r="D13" s="18">
        <f>IFERROR(__xludf.DUMMYFUNCTION("IF(COUNTIFS(INDIRECT($A13 &amp; ""!$L$2:$L""), $D$8, 
             INDIRECT($A13 &amp; ""!$O$2:$O""), D$9)=0, 
   0, 
   COUNTIF(UNIQUE(FILTER(INDIRECT($A13 &amp; ""!$A$2:$A""), 
       (INDIRECT($A13 &amp; ""!$L$2:$L"")= $D$8) * 
       (INDIRECT($A13 &amp; ""!$O$2:$O"")= D"&amp;"$9)
   )), ""&lt;&gt;"")
)
"),3.0)</f>
        <v>3</v>
      </c>
      <c r="E13" s="18">
        <f>IFERROR(__xludf.DUMMYFUNCTION("IF(COUNTIFS(INDIRECT($A13 &amp; ""!$L$2:$L""), $D$8, 
             INDIRECT($A13 &amp; ""!$O$2:$O""), E$9)=0, 
   0, 
   COUNTIF(UNIQUE(FILTER(INDIRECT($A13 &amp; ""!$A$2:$A""), 
       (INDIRECT($A13 &amp; ""!$L$2:$L"")= $D$8) * 
       (INDIRECT($A13 &amp; ""!$O$2:$O"")= E"&amp;"$9)
   )), ""&lt;&gt;"")
)
"),14.0)</f>
        <v>14</v>
      </c>
      <c r="F13" s="18">
        <f>IFERROR(__xludf.DUMMYFUNCTION("IF(COUNTIFS(INDIRECT($A13 &amp; ""!$L$2:$L""), $F$8, 
             INDIRECT($A13 &amp; ""!$O$2:$O""), F$9)=0, 
   0, 
   COUNTIF(UNIQUE(FILTER(INDIRECT($A13 &amp; ""!$A$2:$A""), 
       (INDIRECT($A13 &amp; ""!$L$2:$L"")= $F$8) * 
       (INDIRECT($A13 &amp; ""!$O$2:$O"")= F"&amp;"$9)
   )), ""&lt;&gt;"")
)
"),0.0)</f>
        <v>0</v>
      </c>
      <c r="G13" s="18">
        <f>IFERROR(__xludf.DUMMYFUNCTION("IF(COUNTIFS(INDIRECT($A13 &amp; ""!$L$2:$L""), $F$8, 
             INDIRECT($A13 &amp; ""!$O$2:$O""), G$9)=0, 
   0, 
   COUNTIF(UNIQUE(FILTER(INDIRECT($A13 &amp; ""!$A$2:$A""), 
       (INDIRECT($A13 &amp; ""!$L$2:$L"")= $F$8) * 
       (INDIRECT($A13 &amp; ""!$O$2:$O"")= G"&amp;"$9)
   )), ""&lt;&gt;"")
)
"),5.0)</f>
        <v>5</v>
      </c>
      <c r="H13" s="19">
        <f t="shared" si="3"/>
        <v>37</v>
      </c>
      <c r="J13" s="21" t="s">
        <v>169</v>
      </c>
      <c r="K13" s="23">
        <v>2.0</v>
      </c>
      <c r="L13" s="20">
        <f>IFERROR(__xludf.DUMMYFUNCTION("IF(COUNTIFS(INDIRECT($A13 &amp; ""!$L$2:$L""), $K$8, 
             INDIRECT($A13 &amp; ""!$O$2:$O""), K$9, 
             INDIRECT($A13 &amp; ""!$P$2:$P""), ""*Juara*"")=0, 
   0, 
   COUNTIF(UNIQUE(FILTER(INDIRECT($A13 &amp; ""!$A$2:$A""), 
       (INDIRECT($A13 &amp; ""!$L$"&amp;"2:$L"")= $K$8) * 
       (INDIRECT($A13 &amp; ""!$O$2:$O"")= K$9) * 
       ISNUMBER(SEARCH(""Juara"", INDIRECT($A13 &amp; ""!$P$2:$P"")))
   )), ""&lt;&gt;"")
)
"),2.0)</f>
        <v>2</v>
      </c>
      <c r="M13" s="23">
        <v>2.0</v>
      </c>
      <c r="N13" s="20">
        <f>IFERROR(__xludf.DUMMYFUNCTION("IF(COUNTIFS(INDIRECT($A13 &amp; ""!$L$2:$L""), $K$8, 
             INDIRECT($A13 &amp; ""!$O$2:$O""), M$9, 
             INDIRECT($A13 &amp; ""!$P$2:$P""), ""*Juara*"")=0, 
   0, 
   COUNTIF(UNIQUE(FILTER(INDIRECT($A13 &amp; ""!$A$2:$A""), 
       (INDIRECT($A13 &amp; ""!$L$"&amp;"2:$L"")= $K$8) * 
       (INDIRECT($A13 &amp; ""!$O$2:$O"")= M$9) * 
       ISNUMBER(SEARCH(""Juara"", INDIRECT($A13 &amp; ""!$P$2:$P"")))
   )), ""&lt;&gt;"")
)
"),2.0)</f>
        <v>2</v>
      </c>
      <c r="O13" s="23">
        <v>4.0</v>
      </c>
      <c r="P13" s="20">
        <f>IFERROR(__xludf.DUMMYFUNCTION("IF(COUNTIFS(INDIRECT($A13 &amp; ""!$L$2:$L""), $O$8, 
             INDIRECT($A13 &amp; ""!$O$2:$O""), O$9, 
             INDIRECT($A13 &amp; ""!$P$2:$P""), ""*Juara*"")=0, 
   0, 
   COUNTIF(UNIQUE(FILTER(INDIRECT($A13 &amp; ""!$A$2:$A""), 
       (INDIRECT($A13 &amp; ""!$L$"&amp;"2:$L"")= $O$8) * 
       (INDIRECT($A13 &amp; ""!$O$2:$O"")= O$9) * 
       ISNUMBER(SEARCH(""Juara"", INDIRECT($A13 &amp; ""!$P$2:$P"")))
   )), ""&lt;&gt;"")
)
"),2.0)</f>
        <v>2</v>
      </c>
      <c r="Q13" s="20">
        <v>8.0</v>
      </c>
      <c r="R13" s="20">
        <f>IFERROR(__xludf.DUMMYFUNCTION("IF(COUNTIFS(INDIRECT($A13 &amp; ""!$L$2:$L""), $O$8, 
             INDIRECT($A13 &amp; ""!$O$2:$O""), Q$9, 
             INDIRECT($A13 &amp; ""!$P$2:$P""), ""*Juara*"")=0, 
   0, 
   COUNTIF(UNIQUE(FILTER(INDIRECT($A13 &amp; ""!$A$2:$A""), 
       (INDIRECT($A13 &amp; ""!$L$"&amp;"2:$L"")= $O$8) * 
       (INDIRECT($A13 &amp; ""!$O$2:$O"")= Q$9) * 
       ISNUMBER(SEARCH(""Juara"", INDIRECT($A13 &amp; ""!$P$2:$P"")))
   )), ""&lt;&gt;"")
)
"),5.0)</f>
        <v>5</v>
      </c>
      <c r="S13" s="20">
        <v>8.0</v>
      </c>
      <c r="T13" s="20">
        <f>IFERROR(__xludf.DUMMYFUNCTION("IF(COUNTIFS(INDIRECT($A13 &amp; ""!$L$2:$L""), $S$8, 
             INDIRECT($A13 &amp; ""!$O$2:$O""), S$9, 
             INDIRECT($A13 &amp; ""!$P$2:$P""), ""*Juara*"")=0, 
   0, 
   COUNTIF(UNIQUE(FILTER(INDIRECT($A13 &amp; ""!$A$2:$A""), 
       (INDIRECT($A13 &amp; ""!$L$"&amp;"2:$L"")= $S$8) * 
       (INDIRECT($A13 &amp; ""!$O$2:$O"")= S$9) * 
       ISNUMBER(SEARCH(""Juara"", INDIRECT($A13 &amp; ""!$P$2:$P"")))
   )), ""&lt;&gt;"")
)
"),0.0)</f>
        <v>0</v>
      </c>
      <c r="U13" s="20">
        <v>15.0</v>
      </c>
      <c r="V13" s="20">
        <f>IFERROR(__xludf.DUMMYFUNCTION("IF(COUNTIFS(INDIRECT($A13 &amp; ""!$L$2:$L""), $S$8, 
             INDIRECT($A13 &amp; ""!$O$2:$O""), U$9, 
             INDIRECT($A13 &amp; ""!$P$2:$P""), ""*Juara*"")=0, 
   0, 
   COUNTIF(UNIQUE(FILTER(INDIRECT($A13 &amp; ""!$A$2:$A""), 
       (INDIRECT($A13 &amp; ""!$L$"&amp;"2:$L"")= $S$8) * 
       (INDIRECT($A13 &amp; ""!$O$2:$O"")= U$9) * 
       ISNUMBER(SEARCH(""Juara"", INDIRECT($A13 &amp; ""!$P$2:$P"")))
   )), ""&lt;&gt;"")
)
"),0.0)</f>
        <v>0</v>
      </c>
      <c r="W13" s="21">
        <f t="shared" si="4"/>
        <v>11</v>
      </c>
    </row>
    <row r="14">
      <c r="A14" s="19" t="s">
        <v>1022</v>
      </c>
      <c r="B14" s="18">
        <f>IFERROR(__xludf.DUMMYFUNCTION("IF(COUNTIFS(INDIRECT($A14 &amp; ""!$L$2:$L""), $B$8, 
             INDIRECT($A14 &amp; ""!$O$2:$O""), B$9)=0, 
   0, 
   COUNTIF(UNIQUE(FILTER(INDIRECT($A14 &amp; ""!$A$2:$A""), 
       (INDIRECT($A14 &amp; ""!$L$2:$L"")= $B$8) * 
       (INDIRECT($A14 &amp; ""!$O$2:$O"")= B"&amp;"$9)
   )), ""&lt;&gt;"")
)
"),0.0)</f>
        <v>0</v>
      </c>
      <c r="C14" s="18">
        <f>IFERROR(__xludf.DUMMYFUNCTION("IF(COUNTIFS(INDIRECT($A14 &amp; ""!$L$2:$L""), $B$8, 
             INDIRECT($A14 &amp; ""!$O$2:$O""), C$9)=0, 
   0, 
   COUNTIF(UNIQUE(FILTER(INDIRECT($A14 &amp; ""!$A$2:$A""), 
       (INDIRECT($A14 &amp; ""!$L$2:$L"")= $B$8) * 
       (INDIRECT($A14 &amp; ""!$O$2:$O"")= C"&amp;"$9)
   )), ""&lt;&gt;"")
)
"),22.0)</f>
        <v>22</v>
      </c>
      <c r="D14" s="18">
        <f>IFERROR(__xludf.DUMMYFUNCTION("IF(COUNTIFS(INDIRECT($A14 &amp; ""!$L$2:$L""), $D$8, 
             INDIRECT($A14 &amp; ""!$O$2:$O""), D$9)=0, 
   0, 
   COUNTIF(UNIQUE(FILTER(INDIRECT($A14 &amp; ""!$A$2:$A""), 
       (INDIRECT($A14 &amp; ""!$L$2:$L"")= $D$8) * 
       (INDIRECT($A14 &amp; ""!$O$2:$O"")= D"&amp;"$9)
   )), ""&lt;&gt;"")
)
"),1.0)</f>
        <v>1</v>
      </c>
      <c r="E14" s="18">
        <f>IFERROR(__xludf.DUMMYFUNCTION("IF(COUNTIFS(INDIRECT($A14 &amp; ""!$L$2:$L""), $D$8, 
             INDIRECT($A14 &amp; ""!$O$2:$O""), E$9)=0, 
   0, 
   COUNTIF(UNIQUE(FILTER(INDIRECT($A14 &amp; ""!$A$2:$A""), 
       (INDIRECT($A14 &amp; ""!$L$2:$L"")= $D$8) * 
       (INDIRECT($A14 &amp; ""!$O$2:$O"")= E"&amp;"$9)
   )), ""&lt;&gt;"")
)
"),6.0)</f>
        <v>6</v>
      </c>
      <c r="F14" s="18">
        <f>IFERROR(__xludf.DUMMYFUNCTION("IF(COUNTIFS(INDIRECT($A14 &amp; ""!$L$2:$L""), $F$8, 
             INDIRECT($A14 &amp; ""!$O$2:$O""), F$9)=0, 
   0, 
   COUNTIF(UNIQUE(FILTER(INDIRECT($A14 &amp; ""!$A$2:$A""), 
       (INDIRECT($A14 &amp; ""!$L$2:$L"")= $F$8) * 
       (INDIRECT($A14 &amp; ""!$O$2:$O"")= F"&amp;"$9)
   )), ""&lt;&gt;"")
)
"),0.0)</f>
        <v>0</v>
      </c>
      <c r="G14" s="18">
        <f>IFERROR(__xludf.DUMMYFUNCTION("IF(COUNTIFS(INDIRECT($A14 &amp; ""!$L$2:$L""), $F$8, 
             INDIRECT($A14 &amp; ""!$O$2:$O""), G$9)=0, 
   0, 
   COUNTIF(UNIQUE(FILTER(INDIRECT($A14 &amp; ""!$A$2:$A""), 
       (INDIRECT($A14 &amp; ""!$L$2:$L"")= $F$8) * 
       (INDIRECT($A14 &amp; ""!$O$2:$O"")= G"&amp;"$9)
   )), ""&lt;&gt;"")
)
"),1.0)</f>
        <v>1</v>
      </c>
      <c r="H14" s="19">
        <f t="shared" si="3"/>
        <v>30</v>
      </c>
      <c r="J14" s="21" t="s">
        <v>1022</v>
      </c>
      <c r="K14" s="23">
        <v>2.0</v>
      </c>
      <c r="L14" s="20">
        <f>IFERROR(__xludf.DUMMYFUNCTION("IF(COUNTIFS(INDIRECT($A14 &amp; ""!$L$2:$L""), $K$8, 
             INDIRECT($A14 &amp; ""!$O$2:$O""), K$9, 
             INDIRECT($A14 &amp; ""!$P$2:$P""), ""*Juara*"")=0, 
   0, 
   COUNTIF(UNIQUE(FILTER(INDIRECT($A14 &amp; ""!$A$2:$A""), 
       (INDIRECT($A14 &amp; ""!$L$"&amp;"2:$L"")= $K$8) * 
       (INDIRECT($A14 &amp; ""!$O$2:$O"")= K$9) * 
       ISNUMBER(SEARCH(""Juara"", INDIRECT($A14 &amp; ""!$P$2:$P"")))
   )), ""&lt;&gt;"")
)
"),0.0)</f>
        <v>0</v>
      </c>
      <c r="M14" s="23">
        <v>2.0</v>
      </c>
      <c r="N14" s="20">
        <f>IFERROR(__xludf.DUMMYFUNCTION("IF(COUNTIFS(INDIRECT($A14 &amp; ""!$L$2:$L""), $K$8, 
             INDIRECT($A14 &amp; ""!$O$2:$O""), M$9, 
             INDIRECT($A14 &amp; ""!$P$2:$P""), ""*Juara*"")=0, 
   0, 
   COUNTIF(UNIQUE(FILTER(INDIRECT($A14 &amp; ""!$A$2:$A""), 
       (INDIRECT($A14 &amp; ""!$L$"&amp;"2:$L"")= $K$8) * 
       (INDIRECT($A14 &amp; ""!$O$2:$O"")= M$9) * 
       ISNUMBER(SEARCH(""Juara"", INDIRECT($A14 &amp; ""!$P$2:$P"")))
   )), ""&lt;&gt;"")
)
"),0.0)</f>
        <v>0</v>
      </c>
      <c r="O14" s="23">
        <v>4.0</v>
      </c>
      <c r="P14" s="20">
        <f>IFERROR(__xludf.DUMMYFUNCTION("IF(COUNTIFS(INDIRECT($A14 &amp; ""!$L$2:$L""), $O$8, 
             INDIRECT($A14 &amp; ""!$O$2:$O""), O$9, 
             INDIRECT($A14 &amp; ""!$P$2:$P""), ""*Juara*"")=0, 
   0, 
   COUNTIF(UNIQUE(FILTER(INDIRECT($A14 &amp; ""!$A$2:$A""), 
       (INDIRECT($A14 &amp; ""!$L$"&amp;"2:$L"")= $O$8) * 
       (INDIRECT($A14 &amp; ""!$O$2:$O"")= O$9) * 
       ISNUMBER(SEARCH(""Juara"", INDIRECT($A14 &amp; ""!$P$2:$P"")))
   )), ""&lt;&gt;"")
)
"),0.0)</f>
        <v>0</v>
      </c>
      <c r="Q14" s="20">
        <v>8.0</v>
      </c>
      <c r="R14" s="20">
        <f>IFERROR(__xludf.DUMMYFUNCTION("IF(COUNTIFS(INDIRECT($A14 &amp; ""!$L$2:$L""), $O$8, 
             INDIRECT($A14 &amp; ""!$O$2:$O""), Q$9, 
             INDIRECT($A14 &amp; ""!$P$2:$P""), ""*Juara*"")=0, 
   0, 
   COUNTIF(UNIQUE(FILTER(INDIRECT($A14 &amp; ""!$A$2:$A""), 
       (INDIRECT($A14 &amp; ""!$L$"&amp;"2:$L"")= $O$8) * 
       (INDIRECT($A14 &amp; ""!$O$2:$O"")= Q$9) * 
       ISNUMBER(SEARCH(""Juara"", INDIRECT($A14 &amp; ""!$P$2:$P"")))
   )), ""&lt;&gt;"")
)
"),1.0)</f>
        <v>1</v>
      </c>
      <c r="S14" s="20">
        <v>8.0</v>
      </c>
      <c r="T14" s="20">
        <f>IFERROR(__xludf.DUMMYFUNCTION("IF(COUNTIFS(INDIRECT($A14 &amp; ""!$L$2:$L""), $S$8, 
             INDIRECT($A14 &amp; ""!$O$2:$O""), S$9, 
             INDIRECT($A14 &amp; ""!$P$2:$P""), ""*Juara*"")=0, 
   0, 
   COUNTIF(UNIQUE(FILTER(INDIRECT($A14 &amp; ""!$A$2:$A""), 
       (INDIRECT($A14 &amp; ""!$L$"&amp;"2:$L"")= $S$8) * 
       (INDIRECT($A14 &amp; ""!$O$2:$O"")= S$9) * 
       ISNUMBER(SEARCH(""Juara"", INDIRECT($A14 &amp; ""!$P$2:$P"")))
   )), ""&lt;&gt;"")
)
"),0.0)</f>
        <v>0</v>
      </c>
      <c r="U14" s="20">
        <v>16.0</v>
      </c>
      <c r="V14" s="20">
        <f>IFERROR(__xludf.DUMMYFUNCTION("IF(COUNTIFS(INDIRECT($A14 &amp; ""!$L$2:$L""), $S$8, 
             INDIRECT($A14 &amp; ""!$O$2:$O""), U$9, 
             INDIRECT($A14 &amp; ""!$P$2:$P""), ""*Juara*"")=0, 
   0, 
   COUNTIF(UNIQUE(FILTER(INDIRECT($A14 &amp; ""!$A$2:$A""), 
       (INDIRECT($A14 &amp; ""!$L$"&amp;"2:$L"")= $S$8) * 
       (INDIRECT($A14 &amp; ""!$O$2:$O"")= U$9) * 
       ISNUMBER(SEARCH(""Juara"", INDIRECT($A14 &amp; ""!$P$2:$P"")))
   )), ""&lt;&gt;"")
)
"),0.0)</f>
        <v>0</v>
      </c>
      <c r="W14" s="21">
        <f t="shared" si="4"/>
        <v>1</v>
      </c>
    </row>
    <row r="15">
      <c r="A15" s="19" t="s">
        <v>223</v>
      </c>
      <c r="B15" s="18">
        <f>IFERROR(__xludf.DUMMYFUNCTION("IF(COUNTIFS(INDIRECT($A15 &amp; ""!$L$2:$L""), $B$8, 
             INDIRECT($A15 &amp; ""!$O$2:$O""), B$9)=0, 
   0, 
   COUNTIF(UNIQUE(FILTER(INDIRECT($A15 &amp; ""!$A$2:$A""), 
       (INDIRECT($A15 &amp; ""!$L$2:$L"")= $B$8) * 
       (INDIRECT($A15 &amp; ""!$O$2:$O"")= B"&amp;"$9)
   )), ""&lt;&gt;"")
)
"),1.0)</f>
        <v>1</v>
      </c>
      <c r="C15" s="18">
        <f>IFERROR(__xludf.DUMMYFUNCTION("IF(COUNTIFS(INDIRECT($A15 &amp; ""!$L$2:$L""), $B$8, 
             INDIRECT($A15 &amp; ""!$O$2:$O""), C$9)=0, 
   0, 
   COUNTIF(UNIQUE(FILTER(INDIRECT($A15 &amp; ""!$A$2:$A""), 
       (INDIRECT($A15 &amp; ""!$L$2:$L"")= $B$8) * 
       (INDIRECT($A15 &amp; ""!$O$2:$O"")= C"&amp;"$9)
   )), ""&lt;&gt;"")
)
"),8.0)</f>
        <v>8</v>
      </c>
      <c r="D15" s="18">
        <f>IFERROR(__xludf.DUMMYFUNCTION("IF(COUNTIFS(INDIRECT($A15 &amp; ""!$L$2:$L""), $D$8, 
             INDIRECT($A15 &amp; ""!$O$2:$O""), D$9)=0, 
   0, 
   COUNTIF(UNIQUE(FILTER(INDIRECT($A15 &amp; ""!$A$2:$A""), 
       (INDIRECT($A15 &amp; ""!$L$2:$L"")= $D$8) * 
       (INDIRECT($A15 &amp; ""!$O$2:$O"")= D"&amp;"$9)
   )), ""&lt;&gt;"")
)
"),8.0)</f>
        <v>8</v>
      </c>
      <c r="E15" s="18">
        <f>IFERROR(__xludf.DUMMYFUNCTION("IF(COUNTIFS(INDIRECT($A15 &amp; ""!$L$2:$L""), $D$8, 
             INDIRECT($A15 &amp; ""!$O$2:$O""), E$9)=0, 
   0, 
   COUNTIF(UNIQUE(FILTER(INDIRECT($A15 &amp; ""!$A$2:$A""), 
       (INDIRECT($A15 &amp; ""!$L$2:$L"")= $D$8) * 
       (INDIRECT($A15 &amp; ""!$O$2:$O"")= E"&amp;"$9)
   )), ""&lt;&gt;"")
)
"),8.0)</f>
        <v>8</v>
      </c>
      <c r="F15" s="18">
        <f>IFERROR(__xludf.DUMMYFUNCTION("IF(COUNTIFS(INDIRECT($A15 &amp; ""!$L$2:$L""), $F$8, 
             INDIRECT($A15 &amp; ""!$O$2:$O""), F$9)=0, 
   0, 
   COUNTIF(UNIQUE(FILTER(INDIRECT($A15 &amp; ""!$A$2:$A""), 
       (INDIRECT($A15 &amp; ""!$L$2:$L"")= $F$8) * 
       (INDIRECT($A15 &amp; ""!$O$2:$O"")= F"&amp;"$9)
   )), ""&lt;&gt;"")
)
"),2.0)</f>
        <v>2</v>
      </c>
      <c r="G15" s="18">
        <f>IFERROR(__xludf.DUMMYFUNCTION("IF(COUNTIFS(INDIRECT($A15 &amp; ""!$L$2:$L""), $F$8, 
             INDIRECT($A15 &amp; ""!$O$2:$O""), G$9)=0, 
   0, 
   COUNTIF(UNIQUE(FILTER(INDIRECT($A15 &amp; ""!$A$2:$A""), 
       (INDIRECT($A15 &amp; ""!$L$2:$L"")= $F$8) * 
       (INDIRECT($A15 &amp; ""!$O$2:$O"")= G"&amp;"$9)
   )), ""&lt;&gt;"")
)
"),3.0)</f>
        <v>3</v>
      </c>
      <c r="H15" s="19">
        <f t="shared" si="3"/>
        <v>30</v>
      </c>
      <c r="J15" s="21" t="s">
        <v>223</v>
      </c>
      <c r="K15" s="23">
        <v>2.0</v>
      </c>
      <c r="L15" s="20">
        <f>IFERROR(__xludf.DUMMYFUNCTION("IF(COUNTIFS(INDIRECT($A15 &amp; ""!$L$2:$L""), $K$8, 
             INDIRECT($A15 &amp; ""!$O$2:$O""), K$9, 
             INDIRECT($A15 &amp; ""!$P$2:$P""), ""*Juara*"")=0, 
   0, 
   COUNTIF(UNIQUE(FILTER(INDIRECT($A15 &amp; ""!$A$2:$A""), 
       (INDIRECT($A15 &amp; ""!$L$"&amp;"2:$L"")= $K$8) * 
       (INDIRECT($A15 &amp; ""!$O$2:$O"")= K$9) * 
       ISNUMBER(SEARCH(""Juara"", INDIRECT($A15 &amp; ""!$P$2:$P"")))
   )), ""&lt;&gt;"")
)
"),1.0)</f>
        <v>1</v>
      </c>
      <c r="M15" s="23">
        <v>2.0</v>
      </c>
      <c r="N15" s="20">
        <f>IFERROR(__xludf.DUMMYFUNCTION("IF(COUNTIFS(INDIRECT($A15 &amp; ""!$L$2:$L""), $K$8, 
             INDIRECT($A15 &amp; ""!$O$2:$O""), M$9, 
             INDIRECT($A15 &amp; ""!$P$2:$P""), ""*Juara*"")=0, 
   0, 
   COUNTIF(UNIQUE(FILTER(INDIRECT($A15 &amp; ""!$A$2:$A""), 
       (INDIRECT($A15 &amp; ""!$L$"&amp;"2:$L"")= $K$8) * 
       (INDIRECT($A15 &amp; ""!$O$2:$O"")= M$9) * 
       ISNUMBER(SEARCH(""Juara"", INDIRECT($A15 &amp; ""!$P$2:$P"")))
   )), ""&lt;&gt;"")
)
"),0.0)</f>
        <v>0</v>
      </c>
      <c r="O15" s="23">
        <v>4.0</v>
      </c>
      <c r="P15" s="20">
        <f>IFERROR(__xludf.DUMMYFUNCTION("IF(COUNTIFS(INDIRECT($A15 &amp; ""!$L$2:$L""), $O$8, 
             INDIRECT($A15 &amp; ""!$O$2:$O""), O$9, 
             INDIRECT($A15 &amp; ""!$P$2:$P""), ""*Juara*"")=0, 
   0, 
   COUNTIF(UNIQUE(FILTER(INDIRECT($A15 &amp; ""!$A$2:$A""), 
       (INDIRECT($A15 &amp; ""!$L$"&amp;"2:$L"")= $O$8) * 
       (INDIRECT($A15 &amp; ""!$O$2:$O"")= O$9) * 
       ISNUMBER(SEARCH(""Juara"", INDIRECT($A15 &amp; ""!$P$2:$P"")))
   )), ""&lt;&gt;"")
)
"),7.0)</f>
        <v>7</v>
      </c>
      <c r="Q15" s="20">
        <v>7.0</v>
      </c>
      <c r="R15" s="20">
        <f>IFERROR(__xludf.DUMMYFUNCTION("IF(COUNTIFS(INDIRECT($A15 &amp; ""!$L$2:$L""), $O$8, 
             INDIRECT($A15 &amp; ""!$O$2:$O""), Q$9, 
             INDIRECT($A15 &amp; ""!$P$2:$P""), ""*Juara*"")=0, 
   0, 
   COUNTIF(UNIQUE(FILTER(INDIRECT($A15 &amp; ""!$A$2:$A""), 
       (INDIRECT($A15 &amp; ""!$L$"&amp;"2:$L"")= $O$8) * 
       (INDIRECT($A15 &amp; ""!$O$2:$O"")= Q$9) * 
       ISNUMBER(SEARCH(""Juara"", INDIRECT($A15 &amp; ""!$P$2:$P"")))
   )), ""&lt;&gt;"")
)
"),4.0)</f>
        <v>4</v>
      </c>
      <c r="S15" s="20">
        <v>7.0</v>
      </c>
      <c r="T15" s="20">
        <f>IFERROR(__xludf.DUMMYFUNCTION("IF(COUNTIFS(INDIRECT($A15 &amp; ""!$L$2:$L""), $S$8, 
             INDIRECT($A15 &amp; ""!$O$2:$O""), S$9, 
             INDIRECT($A15 &amp; ""!$P$2:$P""), ""*Juara*"")=0, 
   0, 
   COUNTIF(UNIQUE(FILTER(INDIRECT($A15 &amp; ""!$A$2:$A""), 
       (INDIRECT($A15 &amp; ""!$L$"&amp;"2:$L"")= $S$8) * 
       (INDIRECT($A15 &amp; ""!$O$2:$O"")= S$9) * 
       ISNUMBER(SEARCH(""Juara"", INDIRECT($A15 &amp; ""!$P$2:$P"")))
   )), ""&lt;&gt;"")
)
"),1.0)</f>
        <v>1</v>
      </c>
      <c r="U15" s="20">
        <v>14.0</v>
      </c>
      <c r="V15" s="20">
        <f>IFERROR(__xludf.DUMMYFUNCTION("IF(COUNTIFS(INDIRECT($A15 &amp; ""!$L$2:$L""), $S$8, 
             INDIRECT($A15 &amp; ""!$O$2:$O""), U$9, 
             INDIRECT($A15 &amp; ""!$P$2:$P""), ""*Juara*"")=0, 
   0, 
   COUNTIF(UNIQUE(FILTER(INDIRECT($A15 &amp; ""!$A$2:$A""), 
       (INDIRECT($A15 &amp; ""!$L$"&amp;"2:$L"")= $S$8) * 
       (INDIRECT($A15 &amp; ""!$O$2:$O"")= U$9) * 
       ISNUMBER(SEARCH(""Juara"", INDIRECT($A15 &amp; ""!$P$2:$P"")))
   )), ""&lt;&gt;"")
)
"),0.0)</f>
        <v>0</v>
      </c>
      <c r="W15" s="21">
        <f t="shared" si="4"/>
        <v>13</v>
      </c>
    </row>
    <row r="16">
      <c r="A16" s="19" t="s">
        <v>928</v>
      </c>
      <c r="B16" s="18">
        <f>IFERROR(__xludf.DUMMYFUNCTION("IF(COUNTIFS(INDIRECT($A16 &amp; ""!$L$2:$L""), $B$8, 
             INDIRECT($A16 &amp; ""!$O$2:$O""), B$9)=0, 
   0, 
   COUNTIF(UNIQUE(FILTER(INDIRECT($A16 &amp; ""!$A$2:$A""), 
       (INDIRECT($A16 &amp; ""!$L$2:$L"")= $B$8) * 
       (INDIRECT($A16 &amp; ""!$O$2:$O"")= B"&amp;"$9)
   )), ""&lt;&gt;"")
)
"),2.0)</f>
        <v>2</v>
      </c>
      <c r="C16" s="18">
        <f>IFERROR(__xludf.DUMMYFUNCTION("IF(COUNTIFS(INDIRECT($A16 &amp; ""!$L$2:$L""), $B$8, 
             INDIRECT($A16 &amp; ""!$O$2:$O""), C$9)=0, 
   0, 
   COUNTIF(UNIQUE(FILTER(INDIRECT($A16 &amp; ""!$A$2:$A""), 
       (INDIRECT($A16 &amp; ""!$L$2:$L"")= $B$8) * 
       (INDIRECT($A16 &amp; ""!$O$2:$O"")= C"&amp;"$9)
   )), ""&lt;&gt;"")
)
"),1.0)</f>
        <v>1</v>
      </c>
      <c r="D16" s="18">
        <f>IFERROR(__xludf.DUMMYFUNCTION("IF(COUNTIFS(INDIRECT($A16 &amp; ""!$L$2:$L""), $D$8, 
             INDIRECT($A16 &amp; ""!$O$2:$O""), D$9)=0, 
   0, 
   COUNTIF(UNIQUE(FILTER(INDIRECT($A16 &amp; ""!$A$2:$A""), 
       (INDIRECT($A16 &amp; ""!$L$2:$L"")= $D$8) * 
       (INDIRECT($A16 &amp; ""!$O$2:$O"")= D"&amp;"$9)
   )), ""&lt;&gt;"")
)
"),0.0)</f>
        <v>0</v>
      </c>
      <c r="E16" s="18">
        <f>IFERROR(__xludf.DUMMYFUNCTION("IF(COUNTIFS(INDIRECT($A16 &amp; ""!$L$2:$L""), $D$8, 
             INDIRECT($A16 &amp; ""!$O$2:$O""), E$9)=0, 
   0, 
   COUNTIF(UNIQUE(FILTER(INDIRECT($A16 &amp; ""!$A$2:$A""), 
       (INDIRECT($A16 &amp; ""!$L$2:$L"")= $D$8) * 
       (INDIRECT($A16 &amp; ""!$O$2:$O"")= E"&amp;"$9)
   )), ""&lt;&gt;"")
)
"),4.0)</f>
        <v>4</v>
      </c>
      <c r="F16" s="18">
        <f>IFERROR(__xludf.DUMMYFUNCTION("IF(COUNTIFS(INDIRECT($A16 &amp; ""!$L$2:$L""), $F$8, 
             INDIRECT($A16 &amp; ""!$O$2:$O""), F$9)=0, 
   0, 
   COUNTIF(UNIQUE(FILTER(INDIRECT($A16 &amp; ""!$A$2:$A""), 
       (INDIRECT($A16 &amp; ""!$L$2:$L"")= $F$8) * 
       (INDIRECT($A16 &amp; ""!$O$2:$O"")= F"&amp;"$9)
   )), ""&lt;&gt;"")
)
"),0.0)</f>
        <v>0</v>
      </c>
      <c r="G16" s="18">
        <f>IFERROR(__xludf.DUMMYFUNCTION("IF(COUNTIFS(INDIRECT($A16 &amp; ""!$L$2:$L""), $F$8, 
             INDIRECT($A16 &amp; ""!$O$2:$O""), G$9)=0, 
   0, 
   COUNTIF(UNIQUE(FILTER(INDIRECT($A16 &amp; ""!$A$2:$A""), 
       (INDIRECT($A16 &amp; ""!$L$2:$L"")= $F$8) * 
       (INDIRECT($A16 &amp; ""!$O$2:$O"")= G"&amp;"$9)
   )), ""&lt;&gt;"")
)
"),0.0)</f>
        <v>0</v>
      </c>
      <c r="H16" s="19">
        <f t="shared" si="3"/>
        <v>7</v>
      </c>
      <c r="J16" s="21" t="s">
        <v>928</v>
      </c>
      <c r="K16" s="23">
        <v>0.0</v>
      </c>
      <c r="L16" s="20">
        <f>IFERROR(__xludf.DUMMYFUNCTION("IF(COUNTIFS(INDIRECT($A16 &amp; ""!$L$2:$L""), $K$8, 
             INDIRECT($A16 &amp; ""!$O$2:$O""), K$9, 
             INDIRECT($A16 &amp; ""!$P$2:$P""), ""*Juara*"")=0, 
   0, 
   COUNTIF(UNIQUE(FILTER(INDIRECT($A16 &amp; ""!$A$2:$A""), 
       (INDIRECT($A16 &amp; ""!$L$"&amp;"2:$L"")= $K$8) * 
       (INDIRECT($A16 &amp; ""!$O$2:$O"")= K$9) * 
       ISNUMBER(SEARCH(""Juara"", INDIRECT($A16 &amp; ""!$P$2:$P"")))
   )), ""&lt;&gt;"")
)
"),1.0)</f>
        <v>1</v>
      </c>
      <c r="M16" s="23">
        <v>0.0</v>
      </c>
      <c r="N16" s="20">
        <f>IFERROR(__xludf.DUMMYFUNCTION("IF(COUNTIFS(INDIRECT($A16 &amp; ""!$L$2:$L""), $K$8, 
             INDIRECT($A16 &amp; ""!$O$2:$O""), M$9, 
             INDIRECT($A16 &amp; ""!$P$2:$P""), ""*Juara*"")=0, 
   0, 
   COUNTIF(UNIQUE(FILTER(INDIRECT($A16 &amp; ""!$A$2:$A""), 
       (INDIRECT($A16 &amp; ""!$L$"&amp;"2:$L"")= $K$8) * 
       (INDIRECT($A16 &amp; ""!$O$2:$O"")= M$9) * 
       ISNUMBER(SEARCH(""Juara"", INDIRECT($A16 &amp; ""!$P$2:$P"")))
   )), ""&lt;&gt;"")
)
"),0.0)</f>
        <v>0</v>
      </c>
      <c r="O16" s="23">
        <v>1.0</v>
      </c>
      <c r="P16" s="20">
        <f>IFERROR(__xludf.DUMMYFUNCTION("IF(COUNTIFS(INDIRECT($A16 &amp; ""!$L$2:$L""), $O$8, 
             INDIRECT($A16 &amp; ""!$O$2:$O""), O$9, 
             INDIRECT($A16 &amp; ""!$P$2:$P""), ""*Juara*"")=0, 
   0, 
   COUNTIF(UNIQUE(FILTER(INDIRECT($A16 &amp; ""!$A$2:$A""), 
       (INDIRECT($A16 &amp; ""!$L$"&amp;"2:$L"")= $O$8) * 
       (INDIRECT($A16 &amp; ""!$O$2:$O"")= O$9) * 
       ISNUMBER(SEARCH(""Juara"", INDIRECT($A16 &amp; ""!$P$2:$P"")))
   )), ""&lt;&gt;"")
)
"),0.0)</f>
        <v>0</v>
      </c>
      <c r="Q16" s="20">
        <v>7.0</v>
      </c>
      <c r="R16" s="20">
        <f>IFERROR(__xludf.DUMMYFUNCTION("IF(COUNTIFS(INDIRECT($A16 &amp; ""!$L$2:$L""), $O$8, 
             INDIRECT($A16 &amp; ""!$O$2:$O""), Q$9, 
             INDIRECT($A16 &amp; ""!$P$2:$P""), ""*Juara*"")=0, 
   0, 
   COUNTIF(UNIQUE(FILTER(INDIRECT($A16 &amp; ""!$A$2:$A""), 
       (INDIRECT($A16 &amp; ""!$L$"&amp;"2:$L"")= $O$8) * 
       (INDIRECT($A16 &amp; ""!$O$2:$O"")= Q$9) * 
       ISNUMBER(SEARCH(""Juara"", INDIRECT($A16 &amp; ""!$P$2:$P"")))
   )), ""&lt;&gt;"")
)
"),0.0)</f>
        <v>0</v>
      </c>
      <c r="S16" s="20">
        <v>1.0</v>
      </c>
      <c r="T16" s="20">
        <f>IFERROR(__xludf.DUMMYFUNCTION("IF(COUNTIFS(INDIRECT($A16 &amp; ""!$L$2:$L""), $S$8, 
             INDIRECT($A16 &amp; ""!$O$2:$O""), S$9, 
             INDIRECT($A16 &amp; ""!$P$2:$P""), ""*Juara*"")=0, 
   0, 
   COUNTIF(UNIQUE(FILTER(INDIRECT($A16 &amp; ""!$A$2:$A""), 
       (INDIRECT($A16 &amp; ""!$L$"&amp;"2:$L"")= $S$8) * 
       (INDIRECT($A16 &amp; ""!$O$2:$O"")= S$9) * 
       ISNUMBER(SEARCH(""Juara"", INDIRECT($A16 &amp; ""!$P$2:$P"")))
   )), ""&lt;&gt;"")
)
"),0.0)</f>
        <v>0</v>
      </c>
      <c r="U16" s="20">
        <v>14.0</v>
      </c>
      <c r="V16" s="20">
        <f>IFERROR(__xludf.DUMMYFUNCTION("IF(COUNTIFS(INDIRECT($A16 &amp; ""!$L$2:$L""), $S$8, 
             INDIRECT($A16 &amp; ""!$O$2:$O""), U$9, 
             INDIRECT($A16 &amp; ""!$P$2:$P""), ""*Juara*"")=0, 
   0, 
   COUNTIF(UNIQUE(FILTER(INDIRECT($A16 &amp; ""!$A$2:$A""), 
       (INDIRECT($A16 &amp; ""!$L$"&amp;"2:$L"")= $S$8) * 
       (INDIRECT($A16 &amp; ""!$O$2:$O"")= U$9) * 
       ISNUMBER(SEARCH(""Juara"", INDIRECT($A16 &amp; ""!$P$2:$P"")))
   )), ""&lt;&gt;"")
)
"),0.0)</f>
        <v>0</v>
      </c>
      <c r="W16" s="21">
        <f t="shared" si="4"/>
        <v>1</v>
      </c>
    </row>
    <row r="17">
      <c r="A17" s="18" t="s">
        <v>3743</v>
      </c>
      <c r="B17" s="18">
        <f>IFERROR(__xludf.DUMMYFUNCTION("IF(COUNTIFS(INDIRECT($A17 &amp; ""!$L$2:$L""), $B$8, 
             INDIRECT($A17 &amp; ""!$O$2:$O""), B$9)=0, 
   0, 
   COUNTIF(UNIQUE(FILTER(INDIRECT($A17 &amp; ""!$A$2:$A""), 
       (INDIRECT($A17 &amp; ""!$L$2:$L"")= $B$8) * 
       (INDIRECT($A17 &amp; ""!$O$2:$O"")= B"&amp;"$9)
   )), ""&lt;&gt;"")
)
"),0.0)</f>
        <v>0</v>
      </c>
      <c r="C17" s="18">
        <f>IFERROR(__xludf.DUMMYFUNCTION("IF(COUNTIFS(INDIRECT($A17 &amp; ""!$L$2:$L""), $B$8, 
             INDIRECT($A17 &amp; ""!$O$2:$O""), C$9)=0, 
   0, 
   COUNTIF(UNIQUE(FILTER(INDIRECT($A17 &amp; ""!$A$2:$A""), 
       (INDIRECT($A17 &amp; ""!$L$2:$L"")= $B$8) * 
       (INDIRECT($A17 &amp; ""!$O$2:$O"")= C"&amp;"$9)
   )), ""&lt;&gt;"")
)
"),0.0)</f>
        <v>0</v>
      </c>
      <c r="D17" s="18">
        <f>IFERROR(__xludf.DUMMYFUNCTION("IF(COUNTIFS(INDIRECT($A17 &amp; ""!$L$2:$L""), $D$8, 
             INDIRECT($A17 &amp; ""!$O$2:$O""), D$9)=0, 
   0, 
   COUNTIF(UNIQUE(FILTER(INDIRECT($A17 &amp; ""!$A$2:$A""), 
       (INDIRECT($A17 &amp; ""!$L$2:$L"")= $D$8) * 
       (INDIRECT($A17 &amp; ""!$O$2:$O"")= D"&amp;"$9)
   )), ""&lt;&gt;"")
)
"),0.0)</f>
        <v>0</v>
      </c>
      <c r="E17" s="18">
        <f>IFERROR(__xludf.DUMMYFUNCTION("IF(COUNTIFS(INDIRECT($A17 &amp; ""!$L$2:$L""), $D$8, 
             INDIRECT($A17 &amp; ""!$O$2:$O""), E$9)=0, 
   0, 
   COUNTIF(UNIQUE(FILTER(INDIRECT($A17 &amp; ""!$A$2:$A""), 
       (INDIRECT($A17 &amp; ""!$L$2:$L"")= $D$8) * 
       (INDIRECT($A17 &amp; ""!$O$2:$O"")= E"&amp;"$9)
   )), ""&lt;&gt;"")
)
"),0.0)</f>
        <v>0</v>
      </c>
      <c r="F17" s="18">
        <f>IFERROR(__xludf.DUMMYFUNCTION("IF(COUNTIFS(INDIRECT($A17 &amp; ""!$L$2:$L""), $F$8, 
             INDIRECT($A17 &amp; ""!$O$2:$O""), F$9)=0, 
   0, 
   COUNTIF(UNIQUE(FILTER(INDIRECT($A17 &amp; ""!$A$2:$A""), 
       (INDIRECT($A17 &amp; ""!$L$2:$L"")= $F$8) * 
       (INDIRECT($A17 &amp; ""!$O$2:$O"")= F"&amp;"$9)
   )), ""&lt;&gt;"")
)
"),0.0)</f>
        <v>0</v>
      </c>
      <c r="G17" s="18">
        <f>IFERROR(__xludf.DUMMYFUNCTION("IF(COUNTIFS(INDIRECT($A17 &amp; ""!$L$2:$L""), $F$8, 
             INDIRECT($A17 &amp; ""!$O$2:$O""), G$9)=0, 
   0, 
   COUNTIF(UNIQUE(FILTER(INDIRECT($A17 &amp; ""!$A$2:$A""), 
       (INDIRECT($A17 &amp; ""!$L$2:$L"")= $F$8) * 
       (INDIRECT($A17 &amp; ""!$O$2:$O"")= G"&amp;"$9)
   )), ""&lt;&gt;"")
)
"),0.0)</f>
        <v>0</v>
      </c>
      <c r="H17" s="19">
        <f t="shared" si="3"/>
        <v>0</v>
      </c>
      <c r="J17" s="20" t="s">
        <v>3743</v>
      </c>
      <c r="K17" s="23">
        <v>2.0</v>
      </c>
      <c r="L17" s="20">
        <f>IFERROR(__xludf.DUMMYFUNCTION("IF(COUNTIFS(INDIRECT($A17 &amp; ""!$L$2:$L""), $K$8, 
             INDIRECT($A17 &amp; ""!$O$2:$O""), K$9, 
             INDIRECT($A17 &amp; ""!$P$2:$P""), ""*Juara*"")=0, 
   0, 
   COUNTIF(UNIQUE(FILTER(INDIRECT($A17 &amp; ""!$A$2:$A""), 
       (INDIRECT($A17 &amp; ""!$L$"&amp;"2:$L"")= $K$8) * 
       (INDIRECT($A17 &amp; ""!$O$2:$O"")= K$9) * 
       ISNUMBER(SEARCH(""Juara"", INDIRECT($A17 &amp; ""!$P$2:$P"")))
   )), ""&lt;&gt;"")
)
"),0.0)</f>
        <v>0</v>
      </c>
      <c r="M17" s="23">
        <v>2.0</v>
      </c>
      <c r="N17" s="20">
        <f>IFERROR(__xludf.DUMMYFUNCTION("IF(COUNTIFS(INDIRECT($A17 &amp; ""!$L$2:$L""), $K$8, 
             INDIRECT($A17 &amp; ""!$O$2:$O""), M$9, 
             INDIRECT($A17 &amp; ""!$P$2:$P""), ""*Juara*"")=0, 
   0, 
   COUNTIF(UNIQUE(FILTER(INDIRECT($A17 &amp; ""!$A$2:$A""), 
       (INDIRECT($A17 &amp; ""!$L$"&amp;"2:$L"")= $K$8) * 
       (INDIRECT($A17 &amp; ""!$O$2:$O"")= M$9) * 
       ISNUMBER(SEARCH(""Juara"", INDIRECT($A17 &amp; ""!$P$2:$P"")))
   )), ""&lt;&gt;"")
)
"),0.0)</f>
        <v>0</v>
      </c>
      <c r="O17" s="23">
        <v>1.0</v>
      </c>
      <c r="P17" s="20">
        <f>IFERROR(__xludf.DUMMYFUNCTION("IF(COUNTIFS(INDIRECT($A17 &amp; ""!$L$2:$L""), $O$8, 
             INDIRECT($A17 &amp; ""!$O$2:$O""), O$9, 
             INDIRECT($A17 &amp; ""!$P$2:$P""), ""*Juara*"")=0, 
   0, 
   COUNTIF(UNIQUE(FILTER(INDIRECT($A17 &amp; ""!$A$2:$A""), 
       (INDIRECT($A17 &amp; ""!$L$"&amp;"2:$L"")= $O$8) * 
       (INDIRECT($A17 &amp; ""!$O$2:$O"")= O$9) * 
       ISNUMBER(SEARCH(""Juara"", INDIRECT($A17 &amp; ""!$P$2:$P"")))
   )), ""&lt;&gt;"")
)
"),0.0)</f>
        <v>0</v>
      </c>
      <c r="Q17" s="20">
        <v>2.0</v>
      </c>
      <c r="R17" s="20">
        <f>IFERROR(__xludf.DUMMYFUNCTION("IF(COUNTIFS(INDIRECT($A17 &amp; ""!$L$2:$L""), $O$8, 
             INDIRECT($A17 &amp; ""!$O$2:$O""), Q$9, 
             INDIRECT($A17 &amp; ""!$P$2:$P""), ""*Juara*"")=0, 
   0, 
   COUNTIF(UNIQUE(FILTER(INDIRECT($A17 &amp; ""!$A$2:$A""), 
       (INDIRECT($A17 &amp; ""!$L$"&amp;"2:$L"")= $O$8) * 
       (INDIRECT($A17 &amp; ""!$O$2:$O"")= Q$9) * 
       ISNUMBER(SEARCH(""Juara"", INDIRECT($A17 &amp; ""!$P$2:$P"")))
   )), ""&lt;&gt;"")
)
"),0.0)</f>
        <v>0</v>
      </c>
      <c r="S17" s="20">
        <v>2.0</v>
      </c>
      <c r="T17" s="20">
        <f>IFERROR(__xludf.DUMMYFUNCTION("IF(COUNTIFS(INDIRECT($A17 &amp; ""!$L$2:$L""), $S$8, 
             INDIRECT($A17 &amp; ""!$O$2:$O""), S$9, 
             INDIRECT($A17 &amp; ""!$P$2:$P""), ""*Juara*"")=0, 
   0, 
   COUNTIF(UNIQUE(FILTER(INDIRECT($A17 &amp; ""!$A$2:$A""), 
       (INDIRECT($A17 &amp; ""!$L$"&amp;"2:$L"")= $S$8) * 
       (INDIRECT($A17 &amp; ""!$O$2:$O"")= S$9) * 
       ISNUMBER(SEARCH(""Juara"", INDIRECT($A17 &amp; ""!$P$2:$P"")))
   )), ""&lt;&gt;"")
)
"),0.0)</f>
        <v>0</v>
      </c>
      <c r="U17" s="20">
        <v>3.0</v>
      </c>
      <c r="V17" s="20">
        <f>IFERROR(__xludf.DUMMYFUNCTION("IF(COUNTIFS(INDIRECT($A17 &amp; ""!$L$2:$L""), $S$8, 
             INDIRECT($A17 &amp; ""!$O$2:$O""), U$9, 
             INDIRECT($A17 &amp; ""!$P$2:$P""), ""*Juara*"")=0, 
   0, 
   COUNTIF(UNIQUE(FILTER(INDIRECT($A17 &amp; ""!$A$2:$A""), 
       (INDIRECT($A17 &amp; ""!$L$"&amp;"2:$L"")= $S$8) * 
       (INDIRECT($A17 &amp; ""!$O$2:$O"")= U$9) * 
       ISNUMBER(SEARCH(""Juara"", INDIRECT($A17 &amp; ""!$P$2:$P"")))
   )), ""&lt;&gt;"")
)
"),0.0)</f>
        <v>0</v>
      </c>
      <c r="W17" s="21">
        <f t="shared" si="4"/>
        <v>0</v>
      </c>
    </row>
    <row r="18">
      <c r="A18" s="18" t="s">
        <v>3744</v>
      </c>
      <c r="B18" s="18">
        <f>IFERROR(__xludf.DUMMYFUNCTION("IF(COUNTIFS(INDIRECT($A18 &amp; ""!$L$2:$L""), $B$8, 
             INDIRECT($A18 &amp; ""!$O$2:$O""), B$9)=0, 
   0, 
   COUNTIF(UNIQUE(FILTER(INDIRECT($A18 &amp; ""!$A$2:$A""), 
       (INDIRECT($A18 &amp; ""!$L$2:$L"")= $B$8) * 
       (INDIRECT($A18 &amp; ""!$O$2:$O"")= B"&amp;"$9)
   )), ""&lt;&gt;"")
)
"),0.0)</f>
        <v>0</v>
      </c>
      <c r="C18" s="18">
        <f>IFERROR(__xludf.DUMMYFUNCTION("IF(COUNTIFS(INDIRECT($A18 &amp; ""!$L$2:$L""), $B$8, 
             INDIRECT($A18 &amp; ""!$O$2:$O""), C$9)=0, 
   0, 
   COUNTIF(UNIQUE(FILTER(INDIRECT($A18 &amp; ""!$A$2:$A""), 
       (INDIRECT($A18 &amp; ""!$L$2:$L"")= $B$8) * 
       (INDIRECT($A18 &amp; ""!$O$2:$O"")= C"&amp;"$9)
   )), ""&lt;&gt;"")
)
"),0.0)</f>
        <v>0</v>
      </c>
      <c r="D18" s="18">
        <f>IFERROR(__xludf.DUMMYFUNCTION("IF(COUNTIFS(INDIRECT($A18 &amp; ""!$L$2:$L""), $D$8, 
             INDIRECT($A18 &amp; ""!$O$2:$O""), D$9)=0, 
   0, 
   COUNTIF(UNIQUE(FILTER(INDIRECT($A18 &amp; ""!$A$2:$A""), 
       (INDIRECT($A18 &amp; ""!$L$2:$L"")= $D$8) * 
       (INDIRECT($A18 &amp; ""!$O$2:$O"")= D"&amp;"$9)
   )), ""&lt;&gt;"")
)
"),0.0)</f>
        <v>0</v>
      </c>
      <c r="E18" s="18">
        <f>IFERROR(__xludf.DUMMYFUNCTION("IF(COUNTIFS(INDIRECT($A18 &amp; ""!$L$2:$L""), $D$8, 
             INDIRECT($A18 &amp; ""!$O$2:$O""), E$9)=0, 
   0, 
   COUNTIF(UNIQUE(FILTER(INDIRECT($A18 &amp; ""!$A$2:$A""), 
       (INDIRECT($A18 &amp; ""!$L$2:$L"")= $D$8) * 
       (INDIRECT($A18 &amp; ""!$O$2:$O"")= E"&amp;"$9)
   )), ""&lt;&gt;"")
)
"),0.0)</f>
        <v>0</v>
      </c>
      <c r="F18" s="18">
        <f>IFERROR(__xludf.DUMMYFUNCTION("IF(COUNTIFS(INDIRECT($A18 &amp; ""!$L$2:$L""), $F$8, 
             INDIRECT($A18 &amp; ""!$O$2:$O""), F$9)=0, 
   0, 
   COUNTIF(UNIQUE(FILTER(INDIRECT($A18 &amp; ""!$A$2:$A""), 
       (INDIRECT($A18 &amp; ""!$L$2:$L"")= $F$8) * 
       (INDIRECT($A18 &amp; ""!$O$2:$O"")= F"&amp;"$9)
   )), ""&lt;&gt;"")
)
"),0.0)</f>
        <v>0</v>
      </c>
      <c r="G18" s="18">
        <f>IFERROR(__xludf.DUMMYFUNCTION("IF(COUNTIFS(INDIRECT($A18 &amp; ""!$L$2:$L""), $F$8, 
             INDIRECT($A18 &amp; ""!$O$2:$O""), G$9)=0, 
   0, 
   COUNTIF(UNIQUE(FILTER(INDIRECT($A18 &amp; ""!$A$2:$A""), 
       (INDIRECT($A18 &amp; ""!$L$2:$L"")= $F$8) * 
       (INDIRECT($A18 &amp; ""!$O$2:$O"")= G"&amp;"$9)
   )), ""&lt;&gt;"")
)
"),0.0)</f>
        <v>0</v>
      </c>
      <c r="H18" s="19">
        <f t="shared" si="3"/>
        <v>0</v>
      </c>
      <c r="J18" s="20" t="s">
        <v>3744</v>
      </c>
      <c r="K18" s="23">
        <v>0.0</v>
      </c>
      <c r="L18" s="20">
        <f>IFERROR(__xludf.DUMMYFUNCTION("IF(COUNTIFS(INDIRECT($A18 &amp; ""!$L$2:$L""), $K$8, 
             INDIRECT($A18 &amp; ""!$O$2:$O""), K$9, 
             INDIRECT($A18 &amp; ""!$P$2:$P""), ""*Juara*"")=0, 
   0, 
   COUNTIF(UNIQUE(FILTER(INDIRECT($A18 &amp; ""!$A$2:$A""), 
       (INDIRECT($A18 &amp; ""!$L$"&amp;"2:$L"")= $K$8) * 
       (INDIRECT($A18 &amp; ""!$O$2:$O"")= K$9) * 
       ISNUMBER(SEARCH(""Juara"", INDIRECT($A18 &amp; ""!$P$2:$P"")))
   )), ""&lt;&gt;"")
)
"),0.0)</f>
        <v>0</v>
      </c>
      <c r="M18" s="23">
        <v>0.0</v>
      </c>
      <c r="N18" s="20">
        <f>IFERROR(__xludf.DUMMYFUNCTION("IF(COUNTIFS(INDIRECT($A18 &amp; ""!$L$2:$L""), $K$8, 
             INDIRECT($A18 &amp; ""!$O$2:$O""), M$9, 
             INDIRECT($A18 &amp; ""!$P$2:$P""), ""*Juara*"")=0, 
   0, 
   COUNTIF(UNIQUE(FILTER(INDIRECT($A18 &amp; ""!$A$2:$A""), 
       (INDIRECT($A18 &amp; ""!$L$"&amp;"2:$L"")= $K$8) * 
       (INDIRECT($A18 &amp; ""!$O$2:$O"")= M$9) * 
       ISNUMBER(SEARCH(""Juara"", INDIRECT($A18 &amp; ""!$P$2:$P"")))
   )), ""&lt;&gt;"")
)
"),0.0)</f>
        <v>0</v>
      </c>
      <c r="O18" s="23">
        <v>0.0</v>
      </c>
      <c r="P18" s="20">
        <f>IFERROR(__xludf.DUMMYFUNCTION("IF(COUNTIFS(INDIRECT($A18 &amp; ""!$L$2:$L""), $O$8, 
             INDIRECT($A18 &amp; ""!$O$2:$O""), O$9, 
             INDIRECT($A18 &amp; ""!$P$2:$P""), ""*Juara*"")=0, 
   0, 
   COUNTIF(UNIQUE(FILTER(INDIRECT($A18 &amp; ""!$A$2:$A""), 
       (INDIRECT($A18 &amp; ""!$L$"&amp;"2:$L"")= $O$8) * 
       (INDIRECT($A18 &amp; ""!$O$2:$O"")= O$9) * 
       ISNUMBER(SEARCH(""Juara"", INDIRECT($A18 &amp; ""!$P$2:$P"")))
   )), ""&lt;&gt;"")
)
"),0.0)</f>
        <v>0</v>
      </c>
      <c r="Q18" s="20">
        <v>0.0</v>
      </c>
      <c r="R18" s="20">
        <f>IFERROR(__xludf.DUMMYFUNCTION("IF(COUNTIFS(INDIRECT($A18 &amp; ""!$L$2:$L""), $O$8, 
             INDIRECT($A18 &amp; ""!$O$2:$O""), Q$9, 
             INDIRECT($A18 &amp; ""!$P$2:$P""), ""*Juara*"")=0, 
   0, 
   COUNTIF(UNIQUE(FILTER(INDIRECT($A18 &amp; ""!$A$2:$A""), 
       (INDIRECT($A18 &amp; ""!$L$"&amp;"2:$L"")= $O$8) * 
       (INDIRECT($A18 &amp; ""!$O$2:$O"")= Q$9) * 
       ISNUMBER(SEARCH(""Juara"", INDIRECT($A18 &amp; ""!$P$2:$P"")))
   )), ""&lt;&gt;"")
)
"),0.0)</f>
        <v>0</v>
      </c>
      <c r="S18" s="20">
        <v>0.0</v>
      </c>
      <c r="T18" s="20">
        <f>IFERROR(__xludf.DUMMYFUNCTION("IF(COUNTIFS(INDIRECT($A18 &amp; ""!$L$2:$L""), $S$8, 
             INDIRECT($A18 &amp; ""!$O$2:$O""), S$9, 
             INDIRECT($A18 &amp; ""!$P$2:$P""), ""*Juara*"")=0, 
   0, 
   COUNTIF(UNIQUE(FILTER(INDIRECT($A18 &amp; ""!$A$2:$A""), 
       (INDIRECT($A18 &amp; ""!$L$"&amp;"2:$L"")= $S$8) * 
       (INDIRECT($A18 &amp; ""!$O$2:$O"")= S$9) * 
       ISNUMBER(SEARCH(""Juara"", INDIRECT($A18 &amp; ""!$P$2:$P"")))
   )), ""&lt;&gt;"")
)
"),0.0)</f>
        <v>0</v>
      </c>
      <c r="U18" s="20">
        <v>0.0</v>
      </c>
      <c r="V18" s="20">
        <f>IFERROR(__xludf.DUMMYFUNCTION("IF(COUNTIFS(INDIRECT($A18 &amp; ""!$L$2:$L""), $S$8, 
             INDIRECT($A18 &amp; ""!$O$2:$O""), U$9, 
             INDIRECT($A18 &amp; ""!$P$2:$P""), ""*Juara*"")=0, 
   0, 
   COUNTIF(UNIQUE(FILTER(INDIRECT($A18 &amp; ""!$A$2:$A""), 
       (INDIRECT($A18 &amp; ""!$L$"&amp;"2:$L"")= $S$8) * 
       (INDIRECT($A18 &amp; ""!$O$2:$O"")= U$9) * 
       ISNUMBER(SEARCH(""Juara"", INDIRECT($A18 &amp; ""!$P$2:$P"")))
   )), ""&lt;&gt;"")
)
"),0.0)</f>
        <v>0</v>
      </c>
      <c r="W18" s="21">
        <f t="shared" si="4"/>
        <v>0</v>
      </c>
    </row>
    <row r="19">
      <c r="A19" s="19" t="s">
        <v>516</v>
      </c>
      <c r="B19" s="18">
        <f>IFERROR(__xludf.DUMMYFUNCTION("IF(COUNTIFS(INDIRECT($A19 &amp; ""!$L$2:$L""), $B$8, 
             INDIRECT($A19 &amp; ""!$O$2:$O""), B$9)=0, 
   0, 
   COUNTIF(UNIQUE(FILTER(INDIRECT($A19 &amp; ""!$A$2:$A""), 
       (INDIRECT($A19 &amp; ""!$L$2:$L"")= $B$8) * 
       (INDIRECT($A19 &amp; ""!$O$2:$O"")= B"&amp;"$9)
   )), ""&lt;&gt;"")
)
"),0.0)</f>
        <v>0</v>
      </c>
      <c r="C19" s="18">
        <f>IFERROR(__xludf.DUMMYFUNCTION("IF(COUNTIFS(INDIRECT($A19 &amp; ""!$L$2:$L""), $B$8, 
             INDIRECT($A19 &amp; ""!$O$2:$O""), C$9)=0, 
   0, 
   COUNTIF(UNIQUE(FILTER(INDIRECT($A19 &amp; ""!$A$2:$A""), 
       (INDIRECT($A19 &amp; ""!$L$2:$L"")= $B$8) * 
       (INDIRECT($A19 &amp; ""!$O$2:$O"")= C"&amp;"$9)
   )), ""&lt;&gt;"")
)
"),6.0)</f>
        <v>6</v>
      </c>
      <c r="D19" s="18">
        <f>IFERROR(__xludf.DUMMYFUNCTION("IF(COUNTIFS(INDIRECT($A19 &amp; ""!$L$2:$L""), $D$8, 
             INDIRECT($A19 &amp; ""!$O$2:$O""), D$9)=0, 
   0, 
   COUNTIF(UNIQUE(FILTER(INDIRECT($A19 &amp; ""!$A$2:$A""), 
       (INDIRECT($A19 &amp; ""!$L$2:$L"")= $D$8) * 
       (INDIRECT($A19 &amp; ""!$O$2:$O"")= D"&amp;"$9)
   )), ""&lt;&gt;"")
)
"),6.0)</f>
        <v>6</v>
      </c>
      <c r="E19" s="18">
        <f>IFERROR(__xludf.DUMMYFUNCTION("IF(COUNTIFS(INDIRECT($A19 &amp; ""!$L$2:$L""), $D$8, 
             INDIRECT($A19 &amp; ""!$O$2:$O""), E$9)=0, 
   0, 
   COUNTIF(UNIQUE(FILTER(INDIRECT($A19 &amp; ""!$A$2:$A""), 
       (INDIRECT($A19 &amp; ""!$L$2:$L"")= $D$8) * 
       (INDIRECT($A19 &amp; ""!$O$2:$O"")= E"&amp;"$9)
   )), ""&lt;&gt;"")
)
"),9.0)</f>
        <v>9</v>
      </c>
      <c r="F19" s="18">
        <f>IFERROR(__xludf.DUMMYFUNCTION("IF(COUNTIFS(INDIRECT($A19 &amp; ""!$L$2:$L""), $F$8, 
             INDIRECT($A19 &amp; ""!$O$2:$O""), F$9)=0, 
   0, 
   COUNTIF(UNIQUE(FILTER(INDIRECT($A19 &amp; ""!$A$2:$A""), 
       (INDIRECT($A19 &amp; ""!$L$2:$L"")= $F$8) * 
       (INDIRECT($A19 &amp; ""!$O$2:$O"")= F"&amp;"$9)
   )), ""&lt;&gt;"")
)
"),4.0)</f>
        <v>4</v>
      </c>
      <c r="G19" s="18">
        <f>IFERROR(__xludf.DUMMYFUNCTION("IF(COUNTIFS(INDIRECT($A19 &amp; ""!$L$2:$L""), $F$8, 
             INDIRECT($A19 &amp; ""!$O$2:$O""), G$9)=0, 
   0, 
   COUNTIF(UNIQUE(FILTER(INDIRECT($A19 &amp; ""!$A$2:$A""), 
       (INDIRECT($A19 &amp; ""!$L$2:$L"")= $F$8) * 
       (INDIRECT($A19 &amp; ""!$O$2:$O"")= G"&amp;"$9)
   )), ""&lt;&gt;"")
)
"),1.0)</f>
        <v>1</v>
      </c>
      <c r="H19" s="19">
        <f t="shared" si="3"/>
        <v>26</v>
      </c>
      <c r="J19" s="21" t="s">
        <v>516</v>
      </c>
      <c r="K19" s="23">
        <v>2.0</v>
      </c>
      <c r="L19" s="20">
        <f>IFERROR(__xludf.DUMMYFUNCTION("IF(COUNTIFS(INDIRECT($A19 &amp; ""!$L$2:$L""), $K$8, 
             INDIRECT($A19 &amp; ""!$O$2:$O""), K$9, 
             INDIRECT($A19 &amp; ""!$P$2:$P""), ""*Juara*"")=0, 
   0, 
   COUNTIF(UNIQUE(FILTER(INDIRECT($A19 &amp; ""!$A$2:$A""), 
       (INDIRECT($A19 &amp; ""!$L$"&amp;"2:$L"")= $K$8) * 
       (INDIRECT($A19 &amp; ""!$O$2:$O"")= K$9) * 
       ISNUMBER(SEARCH(""Juara"", INDIRECT($A19 &amp; ""!$P$2:$P"")))
   )), ""&lt;&gt;"")
)
"),0.0)</f>
        <v>0</v>
      </c>
      <c r="M19" s="23">
        <v>2.0</v>
      </c>
      <c r="N19" s="20">
        <f>IFERROR(__xludf.DUMMYFUNCTION("IF(COUNTIFS(INDIRECT($A19 &amp; ""!$L$2:$L""), $K$8, 
             INDIRECT($A19 &amp; ""!$O$2:$O""), M$9, 
             INDIRECT($A19 &amp; ""!$P$2:$P""), ""*Juara*"")=0, 
   0, 
   COUNTIF(UNIQUE(FILTER(INDIRECT($A19 &amp; ""!$A$2:$A""), 
       (INDIRECT($A19 &amp; ""!$L$"&amp;"2:$L"")= $K$8) * 
       (INDIRECT($A19 &amp; ""!$O$2:$O"")= M$9) * 
       ISNUMBER(SEARCH(""Juara"", INDIRECT($A19 &amp; ""!$P$2:$P"")))
   )), ""&lt;&gt;"")
)
"),0.0)</f>
        <v>0</v>
      </c>
      <c r="O19" s="23">
        <v>3.0</v>
      </c>
      <c r="P19" s="20">
        <f>IFERROR(__xludf.DUMMYFUNCTION("IF(COUNTIFS(INDIRECT($A19 &amp; ""!$L$2:$L""), $O$8, 
             INDIRECT($A19 &amp; ""!$O$2:$O""), O$9, 
             INDIRECT($A19 &amp; ""!$P$2:$P""), ""*Juara*"")=0, 
   0, 
   COUNTIF(UNIQUE(FILTER(INDIRECT($A19 &amp; ""!$A$2:$A""), 
       (INDIRECT($A19 &amp; ""!$L$"&amp;"2:$L"")= $O$8) * 
       (INDIRECT($A19 &amp; ""!$O$2:$O"")= O$9) * 
       ISNUMBER(SEARCH(""Juara"", INDIRECT($A19 &amp; ""!$P$2:$P"")))
   )), ""&lt;&gt;"")
)
"),3.0)</f>
        <v>3</v>
      </c>
      <c r="Q19" s="20">
        <v>5.0</v>
      </c>
      <c r="R19" s="20">
        <f>IFERROR(__xludf.DUMMYFUNCTION("IF(COUNTIFS(INDIRECT($A19 &amp; ""!$L$2:$L""), $O$8, 
             INDIRECT($A19 &amp; ""!$O$2:$O""), Q$9, 
             INDIRECT($A19 &amp; ""!$P$2:$P""), ""*Juara*"")=0, 
   0, 
   COUNTIF(UNIQUE(FILTER(INDIRECT($A19 &amp; ""!$A$2:$A""), 
       (INDIRECT($A19 &amp; ""!$L$"&amp;"2:$L"")= $O$8) * 
       (INDIRECT($A19 &amp; ""!$O$2:$O"")= Q$9) * 
       ISNUMBER(SEARCH(""Juara"", INDIRECT($A19 &amp; ""!$P$2:$P"")))
   )), ""&lt;&gt;"")
)
"),2.0)</f>
        <v>2</v>
      </c>
      <c r="S19" s="20">
        <v>5.0</v>
      </c>
      <c r="T19" s="20">
        <f>IFERROR(__xludf.DUMMYFUNCTION("IF(COUNTIFS(INDIRECT($A19 &amp; ""!$L$2:$L""), $S$8, 
             INDIRECT($A19 &amp; ""!$O$2:$O""), S$9, 
             INDIRECT($A19 &amp; ""!$P$2:$P""), ""*Juara*"")=0, 
   0, 
   COUNTIF(UNIQUE(FILTER(INDIRECT($A19 &amp; ""!$A$2:$A""), 
       (INDIRECT($A19 &amp; ""!$L$"&amp;"2:$L"")= $S$8) * 
       (INDIRECT($A19 &amp; ""!$O$2:$O"")= S$9) * 
       ISNUMBER(SEARCH(""Juara"", INDIRECT($A19 &amp; ""!$P$2:$P"")))
   )), ""&lt;&gt;"")
)
"),1.0)</f>
        <v>1</v>
      </c>
      <c r="U19" s="20">
        <v>9.0</v>
      </c>
      <c r="V19" s="20">
        <f>IFERROR(__xludf.DUMMYFUNCTION("IF(COUNTIFS(INDIRECT($A19 &amp; ""!$L$2:$L""), $S$8, 
             INDIRECT($A19 &amp; ""!$O$2:$O""), U$9, 
             INDIRECT($A19 &amp; ""!$P$2:$P""), ""*Juara*"")=0, 
   0, 
   COUNTIF(UNIQUE(FILTER(INDIRECT($A19 &amp; ""!$A$2:$A""), 
       (INDIRECT($A19 &amp; ""!$L$"&amp;"2:$L"")= $S$8) * 
       (INDIRECT($A19 &amp; ""!$O$2:$O"")= U$9) * 
       ISNUMBER(SEARCH(""Juara"", INDIRECT($A19 &amp; ""!$P$2:$P"")))
   )), ""&lt;&gt;"")
)
"),0.0)</f>
        <v>0</v>
      </c>
      <c r="W19" s="21">
        <f t="shared" si="4"/>
        <v>6</v>
      </c>
    </row>
    <row r="20">
      <c r="A20" s="19" t="s">
        <v>630</v>
      </c>
      <c r="B20" s="18">
        <f>IFERROR(__xludf.DUMMYFUNCTION("IF(COUNTIFS(INDIRECT($A20 &amp; ""!$L$2:$L""), $B$8, 
             INDIRECT($A20 &amp; ""!$O$2:$O""), B$9)=0, 
   0, 
   COUNTIF(UNIQUE(FILTER(INDIRECT($A20 &amp; ""!$A$2:$A""), 
       (INDIRECT($A20 &amp; ""!$L$2:$L"")= $B$8) * 
       (INDIRECT($A20 &amp; ""!$O$2:$O"")= B"&amp;"$9)
   )), ""&lt;&gt;"")
)
"),0.0)</f>
        <v>0</v>
      </c>
      <c r="C20" s="18">
        <f>IFERROR(__xludf.DUMMYFUNCTION("IF(COUNTIFS(INDIRECT($A20 &amp; ""!$L$2:$L""), $B$8, 
             INDIRECT($A20 &amp; ""!$O$2:$O""), C$9)=0, 
   0, 
   COUNTIF(UNIQUE(FILTER(INDIRECT($A20 &amp; ""!$A$2:$A""), 
       (INDIRECT($A20 &amp; ""!$L$2:$L"")= $B$8) * 
       (INDIRECT($A20 &amp; ""!$O$2:$O"")= C"&amp;"$9)
   )), ""&lt;&gt;"")
)
"),2.0)</f>
        <v>2</v>
      </c>
      <c r="D20" s="18">
        <f>IFERROR(__xludf.DUMMYFUNCTION("IF(COUNTIFS(INDIRECT($A20 &amp; ""!$L$2:$L""), $D$8, 
             INDIRECT($A20 &amp; ""!$O$2:$O""), D$9)=0, 
   0, 
   COUNTIF(UNIQUE(FILTER(INDIRECT($A20 &amp; ""!$A$2:$A""), 
       (INDIRECT($A20 &amp; ""!$L$2:$L"")= $D$8) * 
       (INDIRECT($A20 &amp; ""!$O$2:$O"")= D"&amp;"$9)
   )), ""&lt;&gt;"")
)
"),0.0)</f>
        <v>0</v>
      </c>
      <c r="E20" s="18">
        <f>IFERROR(__xludf.DUMMYFUNCTION("IF(COUNTIFS(INDIRECT($A20 &amp; ""!$L$2:$L""), $D$8, 
             INDIRECT($A20 &amp; ""!$O$2:$O""), E$9)=0, 
   0, 
   COUNTIF(UNIQUE(FILTER(INDIRECT($A20 &amp; ""!$A$2:$A""), 
       (INDIRECT($A20 &amp; ""!$L$2:$L"")= $D$8) * 
       (INDIRECT($A20 &amp; ""!$O$2:$O"")= E"&amp;"$9)
   )), ""&lt;&gt;"")
)
"),4.0)</f>
        <v>4</v>
      </c>
      <c r="F20" s="18">
        <f>IFERROR(__xludf.DUMMYFUNCTION("IF(COUNTIFS(INDIRECT($A20 &amp; ""!$L$2:$L""), $F$8, 
             INDIRECT($A20 &amp; ""!$O$2:$O""), F$9)=0, 
   0, 
   COUNTIF(UNIQUE(FILTER(INDIRECT($A20 &amp; ""!$A$2:$A""), 
       (INDIRECT($A20 &amp; ""!$L$2:$L"")= $F$8) * 
       (INDIRECT($A20 &amp; ""!$O$2:$O"")= F"&amp;"$9)
   )), ""&lt;&gt;"")
)
"),0.0)</f>
        <v>0</v>
      </c>
      <c r="G20" s="18">
        <f>IFERROR(__xludf.DUMMYFUNCTION("IF(COUNTIFS(INDIRECT($A20 &amp; ""!$L$2:$L""), $F$8, 
             INDIRECT($A20 &amp; ""!$O$2:$O""), G$9)=0, 
   0, 
   COUNTIF(UNIQUE(FILTER(INDIRECT($A20 &amp; ""!$A$2:$A""), 
       (INDIRECT($A20 &amp; ""!$L$2:$L"")= $F$8) * 
       (INDIRECT($A20 &amp; ""!$O$2:$O"")= G"&amp;"$9)
   )), ""&lt;&gt;"")
)
"),0.0)</f>
        <v>0</v>
      </c>
      <c r="H20" s="19">
        <f t="shared" si="3"/>
        <v>6</v>
      </c>
      <c r="I20" s="24"/>
      <c r="J20" s="21" t="s">
        <v>630</v>
      </c>
      <c r="K20" s="23">
        <v>2.0</v>
      </c>
      <c r="L20" s="20">
        <f>IFERROR(__xludf.DUMMYFUNCTION("IF(COUNTIFS(INDIRECT($A20 &amp; ""!$L$2:$L""), $K$8, 
             INDIRECT($A20 &amp; ""!$O$2:$O""), K$9, 
             INDIRECT($A20 &amp; ""!$P$2:$P""), ""*Juara*"")=0, 
   0, 
   COUNTIF(UNIQUE(FILTER(INDIRECT($A20 &amp; ""!$A$2:$A""), 
       (INDIRECT($A20 &amp; ""!$L$"&amp;"2:$L"")= $K$8) * 
       (INDIRECT($A20 &amp; ""!$O$2:$O"")= K$9) * 
       ISNUMBER(SEARCH(""Juara"", INDIRECT($A20 &amp; ""!$P$2:$P"")))
   )), ""&lt;&gt;"")
)
"),0.0)</f>
        <v>0</v>
      </c>
      <c r="M20" s="23">
        <v>2.0</v>
      </c>
      <c r="N20" s="20">
        <f>IFERROR(__xludf.DUMMYFUNCTION("IF(COUNTIFS(INDIRECT($A20 &amp; ""!$L$2:$L""), $K$8, 
             INDIRECT($A20 &amp; ""!$O$2:$O""), M$9, 
             INDIRECT($A20 &amp; ""!$P$2:$P""), ""*Juara*"")=0, 
   0, 
   COUNTIF(UNIQUE(FILTER(INDIRECT($A20 &amp; ""!$A$2:$A""), 
       (INDIRECT($A20 &amp; ""!$L$"&amp;"2:$L"")= $K$8) * 
       (INDIRECT($A20 &amp; ""!$O$2:$O"")= M$9) * 
       ISNUMBER(SEARCH(""Juara"", INDIRECT($A20 &amp; ""!$P$2:$P"")))
   )), ""&lt;&gt;"")
)
"),0.0)</f>
        <v>0</v>
      </c>
      <c r="O20" s="23">
        <v>1.0</v>
      </c>
      <c r="P20" s="20">
        <f>IFERROR(__xludf.DUMMYFUNCTION("IF(COUNTIFS(INDIRECT($A20 &amp; ""!$L$2:$L""), $O$8, 
             INDIRECT($A20 &amp; ""!$O$2:$O""), O$9, 
             INDIRECT($A20 &amp; ""!$P$2:$P""), ""*Juara*"")=0, 
   0, 
   COUNTIF(UNIQUE(FILTER(INDIRECT($A20 &amp; ""!$A$2:$A""), 
       (INDIRECT($A20 &amp; ""!$L$"&amp;"2:$L"")= $O$8) * 
       (INDIRECT($A20 &amp; ""!$O$2:$O"")= O$9) * 
       ISNUMBER(SEARCH(""Juara"", INDIRECT($A20 &amp; ""!$P$2:$P"")))
   )), ""&lt;&gt;"")
)
"),0.0)</f>
        <v>0</v>
      </c>
      <c r="Q20" s="20">
        <v>2.0</v>
      </c>
      <c r="R20" s="20">
        <f>IFERROR(__xludf.DUMMYFUNCTION("IF(COUNTIFS(INDIRECT($A20 &amp; ""!$L$2:$L""), $O$8, 
             INDIRECT($A20 &amp; ""!$O$2:$O""), Q$9, 
             INDIRECT($A20 &amp; ""!$P$2:$P""), ""*Juara*"")=0, 
   0, 
   COUNTIF(UNIQUE(FILTER(INDIRECT($A20 &amp; ""!$A$2:$A""), 
       (INDIRECT($A20 &amp; ""!$L$"&amp;"2:$L"")= $O$8) * 
       (INDIRECT($A20 &amp; ""!$O$2:$O"")= Q$9) * 
       ISNUMBER(SEARCH(""Juara"", INDIRECT($A20 &amp; ""!$P$2:$P"")))
   )), ""&lt;&gt;"")
)
"),2.0)</f>
        <v>2</v>
      </c>
      <c r="S20" s="20">
        <v>2.0</v>
      </c>
      <c r="T20" s="20">
        <f>IFERROR(__xludf.DUMMYFUNCTION("IF(COUNTIFS(INDIRECT($A20 &amp; ""!$L$2:$L""), $S$8, 
             INDIRECT($A20 &amp; ""!$O$2:$O""), S$9, 
             INDIRECT($A20 &amp; ""!$P$2:$P""), ""*Juara*"")=0, 
   0, 
   COUNTIF(UNIQUE(FILTER(INDIRECT($A20 &amp; ""!$A$2:$A""), 
       (INDIRECT($A20 &amp; ""!$L$"&amp;"2:$L"")= $S$8) * 
       (INDIRECT($A20 &amp; ""!$O$2:$O"")= S$9) * 
       ISNUMBER(SEARCH(""Juara"", INDIRECT($A20 &amp; ""!$P$2:$P"")))
   )), ""&lt;&gt;"")
)
"),0.0)</f>
        <v>0</v>
      </c>
      <c r="U20" s="20">
        <v>4.0</v>
      </c>
      <c r="V20" s="20">
        <f>IFERROR(__xludf.DUMMYFUNCTION("IF(COUNTIFS(INDIRECT($A20 &amp; ""!$L$2:$L""), $S$8, 
             INDIRECT($A20 &amp; ""!$O$2:$O""), U$9, 
             INDIRECT($A20 &amp; ""!$P$2:$P""), ""*Juara*"")=0, 
   0, 
   COUNTIF(UNIQUE(FILTER(INDIRECT($A20 &amp; ""!$A$2:$A""), 
       (INDIRECT($A20 &amp; ""!$L$"&amp;"2:$L"")= $S$8) * 
       (INDIRECT($A20 &amp; ""!$O$2:$O"")= U$9) * 
       ISNUMBER(SEARCH(""Juara"", INDIRECT($A20 &amp; ""!$P$2:$P"")))
   )), ""&lt;&gt;"")
)
"),0.0)</f>
        <v>0</v>
      </c>
      <c r="W20" s="21">
        <f t="shared" si="4"/>
        <v>2</v>
      </c>
    </row>
    <row r="21">
      <c r="A21" s="19" t="s">
        <v>621</v>
      </c>
      <c r="B21" s="18">
        <f>IFERROR(__xludf.DUMMYFUNCTION("IF(COUNTIFS(INDIRECT($A21 &amp; ""!$L$2:$L""), $B$8, 
             INDIRECT($A21 &amp; ""!$O$2:$O""), B$9)=0, 
   0, 
   COUNTIF(UNIQUE(FILTER(INDIRECT($A21 &amp; ""!$A$2:$A""), 
       (INDIRECT($A21 &amp; ""!$L$2:$L"")= $B$8) * 
       (INDIRECT($A21 &amp; ""!$O$2:$O"")= B"&amp;"$9)
   )), ""&lt;&gt;"")
)
"),1.0)</f>
        <v>1</v>
      </c>
      <c r="C21" s="18">
        <f>IFERROR(__xludf.DUMMYFUNCTION("IF(COUNTIFS(INDIRECT($A21 &amp; ""!$L$2:$L""), $B$8, 
             INDIRECT($A21 &amp; ""!$O$2:$O""), C$9)=0, 
   0, 
   COUNTIF(UNIQUE(FILTER(INDIRECT($A21 &amp; ""!$A$2:$A""), 
       (INDIRECT($A21 &amp; ""!$L$2:$L"")= $B$8) * 
       (INDIRECT($A21 &amp; ""!$O$2:$O"")= C"&amp;"$9)
   )), ""&lt;&gt;"")
)
"),6.0)</f>
        <v>6</v>
      </c>
      <c r="D21" s="18">
        <f>IFERROR(__xludf.DUMMYFUNCTION("IF(COUNTIFS(INDIRECT($A21 &amp; ""!$L$2:$L""), $D$8, 
             INDIRECT($A21 &amp; ""!$O$2:$O""), D$9)=0, 
   0, 
   COUNTIF(UNIQUE(FILTER(INDIRECT($A21 &amp; ""!$A$2:$A""), 
       (INDIRECT($A21 &amp; ""!$L$2:$L"")= $D$8) * 
       (INDIRECT($A21 &amp; ""!$O$2:$O"")= D"&amp;"$9)
   )), ""&lt;&gt;"")
)
"),1.0)</f>
        <v>1</v>
      </c>
      <c r="E21" s="18">
        <f>IFERROR(__xludf.DUMMYFUNCTION("IF(COUNTIFS(INDIRECT($A21 &amp; ""!$L$2:$L""), $D$8, 
             INDIRECT($A21 &amp; ""!$O$2:$O""), E$9)=0, 
   0, 
   COUNTIF(UNIQUE(FILTER(INDIRECT($A21 &amp; ""!$A$2:$A""), 
       (INDIRECT($A21 &amp; ""!$L$2:$L"")= $D$8) * 
       (INDIRECT($A21 &amp; ""!$O$2:$O"")= E"&amp;"$9)
   )), ""&lt;&gt;"")
)
"),10.0)</f>
        <v>10</v>
      </c>
      <c r="F21" s="18">
        <f>IFERROR(__xludf.DUMMYFUNCTION("IF(COUNTIFS(INDIRECT($A21 &amp; ""!$L$2:$L""), $F$8, 
             INDIRECT($A21 &amp; ""!$O$2:$O""), F$9)=0, 
   0, 
   COUNTIF(UNIQUE(FILTER(INDIRECT($A21 &amp; ""!$A$2:$A""), 
       (INDIRECT($A21 &amp; ""!$L$2:$L"")= $F$8) * 
       (INDIRECT($A21 &amp; ""!$O$2:$O"")= F"&amp;"$9)
   )), ""&lt;&gt;"")
)
"),0.0)</f>
        <v>0</v>
      </c>
      <c r="G21" s="18">
        <f>IFERROR(__xludf.DUMMYFUNCTION("IF(COUNTIFS(INDIRECT($A21 &amp; ""!$L$2:$L""), $F$8, 
             INDIRECT($A21 &amp; ""!$O$2:$O""), G$9)=0, 
   0, 
   COUNTIF(UNIQUE(FILTER(INDIRECT($A21 &amp; ""!$A$2:$A""), 
       (INDIRECT($A21 &amp; ""!$L$2:$L"")= $F$8) * 
       (INDIRECT($A21 &amp; ""!$O$2:$O"")= G"&amp;"$9)
   )), ""&lt;&gt;"")
)
"),1.0)</f>
        <v>1</v>
      </c>
      <c r="H21" s="19">
        <f t="shared" si="3"/>
        <v>19</v>
      </c>
      <c r="J21" s="21" t="s">
        <v>621</v>
      </c>
      <c r="K21" s="23">
        <v>2.0</v>
      </c>
      <c r="L21" s="20">
        <f>IFERROR(__xludf.DUMMYFUNCTION("IF(COUNTIFS(INDIRECT($A21 &amp; ""!$L$2:$L""), $K$8, 
             INDIRECT($A21 &amp; ""!$O$2:$O""), K$9, 
             INDIRECT($A21 &amp; ""!$P$2:$P""), ""*Juara*"")=0, 
   0, 
   COUNTIF(UNIQUE(FILTER(INDIRECT($A21 &amp; ""!$A$2:$A""), 
       (INDIRECT($A21 &amp; ""!$L$"&amp;"2:$L"")= $K$8) * 
       (INDIRECT($A21 &amp; ""!$O$2:$O"")= K$9) * 
       ISNUMBER(SEARCH(""Juara"", INDIRECT($A21 &amp; ""!$P$2:$P"")))
   )), ""&lt;&gt;"")
)
"),0.0)</f>
        <v>0</v>
      </c>
      <c r="M21" s="23">
        <v>2.0</v>
      </c>
      <c r="N21" s="20">
        <f>IFERROR(__xludf.DUMMYFUNCTION("IF(COUNTIFS(INDIRECT($A21 &amp; ""!$L$2:$L""), $K$8, 
             INDIRECT($A21 &amp; ""!$O$2:$O""), M$9, 
             INDIRECT($A21 &amp; ""!$P$2:$P""), ""*Juara*"")=0, 
   0, 
   COUNTIF(UNIQUE(FILTER(INDIRECT($A21 &amp; ""!$A$2:$A""), 
       (INDIRECT($A21 &amp; ""!$L$"&amp;"2:$L"")= $K$8) * 
       (INDIRECT($A21 &amp; ""!$O$2:$O"")= M$9) * 
       ISNUMBER(SEARCH(""Juara"", INDIRECT($A21 &amp; ""!$P$2:$P"")))
   )), ""&lt;&gt;"")
)
"),1.0)</f>
        <v>1</v>
      </c>
      <c r="O21" s="23">
        <v>3.0</v>
      </c>
      <c r="P21" s="20">
        <f>IFERROR(__xludf.DUMMYFUNCTION("IF(COUNTIFS(INDIRECT($A21 &amp; ""!$L$2:$L""), $O$8, 
             INDIRECT($A21 &amp; ""!$O$2:$O""), O$9, 
             INDIRECT($A21 &amp; ""!$P$2:$P""), ""*Juara*"")=0, 
   0, 
   COUNTIF(UNIQUE(FILTER(INDIRECT($A21 &amp; ""!$A$2:$A""), 
       (INDIRECT($A21 &amp; ""!$L$"&amp;"2:$L"")= $O$8) * 
       (INDIRECT($A21 &amp; ""!$O$2:$O"")= O$9) * 
       ISNUMBER(SEARCH(""Juara"", INDIRECT($A21 &amp; ""!$P$2:$P"")))
   )), ""&lt;&gt;"")
)
"),1.0)</f>
        <v>1</v>
      </c>
      <c r="Q21" s="20">
        <v>6.0</v>
      </c>
      <c r="R21" s="20">
        <f>IFERROR(__xludf.DUMMYFUNCTION("IF(COUNTIFS(INDIRECT($A21 &amp; ""!$L$2:$L""), $O$8, 
             INDIRECT($A21 &amp; ""!$O$2:$O""), Q$9, 
             INDIRECT($A21 &amp; ""!$P$2:$P""), ""*Juara*"")=0, 
   0, 
   COUNTIF(UNIQUE(FILTER(INDIRECT($A21 &amp; ""!$A$2:$A""), 
       (INDIRECT($A21 &amp; ""!$L$"&amp;"2:$L"")= $O$8) * 
       (INDIRECT($A21 &amp; ""!$O$2:$O"")= Q$9) * 
       ISNUMBER(SEARCH(""Juara"", INDIRECT($A21 &amp; ""!$P$2:$P"")))
   )), ""&lt;&gt;"")
)
"),5.0)</f>
        <v>5</v>
      </c>
      <c r="S21" s="20">
        <v>6.0</v>
      </c>
      <c r="T21" s="20">
        <f>IFERROR(__xludf.DUMMYFUNCTION("IF(COUNTIFS(INDIRECT($A21 &amp; ""!$L$2:$L""), $S$8, 
             INDIRECT($A21 &amp; ""!$O$2:$O""), S$9, 
             INDIRECT($A21 &amp; ""!$P$2:$P""), ""*Juara*"")=0, 
   0, 
   COUNTIF(UNIQUE(FILTER(INDIRECT($A21 &amp; ""!$A$2:$A""), 
       (INDIRECT($A21 &amp; ""!$L$"&amp;"2:$L"")= $S$8) * 
       (INDIRECT($A21 &amp; ""!$O$2:$O"")= S$9) * 
       ISNUMBER(SEARCH(""Juara"", INDIRECT($A21 &amp; ""!$P$2:$P"")))
   )), ""&lt;&gt;"")
)
"),0.0)</f>
        <v>0</v>
      </c>
      <c r="U21" s="20">
        <v>11.0</v>
      </c>
      <c r="V21" s="20">
        <f>IFERROR(__xludf.DUMMYFUNCTION("IF(COUNTIFS(INDIRECT($A21 &amp; ""!$L$2:$L""), $S$8, 
             INDIRECT($A21 &amp; ""!$O$2:$O""), U$9, 
             INDIRECT($A21 &amp; ""!$P$2:$P""), ""*Juara*"")=0, 
   0, 
   COUNTIF(UNIQUE(FILTER(INDIRECT($A21 &amp; ""!$A$2:$A""), 
       (INDIRECT($A21 &amp; ""!$L$"&amp;"2:$L"")= $S$8) * 
       (INDIRECT($A21 &amp; ""!$O$2:$O"")= U$9) * 
       ISNUMBER(SEARCH(""Juara"", INDIRECT($A21 &amp; ""!$P$2:$P"")))
   )), ""&lt;&gt;"")
)
"),0.0)</f>
        <v>0</v>
      </c>
      <c r="W21" s="21">
        <f t="shared" si="4"/>
        <v>7</v>
      </c>
    </row>
    <row r="22">
      <c r="A22" s="19" t="s">
        <v>126</v>
      </c>
      <c r="B22" s="18">
        <f>IFERROR(__xludf.DUMMYFUNCTION("IF(COUNTIFS(INDIRECT($A22 &amp; ""!$L$2:$L""), $B$8, 
             INDIRECT($A22 &amp; ""!$O$2:$O""), B$9)=0, 
   0, 
   COUNTIF(UNIQUE(FILTER(INDIRECT($A22 &amp; ""!$A$2:$A""), 
       (INDIRECT($A22 &amp; ""!$L$2:$L"")= $B$8) * 
       (INDIRECT($A22 &amp; ""!$O$2:$O"")= B"&amp;"$9)
   )), ""&lt;&gt;"")
)
"),2.0)</f>
        <v>2</v>
      </c>
      <c r="C22" s="18">
        <f>IFERROR(__xludf.DUMMYFUNCTION("IF(COUNTIFS(INDIRECT($A22 &amp; ""!$L$2:$L""), $B$8, 
             INDIRECT($A22 &amp; ""!$O$2:$O""), C$9)=0, 
   0, 
   COUNTIF(UNIQUE(FILTER(INDIRECT($A22 &amp; ""!$A$2:$A""), 
       (INDIRECT($A22 &amp; ""!$L$2:$L"")= $B$8) * 
       (INDIRECT($A22 &amp; ""!$O$2:$O"")= C"&amp;"$9)
   )), ""&lt;&gt;"")
)
"),58.0)</f>
        <v>58</v>
      </c>
      <c r="D22" s="18">
        <f>IFERROR(__xludf.DUMMYFUNCTION("IF(COUNTIFS(INDIRECT($A22 &amp; ""!$L$2:$L""), $D$8, 
             INDIRECT($A22 &amp; ""!$O$2:$O""), D$9)=0, 
   0, 
   COUNTIF(UNIQUE(FILTER(INDIRECT($A22 &amp; ""!$A$2:$A""), 
       (INDIRECT($A22 &amp; ""!$L$2:$L"")= $D$8) * 
       (INDIRECT($A22 &amp; ""!$O$2:$O"")= D"&amp;"$9)
   )), ""&lt;&gt;"")
)
"),17.0)</f>
        <v>17</v>
      </c>
      <c r="E22" s="18">
        <f>IFERROR(__xludf.DUMMYFUNCTION("IF(COUNTIFS(INDIRECT($A22 &amp; ""!$L$2:$L""), $D$8, 
             INDIRECT($A22 &amp; ""!$O$2:$O""), E$9)=0, 
   0, 
   COUNTIF(UNIQUE(FILTER(INDIRECT($A22 &amp; ""!$A$2:$A""), 
       (INDIRECT($A22 &amp; ""!$L$2:$L"")= $D$8) * 
       (INDIRECT($A22 &amp; ""!$O$2:$O"")= E"&amp;"$9)
   )), ""&lt;&gt;"")
)
"),53.0)</f>
        <v>53</v>
      </c>
      <c r="F22" s="18">
        <f>IFERROR(__xludf.DUMMYFUNCTION("IF(COUNTIFS(INDIRECT($A22 &amp; ""!$L$2:$L""), $F$8, 
             INDIRECT($A22 &amp; ""!$O$2:$O""), F$9)=0, 
   0, 
   COUNTIF(UNIQUE(FILTER(INDIRECT($A22 &amp; ""!$A$2:$A""), 
       (INDIRECT($A22 &amp; ""!$L$2:$L"")= $F$8) * 
       (INDIRECT($A22 &amp; ""!$O$2:$O"")= F"&amp;"$9)
   )), ""&lt;&gt;"")
)
"),1.0)</f>
        <v>1</v>
      </c>
      <c r="G22" s="18">
        <f>IFERROR(__xludf.DUMMYFUNCTION("IF(COUNTIFS(INDIRECT($A22 &amp; ""!$L$2:$L""), $F$8, 
             INDIRECT($A22 &amp; ""!$O$2:$O""), G$9)=0, 
   0, 
   COUNTIF(UNIQUE(FILTER(INDIRECT($A22 &amp; ""!$A$2:$A""), 
       (INDIRECT($A22 &amp; ""!$L$2:$L"")= $F$8) * 
       (INDIRECT($A22 &amp; ""!$O$2:$O"")= G"&amp;"$9)
   )), ""&lt;&gt;"")
)
"),18.0)</f>
        <v>18</v>
      </c>
      <c r="H22" s="19">
        <f t="shared" si="3"/>
        <v>149</v>
      </c>
      <c r="J22" s="21" t="s">
        <v>126</v>
      </c>
      <c r="K22" s="23">
        <v>2.0</v>
      </c>
      <c r="L22" s="20">
        <f>IFERROR(__xludf.DUMMYFUNCTION("IF(COUNTIFS(INDIRECT($A22 &amp; ""!$L$2:$L""), $K$8, 
             INDIRECT($A22 &amp; ""!$O$2:$O""), K$9, 
             INDIRECT($A22 &amp; ""!$P$2:$P""), ""*Juara*"")=0, 
   0, 
   COUNTIF(UNIQUE(FILTER(INDIRECT($A22 &amp; ""!$A$2:$A""), 
       (INDIRECT($A22 &amp; ""!$L$"&amp;"2:$L"")= $K$8) * 
       (INDIRECT($A22 &amp; ""!$O$2:$O"")= K$9) * 
       ISNUMBER(SEARCH(""Juara"", INDIRECT($A22 &amp; ""!$P$2:$P"")))
   )), ""&lt;&gt;"")
)
"),1.0)</f>
        <v>1</v>
      </c>
      <c r="M22" s="23">
        <v>2.0</v>
      </c>
      <c r="N22" s="20">
        <f>IFERROR(__xludf.DUMMYFUNCTION("IF(COUNTIFS(INDIRECT($A22 &amp; ""!$L$2:$L""), $K$8, 
             INDIRECT($A22 &amp; ""!$O$2:$O""), M$9, 
             INDIRECT($A22 &amp; ""!$P$2:$P""), ""*Juara*"")=0, 
   0, 
   COUNTIF(UNIQUE(FILTER(INDIRECT($A22 &amp; ""!$A$2:$A""), 
       (INDIRECT($A22 &amp; ""!$L$"&amp;"2:$L"")= $K$8) * 
       (INDIRECT($A22 &amp; ""!$O$2:$O"")= M$9) * 
       ISNUMBER(SEARCH(""Juara"", INDIRECT($A22 &amp; ""!$P$2:$P"")))
   )), ""&lt;&gt;"")
)
"),4.0)</f>
        <v>4</v>
      </c>
      <c r="O22" s="23">
        <v>19.0</v>
      </c>
      <c r="P22" s="20">
        <f>IFERROR(__xludf.DUMMYFUNCTION("IF(COUNTIFS(INDIRECT($A22 &amp; ""!$L$2:$L""), $O$8, 
             INDIRECT($A22 &amp; ""!$O$2:$O""), O$9, 
             INDIRECT($A22 &amp; ""!$P$2:$P""), ""*Juara*"")=0, 
   0, 
   COUNTIF(UNIQUE(FILTER(INDIRECT($A22 &amp; ""!$A$2:$A""), 
       (INDIRECT($A22 &amp; ""!$L$"&amp;"2:$L"")= $O$8) * 
       (INDIRECT($A22 &amp; ""!$O$2:$O"")= O$9) * 
       ISNUMBER(SEARCH(""Juara"", INDIRECT($A22 &amp; ""!$P$2:$P"")))
   )), ""&lt;&gt;"")
)
"),8.0)</f>
        <v>8</v>
      </c>
      <c r="Q22" s="20">
        <v>38.0</v>
      </c>
      <c r="R22" s="20">
        <f>IFERROR(__xludf.DUMMYFUNCTION("IF(COUNTIFS(INDIRECT($A22 &amp; ""!$L$2:$L""), $O$8, 
             INDIRECT($A22 &amp; ""!$O$2:$O""), Q$9, 
             INDIRECT($A22 &amp; ""!$P$2:$P""), ""*Juara*"")=0, 
   0, 
   COUNTIF(UNIQUE(FILTER(INDIRECT($A22 &amp; ""!$A$2:$A""), 
       (INDIRECT($A22 &amp; ""!$L$"&amp;"2:$L"")= $O$8) * 
       (INDIRECT($A22 &amp; ""!$O$2:$O"")= Q$9) * 
       ISNUMBER(SEARCH(""Juara"", INDIRECT($A22 &amp; ""!$P$2:$P"")))
   )), ""&lt;&gt;"")
)
"),16.0)</f>
        <v>16</v>
      </c>
      <c r="S22" s="20">
        <v>38.0</v>
      </c>
      <c r="T22" s="20">
        <f>IFERROR(__xludf.DUMMYFUNCTION("IF(COUNTIFS(INDIRECT($A22 &amp; ""!$L$2:$L""), $S$8, 
             INDIRECT($A22 &amp; ""!$O$2:$O""), S$9, 
             INDIRECT($A22 &amp; ""!$P$2:$P""), ""*Juara*"")=0, 
   0, 
   COUNTIF(UNIQUE(FILTER(INDIRECT($A22 &amp; ""!$A$2:$A""), 
       (INDIRECT($A22 &amp; ""!$L$"&amp;"2:$L"")= $S$8) * 
       (INDIRECT($A22 &amp; ""!$O$2:$O"")= S$9) * 
       ISNUMBER(SEARCH(""Juara"", INDIRECT($A22 &amp; ""!$P$2:$P"")))
   )), ""&lt;&gt;"")
)
"),0.0)</f>
        <v>0</v>
      </c>
      <c r="U22" s="20">
        <v>76.0</v>
      </c>
      <c r="V22" s="20">
        <f>IFERROR(__xludf.DUMMYFUNCTION("IF(COUNTIFS(INDIRECT($A22 &amp; ""!$L$2:$L""), $S$8, 
             INDIRECT($A22 &amp; ""!$O$2:$O""), U$9, 
             INDIRECT($A22 &amp; ""!$P$2:$P""), ""*Juara*"")=0, 
   0, 
   COUNTIF(UNIQUE(FILTER(INDIRECT($A22 &amp; ""!$A$2:$A""), 
       (INDIRECT($A22 &amp; ""!$L$"&amp;"2:$L"")= $S$8) * 
       (INDIRECT($A22 &amp; ""!$O$2:$O"")= U$9) * 
       ISNUMBER(SEARCH(""Juara"", INDIRECT($A22 &amp; ""!$P$2:$P"")))
   )), ""&lt;&gt;"")
)
"),4.0)</f>
        <v>4</v>
      </c>
      <c r="W22" s="21">
        <f t="shared" si="4"/>
        <v>33</v>
      </c>
    </row>
    <row r="23">
      <c r="A23" s="18" t="s">
        <v>3745</v>
      </c>
      <c r="B23" s="18">
        <f>IFERROR(__xludf.DUMMYFUNCTION("IF(COUNTIFS(INDIRECT($A23 &amp; ""!$L$2:$L""), $B$8, 
             INDIRECT($A23 &amp; ""!$O$2:$O""), B$9)=0, 
   0, 
   COUNTIF(UNIQUE(FILTER(INDIRECT($A23 &amp; ""!$A$2:$A""), 
       (INDIRECT($A23 &amp; ""!$L$2:$L"")= $B$8) * 
       (INDIRECT($A23 &amp; ""!$O$2:$O"")= B"&amp;"$9)
   )), ""&lt;&gt;"")
)
"),0.0)</f>
        <v>0</v>
      </c>
      <c r="C23" s="18">
        <f>IFERROR(__xludf.DUMMYFUNCTION("IF(COUNTIFS(INDIRECT($A23 &amp; ""!$L$2:$L""), $B$8, 
             INDIRECT($A23 &amp; ""!$O$2:$O""), C$9)=0, 
   0, 
   COUNTIF(UNIQUE(FILTER(INDIRECT($A23 &amp; ""!$A$2:$A""), 
       (INDIRECT($A23 &amp; ""!$L$2:$L"")= $B$8) * 
       (INDIRECT($A23 &amp; ""!$O$2:$O"")= C"&amp;"$9)
   )), ""&lt;&gt;"")
)
"),1.0)</f>
        <v>1</v>
      </c>
      <c r="D23" s="18">
        <f>IFERROR(__xludf.DUMMYFUNCTION("IF(COUNTIFS(INDIRECT($A23 &amp; ""!$L$2:$L""), $D$8, 
             INDIRECT($A23 &amp; ""!$O$2:$O""), D$9)=0, 
   0, 
   COUNTIF(UNIQUE(FILTER(INDIRECT($A23 &amp; ""!$A$2:$A""), 
       (INDIRECT($A23 &amp; ""!$L$2:$L"")= $D$8) * 
       (INDIRECT($A23 &amp; ""!$O$2:$O"")= D"&amp;"$9)
   )), ""&lt;&gt;"")
)
"),0.0)</f>
        <v>0</v>
      </c>
      <c r="E23" s="18">
        <f>IFERROR(__xludf.DUMMYFUNCTION("IF(COUNTIFS(INDIRECT($A23 &amp; ""!$L$2:$L""), $D$8, 
             INDIRECT($A23 &amp; ""!$O$2:$O""), E$9)=0, 
   0, 
   COUNTIF(UNIQUE(FILTER(INDIRECT($A23 &amp; ""!$A$2:$A""), 
       (INDIRECT($A23 &amp; ""!$L$2:$L"")= $D$8) * 
       (INDIRECT($A23 &amp; ""!$O$2:$O"")= E"&amp;"$9)
   )), ""&lt;&gt;"")
)
"),2.0)</f>
        <v>2</v>
      </c>
      <c r="F23" s="18">
        <f>IFERROR(__xludf.DUMMYFUNCTION("IF(COUNTIFS(INDIRECT($A23 &amp; ""!$L$2:$L""), $F$8, 
             INDIRECT($A23 &amp; ""!$O$2:$O""), F$9)=0, 
   0, 
   COUNTIF(UNIQUE(FILTER(INDIRECT($A23 &amp; ""!$A$2:$A""), 
       (INDIRECT($A23 &amp; ""!$L$2:$L"")= $F$8) * 
       (INDIRECT($A23 &amp; ""!$O$2:$O"")= F"&amp;"$9)
   )), ""&lt;&gt;"")
)
"),0.0)</f>
        <v>0</v>
      </c>
      <c r="G23" s="18">
        <f>IFERROR(__xludf.DUMMYFUNCTION("IF(COUNTIFS(INDIRECT($A23 &amp; ""!$L$2:$L""), $F$8, 
             INDIRECT($A23 &amp; ""!$O$2:$O""), G$9)=0, 
   0, 
   COUNTIF(UNIQUE(FILTER(INDIRECT($A23 &amp; ""!$A$2:$A""), 
       (INDIRECT($A23 &amp; ""!$L$2:$L"")= $F$8) * 
       (INDIRECT($A23 &amp; ""!$O$2:$O"")= G"&amp;"$9)
   )), ""&lt;&gt;"")
)
"),5.0)</f>
        <v>5</v>
      </c>
      <c r="H23" s="19">
        <f t="shared" si="3"/>
        <v>8</v>
      </c>
      <c r="J23" s="20" t="s">
        <v>3745</v>
      </c>
      <c r="K23" s="23">
        <v>2.0</v>
      </c>
      <c r="L23" s="20">
        <f>IFERROR(__xludf.DUMMYFUNCTION("IF(COUNTIFS(INDIRECT($A23 &amp; ""!$L$2:$L""), $K$8, 
             INDIRECT($A23 &amp; ""!$O$2:$O""), K$9, 
             INDIRECT($A23 &amp; ""!$P$2:$P""), ""*Juara*"")=0, 
   0, 
   COUNTIF(UNIQUE(FILTER(INDIRECT($A23 &amp; ""!$A$2:$A""), 
       (INDIRECT($A23 &amp; ""!$L$"&amp;"2:$L"")= $K$8) * 
       (INDIRECT($A23 &amp; ""!$O$2:$O"")= K$9) * 
       ISNUMBER(SEARCH(""Juara"", INDIRECT($A23 &amp; ""!$P$2:$P"")))
   )), ""&lt;&gt;"")
)
"),0.0)</f>
        <v>0</v>
      </c>
      <c r="M23" s="23">
        <v>2.0</v>
      </c>
      <c r="N23" s="20">
        <f>IFERROR(__xludf.DUMMYFUNCTION("IF(COUNTIFS(INDIRECT($A23 &amp; ""!$L$2:$L""), $K$8, 
             INDIRECT($A23 &amp; ""!$O$2:$O""), M$9, 
             INDIRECT($A23 &amp; ""!$P$2:$P""), ""*Juara*"")=0, 
   0, 
   COUNTIF(UNIQUE(FILTER(INDIRECT($A23 &amp; ""!$A$2:$A""), 
       (INDIRECT($A23 &amp; ""!$L$"&amp;"2:$L"")= $K$8) * 
       (INDIRECT($A23 &amp; ""!$O$2:$O"")= M$9) * 
       ISNUMBER(SEARCH(""Juara"", INDIRECT($A23 &amp; ""!$P$2:$P"")))
   )), ""&lt;&gt;"")
)
"),0.0)</f>
        <v>0</v>
      </c>
      <c r="O23" s="23">
        <v>4.0</v>
      </c>
      <c r="P23" s="20">
        <f>IFERROR(__xludf.DUMMYFUNCTION("IF(COUNTIFS(INDIRECT($A23 &amp; ""!$L$2:$L""), $O$8, 
             INDIRECT($A23 &amp; ""!$O$2:$O""), O$9, 
             INDIRECT($A23 &amp; ""!$P$2:$P""), ""*Juara*"")=0, 
   0, 
   COUNTIF(UNIQUE(FILTER(INDIRECT($A23 &amp; ""!$A$2:$A""), 
       (INDIRECT($A23 &amp; ""!$L$"&amp;"2:$L"")= $O$8) * 
       (INDIRECT($A23 &amp; ""!$O$2:$O"")= O$9) * 
       ISNUMBER(SEARCH(""Juara"", INDIRECT($A23 &amp; ""!$P$2:$P"")))
   )), ""&lt;&gt;"")
)
"),0.0)</f>
        <v>0</v>
      </c>
      <c r="Q23" s="20">
        <v>7.0</v>
      </c>
      <c r="R23" s="20">
        <f>IFERROR(__xludf.DUMMYFUNCTION("IF(COUNTIFS(INDIRECT($A23 &amp; ""!$L$2:$L""), $O$8, 
             INDIRECT($A23 &amp; ""!$O$2:$O""), Q$9, 
             INDIRECT($A23 &amp; ""!$P$2:$P""), ""*Juara*"")=0, 
   0, 
   COUNTIF(UNIQUE(FILTER(INDIRECT($A23 &amp; ""!$A$2:$A""), 
       (INDIRECT($A23 &amp; ""!$L$"&amp;"2:$L"")= $O$8) * 
       (INDIRECT($A23 &amp; ""!$O$2:$O"")= Q$9) * 
       ISNUMBER(SEARCH(""Juara"", INDIRECT($A23 &amp; ""!$P$2:$P"")))
   )), ""&lt;&gt;"")
)
"),1.0)</f>
        <v>1</v>
      </c>
      <c r="S23" s="20">
        <v>7.0</v>
      </c>
      <c r="T23" s="20">
        <f>IFERROR(__xludf.DUMMYFUNCTION("IF(COUNTIFS(INDIRECT($A23 &amp; ""!$L$2:$L""), $S$8, 
             INDIRECT($A23 &amp; ""!$O$2:$O""), S$9, 
             INDIRECT($A23 &amp; ""!$P$2:$P""), ""*Juara*"")=0, 
   0, 
   COUNTIF(UNIQUE(FILTER(INDIRECT($A23 &amp; ""!$A$2:$A""), 
       (INDIRECT($A23 &amp; ""!$L$"&amp;"2:$L"")= $S$8) * 
       (INDIRECT($A23 &amp; ""!$O$2:$O"")= S$9) * 
       ISNUMBER(SEARCH(""Juara"", INDIRECT($A23 &amp; ""!$P$2:$P"")))
   )), ""&lt;&gt;"")
)
"),0.0)</f>
        <v>0</v>
      </c>
      <c r="U23" s="20">
        <v>13.0</v>
      </c>
      <c r="V23" s="20">
        <f>IFERROR(__xludf.DUMMYFUNCTION("IF(COUNTIFS(INDIRECT($A23 &amp; ""!$L$2:$L""), $S$8, 
             INDIRECT($A23 &amp; ""!$O$2:$O""), U$9, 
             INDIRECT($A23 &amp; ""!$P$2:$P""), ""*Juara*"")=0, 
   0, 
   COUNTIF(UNIQUE(FILTER(INDIRECT($A23 &amp; ""!$A$2:$A""), 
       (INDIRECT($A23 &amp; ""!$L$"&amp;"2:$L"")= $S$8) * 
       (INDIRECT($A23 &amp; ""!$O$2:$O"")= U$9) * 
       ISNUMBER(SEARCH(""Juara"", INDIRECT($A23 &amp; ""!$P$2:$P"")))
   )), ""&lt;&gt;"")
)
"),3.0)</f>
        <v>3</v>
      </c>
      <c r="W23" s="21">
        <f t="shared" si="4"/>
        <v>4</v>
      </c>
    </row>
    <row r="24">
      <c r="A24" s="19" t="s">
        <v>231</v>
      </c>
      <c r="B24" s="18">
        <f>IFERROR(__xludf.DUMMYFUNCTION("IF(COUNTIFS(INDIRECT($A24 &amp; ""!$L$2:$L""), $B$8, 
             INDIRECT($A24 &amp; ""!$O$2:$O""), B$9)=0, 
   0, 
   COUNTIF(UNIQUE(FILTER(INDIRECT($A24 &amp; ""!$A$2:$A""), 
       (INDIRECT($A24 &amp; ""!$L$2:$L"")= $B$8) * 
       (INDIRECT($A24 &amp; ""!$O$2:$O"")= B"&amp;"$9)
   )), ""&lt;&gt;"")
)
"),4.0)</f>
        <v>4</v>
      </c>
      <c r="C24" s="18">
        <f>IFERROR(__xludf.DUMMYFUNCTION("IF(COUNTIFS(INDIRECT($A24 &amp; ""!$L$2:$L""), $B$8, 
             INDIRECT($A24 &amp; ""!$O$2:$O""), C$9)=0, 
   0, 
   COUNTIF(UNIQUE(FILTER(INDIRECT($A24 &amp; ""!$A$2:$A""), 
       (INDIRECT($A24 &amp; ""!$L$2:$L"")= $B$8) * 
       (INDIRECT($A24 &amp; ""!$O$2:$O"")= C"&amp;"$9)
   )), ""&lt;&gt;"")
)
"),6.0)</f>
        <v>6</v>
      </c>
      <c r="D24" s="18">
        <f>IFERROR(__xludf.DUMMYFUNCTION("IF(COUNTIFS(INDIRECT($A24 &amp; ""!$L$2:$L""), $D$8, 
             INDIRECT($A24 &amp; ""!$O$2:$O""), D$9)=0, 
   0, 
   COUNTIF(UNIQUE(FILTER(INDIRECT($A24 &amp; ""!$A$2:$A""), 
       (INDIRECT($A24 &amp; ""!$L$2:$L"")= $D$8) * 
       (INDIRECT($A24 &amp; ""!$O$2:$O"")= D"&amp;"$9)
   )), ""&lt;&gt;"")
)
"),8.0)</f>
        <v>8</v>
      </c>
      <c r="E24" s="18">
        <f>IFERROR(__xludf.DUMMYFUNCTION("IF(COUNTIFS(INDIRECT($A24 &amp; ""!$L$2:$L""), $D$8, 
             INDIRECT($A24 &amp; ""!$O$2:$O""), E$9)=0, 
   0, 
   COUNTIF(UNIQUE(FILTER(INDIRECT($A24 &amp; ""!$A$2:$A""), 
       (INDIRECT($A24 &amp; ""!$L$2:$L"")= $D$8) * 
       (INDIRECT($A24 &amp; ""!$O$2:$O"")= E"&amp;"$9)
   )), ""&lt;&gt;"")
)
"),6.0)</f>
        <v>6</v>
      </c>
      <c r="F24" s="18">
        <f>IFERROR(__xludf.DUMMYFUNCTION("IF(COUNTIFS(INDIRECT($A24 &amp; ""!$L$2:$L""), $F$8, 
             INDIRECT($A24 &amp; ""!$O$2:$O""), F$9)=0, 
   0, 
   COUNTIF(UNIQUE(FILTER(INDIRECT($A24 &amp; ""!$A$2:$A""), 
       (INDIRECT($A24 &amp; ""!$L$2:$L"")= $F$8) * 
       (INDIRECT($A24 &amp; ""!$O$2:$O"")= F"&amp;"$9)
   )), ""&lt;&gt;"")
)
"),0.0)</f>
        <v>0</v>
      </c>
      <c r="G24" s="18">
        <f>IFERROR(__xludf.DUMMYFUNCTION("IF(COUNTIFS(INDIRECT($A24 &amp; ""!$L$2:$L""), $F$8, 
             INDIRECT($A24 &amp; ""!$O$2:$O""), G$9)=0, 
   0, 
   COUNTIF(UNIQUE(FILTER(INDIRECT($A24 &amp; ""!$A$2:$A""), 
       (INDIRECT($A24 &amp; ""!$L$2:$L"")= $F$8) * 
       (INDIRECT($A24 &amp; ""!$O$2:$O"")= G"&amp;"$9)
   )), ""&lt;&gt;"")
)
"),2.0)</f>
        <v>2</v>
      </c>
      <c r="H24" s="19">
        <f t="shared" si="3"/>
        <v>26</v>
      </c>
      <c r="J24" s="21" t="s">
        <v>231</v>
      </c>
      <c r="K24" s="23">
        <v>2.0</v>
      </c>
      <c r="L24" s="20">
        <f>IFERROR(__xludf.DUMMYFUNCTION("IF(COUNTIFS(INDIRECT($A24 &amp; ""!$L$2:$L""), $K$8, 
             INDIRECT($A24 &amp; ""!$O$2:$O""), K$9, 
             INDIRECT($A24 &amp; ""!$P$2:$P""), ""*Juara*"")=0, 
   0, 
   COUNTIF(UNIQUE(FILTER(INDIRECT($A24 &amp; ""!$A$2:$A""), 
       (INDIRECT($A24 &amp; ""!$L$"&amp;"2:$L"")= $K$8) * 
       (INDIRECT($A24 &amp; ""!$O$2:$O"")= K$9) * 
       ISNUMBER(SEARCH(""Juara"", INDIRECT($A24 &amp; ""!$P$2:$P"")))
   )), ""&lt;&gt;"")
)
"),1.0)</f>
        <v>1</v>
      </c>
      <c r="M24" s="23">
        <v>2.0</v>
      </c>
      <c r="N24" s="20">
        <f>IFERROR(__xludf.DUMMYFUNCTION("IF(COUNTIFS(INDIRECT($A24 &amp; ""!$L$2:$L""), $K$8, 
             INDIRECT($A24 &amp; ""!$O$2:$O""), M$9, 
             INDIRECT($A24 &amp; ""!$P$2:$P""), ""*Juara*"")=0, 
   0, 
   COUNTIF(UNIQUE(FILTER(INDIRECT($A24 &amp; ""!$A$2:$A""), 
       (INDIRECT($A24 &amp; ""!$L$"&amp;"2:$L"")= $K$8) * 
       (INDIRECT($A24 &amp; ""!$O$2:$O"")= M$9) * 
       ISNUMBER(SEARCH(""Juara"", INDIRECT($A24 &amp; ""!$P$2:$P"")))
   )), ""&lt;&gt;"")
)
"),0.0)</f>
        <v>0</v>
      </c>
      <c r="O24" s="23">
        <v>3.0</v>
      </c>
      <c r="P24" s="20">
        <f>IFERROR(__xludf.DUMMYFUNCTION("IF(COUNTIFS(INDIRECT($A24 &amp; ""!$L$2:$L""), $O$8, 
             INDIRECT($A24 &amp; ""!$O$2:$O""), O$9, 
             INDIRECT($A24 &amp; ""!$P$2:$P""), ""*Juara*"")=0, 
   0, 
   COUNTIF(UNIQUE(FILTER(INDIRECT($A24 &amp; ""!$A$2:$A""), 
       (INDIRECT($A24 &amp; ""!$L$"&amp;"2:$L"")= $O$8) * 
       (INDIRECT($A24 &amp; ""!$O$2:$O"")= O$9) * 
       ISNUMBER(SEARCH(""Juara"", INDIRECT($A24 &amp; ""!$P$2:$P"")))
   )), ""&lt;&gt;"")
)
"),2.0)</f>
        <v>2</v>
      </c>
      <c r="Q24" s="20">
        <v>6.0</v>
      </c>
      <c r="R24" s="20">
        <f>IFERROR(__xludf.DUMMYFUNCTION("IF(COUNTIFS(INDIRECT($A24 &amp; ""!$L$2:$L""), $O$8, 
             INDIRECT($A24 &amp; ""!$O$2:$O""), Q$9, 
             INDIRECT($A24 &amp; ""!$P$2:$P""), ""*Juara*"")=0, 
   0, 
   COUNTIF(UNIQUE(FILTER(INDIRECT($A24 &amp; ""!$A$2:$A""), 
       (INDIRECT($A24 &amp; ""!$L$"&amp;"2:$L"")= $O$8) * 
       (INDIRECT($A24 &amp; ""!$O$2:$O"")= Q$9) * 
       ISNUMBER(SEARCH(""Juara"", INDIRECT($A24 &amp; ""!$P$2:$P"")))
   )), ""&lt;&gt;"")
)
"),2.0)</f>
        <v>2</v>
      </c>
      <c r="S24" s="20">
        <v>6.0</v>
      </c>
      <c r="T24" s="20">
        <f>IFERROR(__xludf.DUMMYFUNCTION("IF(COUNTIFS(INDIRECT($A24 &amp; ""!$L$2:$L""), $S$8, 
             INDIRECT($A24 &amp; ""!$O$2:$O""), S$9, 
             INDIRECT($A24 &amp; ""!$P$2:$P""), ""*Juara*"")=0, 
   0, 
   COUNTIF(UNIQUE(FILTER(INDIRECT($A24 &amp; ""!$A$2:$A""), 
       (INDIRECT($A24 &amp; ""!$L$"&amp;"2:$L"")= $S$8) * 
       (INDIRECT($A24 &amp; ""!$O$2:$O"")= S$9) * 
       ISNUMBER(SEARCH(""Juara"", INDIRECT($A24 &amp; ""!$P$2:$P"")))
   )), ""&lt;&gt;"")
)
"),0.0)</f>
        <v>0</v>
      </c>
      <c r="U24" s="20">
        <v>11.0</v>
      </c>
      <c r="V24" s="20">
        <f>IFERROR(__xludf.DUMMYFUNCTION("IF(COUNTIFS(INDIRECT($A24 &amp; ""!$L$2:$L""), $S$8, 
             INDIRECT($A24 &amp; ""!$O$2:$O""), U$9, 
             INDIRECT($A24 &amp; ""!$P$2:$P""), ""*Juara*"")=0, 
   0, 
   COUNTIF(UNIQUE(FILTER(INDIRECT($A24 &amp; ""!$A$2:$A""), 
       (INDIRECT($A24 &amp; ""!$L$"&amp;"2:$L"")= $S$8) * 
       (INDIRECT($A24 &amp; ""!$O$2:$O"")= U$9) * 
       ISNUMBER(SEARCH(""Juara"", INDIRECT($A24 &amp; ""!$P$2:$P"")))
   )), ""&lt;&gt;"")
)
"),0.0)</f>
        <v>0</v>
      </c>
      <c r="W24" s="21">
        <f t="shared" si="4"/>
        <v>5</v>
      </c>
    </row>
    <row r="25">
      <c r="A25" s="18" t="s">
        <v>3746</v>
      </c>
      <c r="B25" s="18">
        <f>IFERROR(__xludf.DUMMYFUNCTION("IF(COUNTIFS(INDIRECT($A25 &amp; ""!$L$2:$L""), $B$8, 
             INDIRECT($A25 &amp; ""!$O$2:$O""), B$9)=0, 
   0, 
   COUNTIF(UNIQUE(FILTER(INDIRECT($A25 &amp; ""!$A$2:$A""), 
       (INDIRECT($A25 &amp; ""!$L$2:$L"")= $B$8) * 
       (INDIRECT($A25 &amp; ""!$O$2:$O"")= B"&amp;"$9)
   )), ""&lt;&gt;"")
)
"),1.0)</f>
        <v>1</v>
      </c>
      <c r="C25" s="18">
        <f>IFERROR(__xludf.DUMMYFUNCTION("IF(COUNTIFS(INDIRECT($A25 &amp; ""!$L$2:$L""), $B$8, 
             INDIRECT($A25 &amp; ""!$O$2:$O""), C$9)=0, 
   0, 
   COUNTIF(UNIQUE(FILTER(INDIRECT($A25 &amp; ""!$A$2:$A""), 
       (INDIRECT($A25 &amp; ""!$L$2:$L"")= $B$8) * 
       (INDIRECT($A25 &amp; ""!$O$2:$O"")= C"&amp;"$9)
   )), ""&lt;&gt;"")
)
"),1.0)</f>
        <v>1</v>
      </c>
      <c r="D25" s="18">
        <f>IFERROR(__xludf.DUMMYFUNCTION("IF(COUNTIFS(INDIRECT($A25 &amp; ""!$L$2:$L""), $D$8, 
             INDIRECT($A25 &amp; ""!$O$2:$O""), D$9)=0, 
   0, 
   COUNTIF(UNIQUE(FILTER(INDIRECT($A25 &amp; ""!$A$2:$A""), 
       (INDIRECT($A25 &amp; ""!$L$2:$L"")= $D$8) * 
       (INDIRECT($A25 &amp; ""!$O$2:$O"")= D"&amp;"$9)
   )), ""&lt;&gt;"")
)
"),0.0)</f>
        <v>0</v>
      </c>
      <c r="E25" s="18">
        <f>IFERROR(__xludf.DUMMYFUNCTION("IF(COUNTIFS(INDIRECT($A25 &amp; ""!$L$2:$L""), $D$8, 
             INDIRECT($A25 &amp; ""!$O$2:$O""), E$9)=0, 
   0, 
   COUNTIF(UNIQUE(FILTER(INDIRECT($A25 &amp; ""!$A$2:$A""), 
       (INDIRECT($A25 &amp; ""!$L$2:$L"")= $D$8) * 
       (INDIRECT($A25 &amp; ""!$O$2:$O"")= E"&amp;"$9)
   )), ""&lt;&gt;"")
)
"),1.0)</f>
        <v>1</v>
      </c>
      <c r="F25" s="18">
        <f>IFERROR(__xludf.DUMMYFUNCTION("IF(COUNTIFS(INDIRECT($A25 &amp; ""!$L$2:$L""), $F$8, 
             INDIRECT($A25 &amp; ""!$O$2:$O""), F$9)=0, 
   0, 
   COUNTIF(UNIQUE(FILTER(INDIRECT($A25 &amp; ""!$A$2:$A""), 
       (INDIRECT($A25 &amp; ""!$L$2:$L"")= $F$8) * 
       (INDIRECT($A25 &amp; ""!$O$2:$O"")= F"&amp;"$9)
   )), ""&lt;&gt;"")
)
"),0.0)</f>
        <v>0</v>
      </c>
      <c r="G25" s="18">
        <f>IFERROR(__xludf.DUMMYFUNCTION("IF(COUNTIFS(INDIRECT($A25 &amp; ""!$L$2:$L""), $F$8, 
             INDIRECT($A25 &amp; ""!$O$2:$O""), G$9)=0, 
   0, 
   COUNTIF(UNIQUE(FILTER(INDIRECT($A25 &amp; ""!$A$2:$A""), 
       (INDIRECT($A25 &amp; ""!$L$2:$L"")= $F$8) * 
       (INDIRECT($A25 &amp; ""!$O$2:$O"")= G"&amp;"$9)
   )), ""&lt;&gt;"")
)
"),0.0)</f>
        <v>0</v>
      </c>
      <c r="H25" s="19">
        <f t="shared" si="3"/>
        <v>3</v>
      </c>
      <c r="J25" s="20" t="s">
        <v>3746</v>
      </c>
      <c r="K25" s="23">
        <v>2.0</v>
      </c>
      <c r="L25" s="20">
        <f>IFERROR(__xludf.DUMMYFUNCTION("IF(COUNTIFS(INDIRECT($A25 &amp; ""!$L$2:$L""), $K$8, 
             INDIRECT($A25 &amp; ""!$O$2:$O""), K$9, 
             INDIRECT($A25 &amp; ""!$P$2:$P""), ""*Juara*"")=0, 
   0, 
   COUNTIF(UNIQUE(FILTER(INDIRECT($A25 &amp; ""!$A$2:$A""), 
       (INDIRECT($A25 &amp; ""!$L$"&amp;"2:$L"")= $K$8) * 
       (INDIRECT($A25 &amp; ""!$O$2:$O"")= K$9) * 
       ISNUMBER(SEARCH(""Juara"", INDIRECT($A25 &amp; ""!$P$2:$P"")))
   )), ""&lt;&gt;"")
)
"),1.0)</f>
        <v>1</v>
      </c>
      <c r="M25" s="23">
        <v>2.0</v>
      </c>
      <c r="N25" s="20">
        <f>IFERROR(__xludf.DUMMYFUNCTION("IF(COUNTIFS(INDIRECT($A25 &amp; ""!$L$2:$L""), $K$8, 
             INDIRECT($A25 &amp; ""!$O$2:$O""), M$9, 
             INDIRECT($A25 &amp; ""!$P$2:$P""), ""*Juara*"")=0, 
   0, 
   COUNTIF(UNIQUE(FILTER(INDIRECT($A25 &amp; ""!$A$2:$A""), 
       (INDIRECT($A25 &amp; ""!$L$"&amp;"2:$L"")= $K$8) * 
       (INDIRECT($A25 &amp; ""!$O$2:$O"")= M$9) * 
       ISNUMBER(SEARCH(""Juara"", INDIRECT($A25 &amp; ""!$P$2:$P"")))
   )), ""&lt;&gt;"")
)
"),0.0)</f>
        <v>0</v>
      </c>
      <c r="O25" s="23">
        <v>2.0</v>
      </c>
      <c r="P25" s="20">
        <f>IFERROR(__xludf.DUMMYFUNCTION("IF(COUNTIFS(INDIRECT($A25 &amp; ""!$L$2:$L""), $O$8, 
             INDIRECT($A25 &amp; ""!$O$2:$O""), O$9, 
             INDIRECT($A25 &amp; ""!$P$2:$P""), ""*Juara*"")=0, 
   0, 
   COUNTIF(UNIQUE(FILTER(INDIRECT($A25 &amp; ""!$A$2:$A""), 
       (INDIRECT($A25 &amp; ""!$L$"&amp;"2:$L"")= $O$8) * 
       (INDIRECT($A25 &amp; ""!$O$2:$O"")= O$9) * 
       ISNUMBER(SEARCH(""Juara"", INDIRECT($A25 &amp; ""!$P$2:$P"")))
   )), ""&lt;&gt;"")
)
"),0.0)</f>
        <v>0</v>
      </c>
      <c r="Q25" s="20">
        <v>4.0</v>
      </c>
      <c r="R25" s="20">
        <f>IFERROR(__xludf.DUMMYFUNCTION("IF(COUNTIFS(INDIRECT($A25 &amp; ""!$L$2:$L""), $O$8, 
             INDIRECT($A25 &amp; ""!$O$2:$O""), Q$9, 
             INDIRECT($A25 &amp; ""!$P$2:$P""), ""*Juara*"")=0, 
   0, 
   COUNTIF(UNIQUE(FILTER(INDIRECT($A25 &amp; ""!$A$2:$A""), 
       (INDIRECT($A25 &amp; ""!$L$"&amp;"2:$L"")= $O$8) * 
       (INDIRECT($A25 &amp; ""!$O$2:$O"")= Q$9) * 
       ISNUMBER(SEARCH(""Juara"", INDIRECT($A25 &amp; ""!$P$2:$P"")))
   )), ""&lt;&gt;"")
)
"),1.0)</f>
        <v>1</v>
      </c>
      <c r="S25" s="20">
        <v>4.0</v>
      </c>
      <c r="T25" s="20">
        <f>IFERROR(__xludf.DUMMYFUNCTION("IF(COUNTIFS(INDIRECT($A25 &amp; ""!$L$2:$L""), $S$8, 
             INDIRECT($A25 &amp; ""!$O$2:$O""), S$9, 
             INDIRECT($A25 &amp; ""!$P$2:$P""), ""*Juara*"")=0, 
   0, 
   COUNTIF(UNIQUE(FILTER(INDIRECT($A25 &amp; ""!$A$2:$A""), 
       (INDIRECT($A25 &amp; ""!$L$"&amp;"2:$L"")= $S$8) * 
       (INDIRECT($A25 &amp; ""!$O$2:$O"")= S$9) * 
       ISNUMBER(SEARCH(""Juara"", INDIRECT($A25 &amp; ""!$P$2:$P"")))
   )), ""&lt;&gt;"")
)
"),0.0)</f>
        <v>0</v>
      </c>
      <c r="U25" s="20">
        <v>8.0</v>
      </c>
      <c r="V25" s="20">
        <f>IFERROR(__xludf.DUMMYFUNCTION("IF(COUNTIFS(INDIRECT($A25 &amp; ""!$L$2:$L""), $S$8, 
             INDIRECT($A25 &amp; ""!$O$2:$O""), U$9, 
             INDIRECT($A25 &amp; ""!$P$2:$P""), ""*Juara*"")=0, 
   0, 
   COUNTIF(UNIQUE(FILTER(INDIRECT($A25 &amp; ""!$A$2:$A""), 
       (INDIRECT($A25 &amp; ""!$L$"&amp;"2:$L"")= $S$8) * 
       (INDIRECT($A25 &amp; ""!$O$2:$O"")= U$9) * 
       ISNUMBER(SEARCH(""Juara"", INDIRECT($A25 &amp; ""!$P$2:$P"")))
   )), ""&lt;&gt;"")
)
"),0.0)</f>
        <v>0</v>
      </c>
      <c r="W25" s="21">
        <f t="shared" si="4"/>
        <v>2</v>
      </c>
    </row>
    <row r="26">
      <c r="A26" s="19" t="s">
        <v>23</v>
      </c>
      <c r="B26" s="18">
        <f>IFERROR(__xludf.DUMMYFUNCTION("IF(COUNTIFS(INDIRECT($A26 &amp; ""!$L$2:$L""), $B$8, 
             INDIRECT($A26 &amp; ""!$O$2:$O""), B$9)=0, 
   0, 
   COUNTIF(UNIQUE(FILTER(INDIRECT($A26 &amp; ""!$A$2:$A""), 
       (INDIRECT($A26 &amp; ""!$L$2:$L"")= $B$8) * 
       (INDIRECT($A26 &amp; ""!$O$2:$O"")= B"&amp;"$9)
   )), ""&lt;&gt;"")
)
"),1.0)</f>
        <v>1</v>
      </c>
      <c r="C26" s="18">
        <f>IFERROR(__xludf.DUMMYFUNCTION("IF(COUNTIFS(INDIRECT($A26 &amp; ""!$L$2:$L""), $B$8, 
             INDIRECT($A26 &amp; ""!$O$2:$O""), C$9)=0, 
   0, 
   COUNTIF(UNIQUE(FILTER(INDIRECT($A26 &amp; ""!$A$2:$A""), 
       (INDIRECT($A26 &amp; ""!$L$2:$L"")= $B$8) * 
       (INDIRECT($A26 &amp; ""!$O$2:$O"")= C"&amp;"$9)
   )), ""&lt;&gt;"")
)
"),4.0)</f>
        <v>4</v>
      </c>
      <c r="D26" s="18">
        <f>IFERROR(__xludf.DUMMYFUNCTION("IF(COUNTIFS(INDIRECT($A26 &amp; ""!$L$2:$L""), $D$8, 
             INDIRECT($A26 &amp; ""!$O$2:$O""), D$9)=0, 
   0, 
   COUNTIF(UNIQUE(FILTER(INDIRECT($A26 &amp; ""!$A$2:$A""), 
       (INDIRECT($A26 &amp; ""!$L$2:$L"")= $D$8) * 
       (INDIRECT($A26 &amp; ""!$O$2:$O"")= D"&amp;"$9)
   )), ""&lt;&gt;"")
)
"),5.0)</f>
        <v>5</v>
      </c>
      <c r="E26" s="18">
        <f>IFERROR(__xludf.DUMMYFUNCTION("IF(COUNTIFS(INDIRECT($A26 &amp; ""!$L$2:$L""), $D$8, 
             INDIRECT($A26 &amp; ""!$O$2:$O""), E$9)=0, 
   0, 
   COUNTIF(UNIQUE(FILTER(INDIRECT($A26 &amp; ""!$A$2:$A""), 
       (INDIRECT($A26 &amp; ""!$L$2:$L"")= $D$8) * 
       (INDIRECT($A26 &amp; ""!$O$2:$O"")= E"&amp;"$9)
   )), ""&lt;&gt;"")
)
"),11.0)</f>
        <v>11</v>
      </c>
      <c r="F26" s="18">
        <f>IFERROR(__xludf.DUMMYFUNCTION("IF(COUNTIFS(INDIRECT($A26 &amp; ""!$L$2:$L""), $F$8, 
             INDIRECT($A26 &amp; ""!$O$2:$O""), F$9)=0, 
   0, 
   COUNTIF(UNIQUE(FILTER(INDIRECT($A26 &amp; ""!$A$2:$A""), 
       (INDIRECT($A26 &amp; ""!$L$2:$L"")= $F$8) * 
       (INDIRECT($A26 &amp; ""!$O$2:$O"")= F"&amp;"$9)
   )), ""&lt;&gt;"")
)
"),0.0)</f>
        <v>0</v>
      </c>
      <c r="G26" s="18">
        <f>IFERROR(__xludf.DUMMYFUNCTION("IF(COUNTIFS(INDIRECT($A26 &amp; ""!$L$2:$L""), $F$8, 
             INDIRECT($A26 &amp; ""!$O$2:$O""), G$9)=0, 
   0, 
   COUNTIF(UNIQUE(FILTER(INDIRECT($A26 &amp; ""!$A$2:$A""), 
       (INDIRECT($A26 &amp; ""!$L$2:$L"")= $F$8) * 
       (INDIRECT($A26 &amp; ""!$O$2:$O"")= G"&amp;"$9)
   )), ""&lt;&gt;"")
)
"),1.0)</f>
        <v>1</v>
      </c>
      <c r="H26" s="19">
        <f t="shared" si="3"/>
        <v>22</v>
      </c>
      <c r="J26" s="21" t="s">
        <v>23</v>
      </c>
      <c r="K26" s="23">
        <v>2.0</v>
      </c>
      <c r="L26" s="20">
        <f>IFERROR(__xludf.DUMMYFUNCTION("IF(COUNTIFS(INDIRECT($A26 &amp; ""!$L$2:$L""), $K$8, 
             INDIRECT($A26 &amp; ""!$O$2:$O""), K$9, 
             INDIRECT($A26 &amp; ""!$P$2:$P""), ""*Juara*"")=0, 
   0, 
   COUNTIF(UNIQUE(FILTER(INDIRECT($A26 &amp; ""!$A$2:$A""), 
       (INDIRECT($A26 &amp; ""!$L$"&amp;"2:$L"")= $K$8) * 
       (INDIRECT($A26 &amp; ""!$O$2:$O"")= K$9) * 
       ISNUMBER(SEARCH(""Juara"", INDIRECT($A26 &amp; ""!$P$2:$P"")))
   )), ""&lt;&gt;"")
)
"),0.0)</f>
        <v>0</v>
      </c>
      <c r="M26" s="23">
        <v>2.0</v>
      </c>
      <c r="N26" s="20">
        <f>IFERROR(__xludf.DUMMYFUNCTION("IF(COUNTIFS(INDIRECT($A26 &amp; ""!$L$2:$L""), $K$8, 
             INDIRECT($A26 &amp; ""!$O$2:$O""), M$9, 
             INDIRECT($A26 &amp; ""!$P$2:$P""), ""*Juara*"")=0, 
   0, 
   COUNTIF(UNIQUE(FILTER(INDIRECT($A26 &amp; ""!$A$2:$A""), 
       (INDIRECT($A26 &amp; ""!$L$"&amp;"2:$L"")= $K$8) * 
       (INDIRECT($A26 &amp; ""!$O$2:$O"")= M$9) * 
       ISNUMBER(SEARCH(""Juara"", INDIRECT($A26 &amp; ""!$P$2:$P"")))
   )), ""&lt;&gt;"")
)
"),0.0)</f>
        <v>0</v>
      </c>
      <c r="O26" s="23">
        <v>2.0</v>
      </c>
      <c r="P26" s="20">
        <f>IFERROR(__xludf.DUMMYFUNCTION("IF(COUNTIFS(INDIRECT($A26 &amp; ""!$L$2:$L""), $O$8, 
             INDIRECT($A26 &amp; ""!$O$2:$O""), O$9, 
             INDIRECT($A26 &amp; ""!$P$2:$P""), ""*Juara*"")=0, 
   0, 
   COUNTIF(UNIQUE(FILTER(INDIRECT($A26 &amp; ""!$A$2:$A""), 
       (INDIRECT($A26 &amp; ""!$L$"&amp;"2:$L"")= $O$8) * 
       (INDIRECT($A26 &amp; ""!$O$2:$O"")= O$9) * 
       ISNUMBER(SEARCH(""Juara"", INDIRECT($A26 &amp; ""!$P$2:$P"")))
   )), ""&lt;&gt;"")
)
"),2.0)</f>
        <v>2</v>
      </c>
      <c r="Q26" s="20">
        <v>4.0</v>
      </c>
      <c r="R26" s="20">
        <f>IFERROR(__xludf.DUMMYFUNCTION("IF(COUNTIFS(INDIRECT($A26 &amp; ""!$L$2:$L""), $O$8, 
             INDIRECT($A26 &amp; ""!$O$2:$O""), Q$9, 
             INDIRECT($A26 &amp; ""!$P$2:$P""), ""*Juara*"")=0, 
   0, 
   COUNTIF(UNIQUE(FILTER(INDIRECT($A26 &amp; ""!$A$2:$A""), 
       (INDIRECT($A26 &amp; ""!$L$"&amp;"2:$L"")= $O$8) * 
       (INDIRECT($A26 &amp; ""!$O$2:$O"")= Q$9) * 
       ISNUMBER(SEARCH(""Juara"", INDIRECT($A26 &amp; ""!$P$2:$P"")))
   )), ""&lt;&gt;"")
)
"),5.0)</f>
        <v>5</v>
      </c>
      <c r="S26" s="20">
        <v>4.0</v>
      </c>
      <c r="T26" s="20">
        <f>IFERROR(__xludf.DUMMYFUNCTION("IF(COUNTIFS(INDIRECT($A26 &amp; ""!$L$2:$L""), $S$8, 
             INDIRECT($A26 &amp; ""!$O$2:$O""), S$9, 
             INDIRECT($A26 &amp; ""!$P$2:$P""), ""*Juara*"")=0, 
   0, 
   COUNTIF(UNIQUE(FILTER(INDIRECT($A26 &amp; ""!$A$2:$A""), 
       (INDIRECT($A26 &amp; ""!$L$"&amp;"2:$L"")= $S$8) * 
       (INDIRECT($A26 &amp; ""!$O$2:$O"")= S$9) * 
       ISNUMBER(SEARCH(""Juara"", INDIRECT($A26 &amp; ""!$P$2:$P"")))
   )), ""&lt;&gt;"")
)
"),0.0)</f>
        <v>0</v>
      </c>
      <c r="U26" s="20">
        <v>8.0</v>
      </c>
      <c r="V26" s="20">
        <f>IFERROR(__xludf.DUMMYFUNCTION("IF(COUNTIFS(INDIRECT($A26 &amp; ""!$L$2:$L""), $S$8, 
             INDIRECT($A26 &amp; ""!$O$2:$O""), U$9, 
             INDIRECT($A26 &amp; ""!$P$2:$P""), ""*Juara*"")=0, 
   0, 
   COUNTIF(UNIQUE(FILTER(INDIRECT($A26 &amp; ""!$A$2:$A""), 
       (INDIRECT($A26 &amp; ""!$L$"&amp;"2:$L"")= $S$8) * 
       (INDIRECT($A26 &amp; ""!$O$2:$O"")= U$9) * 
       ISNUMBER(SEARCH(""Juara"", INDIRECT($A26 &amp; ""!$P$2:$P"")))
   )), ""&lt;&gt;"")
)
"),0.0)</f>
        <v>0</v>
      </c>
      <c r="W26" s="21">
        <f t="shared" si="4"/>
        <v>7</v>
      </c>
    </row>
    <row r="27">
      <c r="A27" s="18" t="s">
        <v>3747</v>
      </c>
      <c r="B27" s="18">
        <f>IFERROR(__xludf.DUMMYFUNCTION("IF(COUNTIFS(INDIRECT($A27 &amp; ""!$L$2:$L""), $B$8, 
             INDIRECT($A27 &amp; ""!$O$2:$O""), B$9)=0, 
   0, 
   COUNTIF(UNIQUE(FILTER(INDIRECT($A27 &amp; ""!$A$2:$A""), 
       (INDIRECT($A27 &amp; ""!$L$2:$L"")= $B$8) * 
       (INDIRECT($A27 &amp; ""!$O$2:$O"")= B"&amp;"$9)
   )), ""&lt;&gt;"")
)
"),0.0)</f>
        <v>0</v>
      </c>
      <c r="C27" s="18">
        <f>IFERROR(__xludf.DUMMYFUNCTION("IF(COUNTIFS(INDIRECT($A27 &amp; ""!$L$2:$L""), $B$8, 
             INDIRECT($A27 &amp; ""!$O$2:$O""), C$9)=0, 
   0, 
   COUNTIF(UNIQUE(FILTER(INDIRECT($A27 &amp; ""!$A$2:$A""), 
       (INDIRECT($A27 &amp; ""!$L$2:$L"")= $B$8) * 
       (INDIRECT($A27 &amp; ""!$O$2:$O"")= C"&amp;"$9)
   )), ""&lt;&gt;"")
)
"),0.0)</f>
        <v>0</v>
      </c>
      <c r="D27" s="18">
        <f>IFERROR(__xludf.DUMMYFUNCTION("IF(COUNTIFS(INDIRECT($A27 &amp; ""!$L$2:$L""), $D$8, 
             INDIRECT($A27 &amp; ""!$O$2:$O""), D$9)=0, 
   0, 
   COUNTIF(UNIQUE(FILTER(INDIRECT($A27 &amp; ""!$A$2:$A""), 
       (INDIRECT($A27 &amp; ""!$L$2:$L"")= $D$8) * 
       (INDIRECT($A27 &amp; ""!$O$2:$O"")= D"&amp;"$9)
   )), ""&lt;&gt;"")
)
"),0.0)</f>
        <v>0</v>
      </c>
      <c r="E27" s="18">
        <f>IFERROR(__xludf.DUMMYFUNCTION("IF(COUNTIFS(INDIRECT($A27 &amp; ""!$L$2:$L""), $D$8, 
             INDIRECT($A27 &amp; ""!$O$2:$O""), E$9)=0, 
   0, 
   COUNTIF(UNIQUE(FILTER(INDIRECT($A27 &amp; ""!$A$2:$A""), 
       (INDIRECT($A27 &amp; ""!$L$2:$L"")= $D$8) * 
       (INDIRECT($A27 &amp; ""!$O$2:$O"")= E"&amp;"$9)
   )), ""&lt;&gt;"")
)
"),0.0)</f>
        <v>0</v>
      </c>
      <c r="F27" s="18">
        <f>IFERROR(__xludf.DUMMYFUNCTION("IF(COUNTIFS(INDIRECT($A27 &amp; ""!$L$2:$L""), $F$8, 
             INDIRECT($A27 &amp; ""!$O$2:$O""), F$9)=0, 
   0, 
   COUNTIF(UNIQUE(FILTER(INDIRECT($A27 &amp; ""!$A$2:$A""), 
       (INDIRECT($A27 &amp; ""!$L$2:$L"")= $F$8) * 
       (INDIRECT($A27 &amp; ""!$O$2:$O"")= F"&amp;"$9)
   )), ""&lt;&gt;"")
)
"),0.0)</f>
        <v>0</v>
      </c>
      <c r="G27" s="18">
        <f>IFERROR(__xludf.DUMMYFUNCTION("IF(COUNTIFS(INDIRECT($A27 &amp; ""!$L$2:$L""), $F$8, 
             INDIRECT($A27 &amp; ""!$O$2:$O""), G$9)=0, 
   0, 
   COUNTIF(UNIQUE(FILTER(INDIRECT($A27 &amp; ""!$A$2:$A""), 
       (INDIRECT($A27 &amp; ""!$L$2:$L"")= $F$8) * 
       (INDIRECT($A27 &amp; ""!$O$2:$O"")= G"&amp;"$9)
   )), ""&lt;&gt;"")
)
"),0.0)</f>
        <v>0</v>
      </c>
      <c r="H27" s="19">
        <f t="shared" si="3"/>
        <v>0</v>
      </c>
      <c r="J27" s="20" t="s">
        <v>3747</v>
      </c>
      <c r="K27" s="23">
        <v>0.0</v>
      </c>
      <c r="L27" s="20">
        <f>IFERROR(__xludf.DUMMYFUNCTION("IF(COUNTIFS(INDIRECT($A27 &amp; ""!$L$2:$L""), $K$8, 
             INDIRECT($A27 &amp; ""!$O$2:$O""), K$9, 
             INDIRECT($A27 &amp; ""!$P$2:$P""), ""*Juara*"")=0, 
   0, 
   COUNTIF(UNIQUE(FILTER(INDIRECT($A27 &amp; ""!$A$2:$A""), 
       (INDIRECT($A27 &amp; ""!$L$"&amp;"2:$L"")= $K$8) * 
       (INDIRECT($A27 &amp; ""!$O$2:$O"")= K$9) * 
       ISNUMBER(SEARCH(""Juara"", INDIRECT($A27 &amp; ""!$P$2:$P"")))
   )), ""&lt;&gt;"")
)
"),0.0)</f>
        <v>0</v>
      </c>
      <c r="M27" s="23">
        <v>0.0</v>
      </c>
      <c r="N27" s="20">
        <f>IFERROR(__xludf.DUMMYFUNCTION("IF(COUNTIFS(INDIRECT($A27 &amp; ""!$L$2:$L""), $K$8, 
             INDIRECT($A27 &amp; ""!$O$2:$O""), M$9, 
             INDIRECT($A27 &amp; ""!$P$2:$P""), ""*Juara*"")=0, 
   0, 
   COUNTIF(UNIQUE(FILTER(INDIRECT($A27 &amp; ""!$A$2:$A""), 
       (INDIRECT($A27 &amp; ""!$L$"&amp;"2:$L"")= $K$8) * 
       (INDIRECT($A27 &amp; ""!$O$2:$O"")= M$9) * 
       ISNUMBER(SEARCH(""Juara"", INDIRECT($A27 &amp; ""!$P$2:$P"")))
   )), ""&lt;&gt;"")
)
"),0.0)</f>
        <v>0</v>
      </c>
      <c r="O27" s="23">
        <v>0.0</v>
      </c>
      <c r="P27" s="20">
        <f>IFERROR(__xludf.DUMMYFUNCTION("IF(COUNTIFS(INDIRECT($A27 &amp; ""!$L$2:$L""), $O$8, 
             INDIRECT($A27 &amp; ""!$O$2:$O""), O$9, 
             INDIRECT($A27 &amp; ""!$P$2:$P""), ""*Juara*"")=0, 
   0, 
   COUNTIF(UNIQUE(FILTER(INDIRECT($A27 &amp; ""!$A$2:$A""), 
       (INDIRECT($A27 &amp; ""!$L$"&amp;"2:$L"")= $O$8) * 
       (INDIRECT($A27 &amp; ""!$O$2:$O"")= O$9) * 
       ISNUMBER(SEARCH(""Juara"", INDIRECT($A27 &amp; ""!$P$2:$P"")))
   )), ""&lt;&gt;"")
)
"),0.0)</f>
        <v>0</v>
      </c>
      <c r="Q27" s="20">
        <v>0.0</v>
      </c>
      <c r="R27" s="20">
        <f>IFERROR(__xludf.DUMMYFUNCTION("IF(COUNTIFS(INDIRECT($A27 &amp; ""!$L$2:$L""), $O$8, 
             INDIRECT($A27 &amp; ""!$O$2:$O""), Q$9, 
             INDIRECT($A27 &amp; ""!$P$2:$P""), ""*Juara*"")=0, 
   0, 
   COUNTIF(UNIQUE(FILTER(INDIRECT($A27 &amp; ""!$A$2:$A""), 
       (INDIRECT($A27 &amp; ""!$L$"&amp;"2:$L"")= $O$8) * 
       (INDIRECT($A27 &amp; ""!$O$2:$O"")= Q$9) * 
       ISNUMBER(SEARCH(""Juara"", INDIRECT($A27 &amp; ""!$P$2:$P"")))
   )), ""&lt;&gt;"")
)
"),0.0)</f>
        <v>0</v>
      </c>
      <c r="S27" s="20">
        <v>0.0</v>
      </c>
      <c r="T27" s="20">
        <f>IFERROR(__xludf.DUMMYFUNCTION("IF(COUNTIFS(INDIRECT($A27 &amp; ""!$L$2:$L""), $S$8, 
             INDIRECT($A27 &amp; ""!$O$2:$O""), S$9, 
             INDIRECT($A27 &amp; ""!$P$2:$P""), ""*Juara*"")=0, 
   0, 
   COUNTIF(UNIQUE(FILTER(INDIRECT($A27 &amp; ""!$A$2:$A""), 
       (INDIRECT($A27 &amp; ""!$L$"&amp;"2:$L"")= $S$8) * 
       (INDIRECT($A27 &amp; ""!$O$2:$O"")= S$9) * 
       ISNUMBER(SEARCH(""Juara"", INDIRECT($A27 &amp; ""!$P$2:$P"")))
   )), ""&lt;&gt;"")
)
"),0.0)</f>
        <v>0</v>
      </c>
      <c r="U27" s="20">
        <v>0.0</v>
      </c>
      <c r="V27" s="20">
        <f>IFERROR(__xludf.DUMMYFUNCTION("IF(COUNTIFS(INDIRECT($A27 &amp; ""!$L$2:$L""), $S$8, 
             INDIRECT($A27 &amp; ""!$O$2:$O""), U$9, 
             INDIRECT($A27 &amp; ""!$P$2:$P""), ""*Juara*"")=0, 
   0, 
   COUNTIF(UNIQUE(FILTER(INDIRECT($A27 &amp; ""!$A$2:$A""), 
       (INDIRECT($A27 &amp; ""!$L$"&amp;"2:$L"")= $S$8) * 
       (INDIRECT($A27 &amp; ""!$O$2:$O"")= U$9) * 
       ISNUMBER(SEARCH(""Juara"", INDIRECT($A27 &amp; ""!$P$2:$P"")))
   )), ""&lt;&gt;"")
)
"),0.0)</f>
        <v>0</v>
      </c>
      <c r="W27" s="21">
        <f t="shared" si="4"/>
        <v>0</v>
      </c>
    </row>
    <row r="28">
      <c r="A28" s="18" t="s">
        <v>3748</v>
      </c>
      <c r="B28" s="18">
        <f>IFERROR(__xludf.DUMMYFUNCTION("IF(COUNTIFS(INDIRECT($A28 &amp; ""!$L$2:$L""), $B$8, 
             INDIRECT($A28 &amp; ""!$O$2:$O""), B$9)=0, 
   0, 
   COUNTIF(UNIQUE(FILTER(INDIRECT($A28 &amp; ""!$A$2:$A""), 
       (INDIRECT($A28 &amp; ""!$L$2:$L"")= $B$8) * 
       (INDIRECT($A28 &amp; ""!$O$2:$O"")= B"&amp;"$9)
   )), ""&lt;&gt;"")
)
"),0.0)</f>
        <v>0</v>
      </c>
      <c r="C28" s="18">
        <f>IFERROR(__xludf.DUMMYFUNCTION("IF(COUNTIFS(INDIRECT($A28 &amp; ""!$L$2:$L""), $B$8, 
             INDIRECT($A28 &amp; ""!$O$2:$O""), C$9)=0, 
   0, 
   COUNTIF(UNIQUE(FILTER(INDIRECT($A28 &amp; ""!$A$2:$A""), 
       (INDIRECT($A28 &amp; ""!$L$2:$L"")= $B$8) * 
       (INDIRECT($A28 &amp; ""!$O$2:$O"")= C"&amp;"$9)
   )), ""&lt;&gt;"")
)
"),0.0)</f>
        <v>0</v>
      </c>
      <c r="D28" s="18">
        <f>IFERROR(__xludf.DUMMYFUNCTION("IF(COUNTIFS(INDIRECT($A28 &amp; ""!$L$2:$L""), $D$8, 
             INDIRECT($A28 &amp; ""!$O$2:$O""), D$9)=0, 
   0, 
   COUNTIF(UNIQUE(FILTER(INDIRECT($A28 &amp; ""!$A$2:$A""), 
       (INDIRECT($A28 &amp; ""!$L$2:$L"")= $D$8) * 
       (INDIRECT($A28 &amp; ""!$O$2:$O"")= D"&amp;"$9)
   )), ""&lt;&gt;"")
)
"),0.0)</f>
        <v>0</v>
      </c>
      <c r="E28" s="18">
        <f>IFERROR(__xludf.DUMMYFUNCTION("IF(COUNTIFS(INDIRECT($A28 &amp; ""!$L$2:$L""), $D$8, 
             INDIRECT($A28 &amp; ""!$O$2:$O""), E$9)=0, 
   0, 
   COUNTIF(UNIQUE(FILTER(INDIRECT($A28 &amp; ""!$A$2:$A""), 
       (INDIRECT($A28 &amp; ""!$L$2:$L"")= $D$8) * 
       (INDIRECT($A28 &amp; ""!$O$2:$O"")= E"&amp;"$9)
   )), ""&lt;&gt;"")
)
"),0.0)</f>
        <v>0</v>
      </c>
      <c r="F28" s="18">
        <f>IFERROR(__xludf.DUMMYFUNCTION("IF(COUNTIFS(INDIRECT($A28 &amp; ""!$L$2:$L""), $F$8, 
             INDIRECT($A28 &amp; ""!$O$2:$O""), F$9)=0, 
   0, 
   COUNTIF(UNIQUE(FILTER(INDIRECT($A28 &amp; ""!$A$2:$A""), 
       (INDIRECT($A28 &amp; ""!$L$2:$L"")= $F$8) * 
       (INDIRECT($A28 &amp; ""!$O$2:$O"")= F"&amp;"$9)
   )), ""&lt;&gt;"")
)
"),0.0)</f>
        <v>0</v>
      </c>
      <c r="G28" s="18">
        <f>IFERROR(__xludf.DUMMYFUNCTION("IF(COUNTIFS(INDIRECT($A28 &amp; ""!$L$2:$L""), $F$8, 
             INDIRECT($A28 &amp; ""!$O$2:$O""), G$9)=0, 
   0, 
   COUNTIF(UNIQUE(FILTER(INDIRECT($A28 &amp; ""!$A$2:$A""), 
       (INDIRECT($A28 &amp; ""!$L$2:$L"")= $F$8) * 
       (INDIRECT($A28 &amp; ""!$O$2:$O"")= G"&amp;"$9)
   )), ""&lt;&gt;"")
)
"),0.0)</f>
        <v>0</v>
      </c>
      <c r="H28" s="19">
        <f t="shared" si="3"/>
        <v>0</v>
      </c>
      <c r="J28" s="20" t="s">
        <v>3748</v>
      </c>
      <c r="K28" s="23">
        <v>2.0</v>
      </c>
      <c r="L28" s="20">
        <f>IFERROR(__xludf.DUMMYFUNCTION("IF(COUNTIFS(INDIRECT($A28 &amp; ""!$L$2:$L""), $K$8, 
             INDIRECT($A28 &amp; ""!$O$2:$O""), K$9, 
             INDIRECT($A28 &amp; ""!$P$2:$P""), ""*Juara*"")=0, 
   0, 
   COUNTIF(UNIQUE(FILTER(INDIRECT($A28 &amp; ""!$A$2:$A""), 
       (INDIRECT($A28 &amp; ""!$L$"&amp;"2:$L"")= $K$8) * 
       (INDIRECT($A28 &amp; ""!$O$2:$O"")= K$9) * 
       ISNUMBER(SEARCH(""Juara"", INDIRECT($A28 &amp; ""!$P$2:$P"")))
   )), ""&lt;&gt;"")
)
"),0.0)</f>
        <v>0</v>
      </c>
      <c r="M28" s="23">
        <v>2.0</v>
      </c>
      <c r="N28" s="20">
        <f>IFERROR(__xludf.DUMMYFUNCTION("IF(COUNTIFS(INDIRECT($A28 &amp; ""!$L$2:$L""), $K$8, 
             INDIRECT($A28 &amp; ""!$O$2:$O""), M$9, 
             INDIRECT($A28 &amp; ""!$P$2:$P""), ""*Juara*"")=0, 
   0, 
   COUNTIF(UNIQUE(FILTER(INDIRECT($A28 &amp; ""!$A$2:$A""), 
       (INDIRECT($A28 &amp; ""!$L$"&amp;"2:$L"")= $K$8) * 
       (INDIRECT($A28 &amp; ""!$O$2:$O"")= M$9) * 
       ISNUMBER(SEARCH(""Juara"", INDIRECT($A28 &amp; ""!$P$2:$P"")))
   )), ""&lt;&gt;"")
)
"),0.0)</f>
        <v>0</v>
      </c>
      <c r="O28" s="23">
        <v>2.0</v>
      </c>
      <c r="P28" s="20">
        <f>IFERROR(__xludf.DUMMYFUNCTION("IF(COUNTIFS(INDIRECT($A28 &amp; ""!$L$2:$L""), $O$8, 
             INDIRECT($A28 &amp; ""!$O$2:$O""), O$9, 
             INDIRECT($A28 &amp; ""!$P$2:$P""), ""*Juara*"")=0, 
   0, 
   COUNTIF(UNIQUE(FILTER(INDIRECT($A28 &amp; ""!$A$2:$A""), 
       (INDIRECT($A28 &amp; ""!$L$"&amp;"2:$L"")= $O$8) * 
       (INDIRECT($A28 &amp; ""!$O$2:$O"")= O$9) * 
       ISNUMBER(SEARCH(""Juara"", INDIRECT($A28 &amp; ""!$P$2:$P"")))
   )), ""&lt;&gt;"")
)
"),0.0)</f>
        <v>0</v>
      </c>
      <c r="Q28" s="20">
        <v>3.0</v>
      </c>
      <c r="R28" s="20">
        <f>IFERROR(__xludf.DUMMYFUNCTION("IF(COUNTIFS(INDIRECT($A28 &amp; ""!$L$2:$L""), $O$8, 
             INDIRECT($A28 &amp; ""!$O$2:$O""), Q$9, 
             INDIRECT($A28 &amp; ""!$P$2:$P""), ""*Juara*"")=0, 
   0, 
   COUNTIF(UNIQUE(FILTER(INDIRECT($A28 &amp; ""!$A$2:$A""), 
       (INDIRECT($A28 &amp; ""!$L$"&amp;"2:$L"")= $O$8) * 
       (INDIRECT($A28 &amp; ""!$O$2:$O"")= Q$9) * 
       ISNUMBER(SEARCH(""Juara"", INDIRECT($A28 &amp; ""!$P$2:$P"")))
   )), ""&lt;&gt;"")
)
"),0.0)</f>
        <v>0</v>
      </c>
      <c r="S28" s="20">
        <v>3.0</v>
      </c>
      <c r="T28" s="20">
        <f>IFERROR(__xludf.DUMMYFUNCTION("IF(COUNTIFS(INDIRECT($A28 &amp; ""!$L$2:$L""), $S$8, 
             INDIRECT($A28 &amp; ""!$O$2:$O""), S$9, 
             INDIRECT($A28 &amp; ""!$P$2:$P""), ""*Juara*"")=0, 
   0, 
   COUNTIF(UNIQUE(FILTER(INDIRECT($A28 &amp; ""!$A$2:$A""), 
       (INDIRECT($A28 &amp; ""!$L$"&amp;"2:$L"")= $S$8) * 
       (INDIRECT($A28 &amp; ""!$O$2:$O"")= S$9) * 
       ISNUMBER(SEARCH(""Juara"", INDIRECT($A28 &amp; ""!$P$2:$P"")))
   )), ""&lt;&gt;"")
)
"),0.0)</f>
        <v>0</v>
      </c>
      <c r="U28" s="20">
        <v>5.0</v>
      </c>
      <c r="V28" s="20">
        <f>IFERROR(__xludf.DUMMYFUNCTION("IF(COUNTIFS(INDIRECT($A28 &amp; ""!$L$2:$L""), $S$8, 
             INDIRECT($A28 &amp; ""!$O$2:$O""), U$9, 
             INDIRECT($A28 &amp; ""!$P$2:$P""), ""*Juara*"")=0, 
   0, 
   COUNTIF(UNIQUE(FILTER(INDIRECT($A28 &amp; ""!$A$2:$A""), 
       (INDIRECT($A28 &amp; ""!$L$"&amp;"2:$L"")= $S$8) * 
       (INDIRECT($A28 &amp; ""!$O$2:$O"")= U$9) * 
       ISNUMBER(SEARCH(""Juara"", INDIRECT($A28 &amp; ""!$P$2:$P"")))
   )), ""&lt;&gt;"")
)
"),0.0)</f>
        <v>0</v>
      </c>
      <c r="W28" s="21">
        <f t="shared" si="4"/>
        <v>0</v>
      </c>
    </row>
    <row r="29">
      <c r="A29" s="19" t="s">
        <v>365</v>
      </c>
      <c r="B29" s="18">
        <f>IFERROR(__xludf.DUMMYFUNCTION("IF(COUNTIFS(INDIRECT($A29 &amp; ""!$L$2:$L""), $B$8, 
             INDIRECT($A29 &amp; ""!$O$2:$O""), B$9)=0, 
   0, 
   COUNTIF(UNIQUE(FILTER(INDIRECT($A29 &amp; ""!$A$2:$A""), 
       (INDIRECT($A29 &amp; ""!$L$2:$L"")= $B$8) * 
       (INDIRECT($A29 &amp; ""!$O$2:$O"")= B"&amp;"$9)
   )), ""&lt;&gt;"")
)
"),0.0)</f>
        <v>0</v>
      </c>
      <c r="C29" s="18">
        <f>IFERROR(__xludf.DUMMYFUNCTION("IF(COUNTIFS(INDIRECT($A29 &amp; ""!$L$2:$L""), $B$8, 
             INDIRECT($A29 &amp; ""!$O$2:$O""), C$9)=0, 
   0, 
   COUNTIF(UNIQUE(FILTER(INDIRECT($A29 &amp; ""!$A$2:$A""), 
       (INDIRECT($A29 &amp; ""!$L$2:$L"")= $B$8) * 
       (INDIRECT($A29 &amp; ""!$O$2:$O"")= C"&amp;"$9)
   )), ""&lt;&gt;"")
)
"),26.0)</f>
        <v>26</v>
      </c>
      <c r="D29" s="18">
        <f>IFERROR(__xludf.DUMMYFUNCTION("IF(COUNTIFS(INDIRECT($A29 &amp; ""!$L$2:$L""), $D$8, 
             INDIRECT($A29 &amp; ""!$O$2:$O""), D$9)=0, 
   0, 
   COUNTIF(UNIQUE(FILTER(INDIRECT($A29 &amp; ""!$A$2:$A""), 
       (INDIRECT($A29 &amp; ""!$L$2:$L"")= $D$8) * 
       (INDIRECT($A29 &amp; ""!$O$2:$O"")= D"&amp;"$9)
   )), ""&lt;&gt;"")
)
"),0.0)</f>
        <v>0</v>
      </c>
      <c r="E29" s="18">
        <f>IFERROR(__xludf.DUMMYFUNCTION("IF(COUNTIFS(INDIRECT($A29 &amp; ""!$L$2:$L""), $D$8, 
             INDIRECT($A29 &amp; ""!$O$2:$O""), E$9)=0, 
   0, 
   COUNTIF(UNIQUE(FILTER(INDIRECT($A29 &amp; ""!$A$2:$A""), 
       (INDIRECT($A29 &amp; ""!$L$2:$L"")= $D$8) * 
       (INDIRECT($A29 &amp; ""!$O$2:$O"")= E"&amp;"$9)
   )), ""&lt;&gt;"")
)
"),11.0)</f>
        <v>11</v>
      </c>
      <c r="F29" s="18">
        <f>IFERROR(__xludf.DUMMYFUNCTION("IF(COUNTIFS(INDIRECT($A29 &amp; ""!$L$2:$L""), $F$8, 
             INDIRECT($A29 &amp; ""!$O$2:$O""), F$9)=0, 
   0, 
   COUNTIF(UNIQUE(FILTER(INDIRECT($A29 &amp; ""!$A$2:$A""), 
       (INDIRECT($A29 &amp; ""!$L$2:$L"")= $F$8) * 
       (INDIRECT($A29 &amp; ""!$O$2:$O"")= F"&amp;"$9)
   )), ""&lt;&gt;"")
)
"),0.0)</f>
        <v>0</v>
      </c>
      <c r="G29" s="18">
        <f>IFERROR(__xludf.DUMMYFUNCTION("IF(COUNTIFS(INDIRECT($A29 &amp; ""!$L$2:$L""), $F$8, 
             INDIRECT($A29 &amp; ""!$O$2:$O""), G$9)=0, 
   0, 
   COUNTIF(UNIQUE(FILTER(INDIRECT($A29 &amp; ""!$A$2:$A""), 
       (INDIRECT($A29 &amp; ""!$L$2:$L"")= $F$8) * 
       (INDIRECT($A29 &amp; ""!$O$2:$O"")= G"&amp;"$9)
   )), ""&lt;&gt;"")
)
"),0.0)</f>
        <v>0</v>
      </c>
      <c r="H29" s="19">
        <f t="shared" si="3"/>
        <v>37</v>
      </c>
      <c r="J29" s="21" t="s">
        <v>365</v>
      </c>
      <c r="K29" s="23">
        <v>2.0</v>
      </c>
      <c r="L29" s="20">
        <f>IFERROR(__xludf.DUMMYFUNCTION("IF(COUNTIFS(INDIRECT($A29 &amp; ""!$L$2:$L""), $K$8, 
             INDIRECT($A29 &amp; ""!$O$2:$O""), K$9, 
             INDIRECT($A29 &amp; ""!$P$2:$P""), ""*Juara*"")=0, 
   0, 
   COUNTIF(UNIQUE(FILTER(INDIRECT($A29 &amp; ""!$A$2:$A""), 
       (INDIRECT($A29 &amp; ""!$L$"&amp;"2:$L"")= $K$8) * 
       (INDIRECT($A29 &amp; ""!$O$2:$O"")= K$9) * 
       ISNUMBER(SEARCH(""Juara"", INDIRECT($A29 &amp; ""!$P$2:$P"")))
   )), ""&lt;&gt;"")
)
"),0.0)</f>
        <v>0</v>
      </c>
      <c r="M29" s="23">
        <v>2.0</v>
      </c>
      <c r="N29" s="20">
        <f>IFERROR(__xludf.DUMMYFUNCTION("IF(COUNTIFS(INDIRECT($A29 &amp; ""!$L$2:$L""), $K$8, 
             INDIRECT($A29 &amp; ""!$O$2:$O""), M$9, 
             INDIRECT($A29 &amp; ""!$P$2:$P""), ""*Juara*"")=0, 
   0, 
   COUNTIF(UNIQUE(FILTER(INDIRECT($A29 &amp; ""!$A$2:$A""), 
       (INDIRECT($A29 &amp; ""!$L$"&amp;"2:$L"")= $K$8) * 
       (INDIRECT($A29 &amp; ""!$O$2:$O"")= M$9) * 
       ISNUMBER(SEARCH(""Juara"", INDIRECT($A29 &amp; ""!$P$2:$P"")))
   )), ""&lt;&gt;"")
)
"),0.0)</f>
        <v>0</v>
      </c>
      <c r="O29" s="23">
        <v>3.0</v>
      </c>
      <c r="P29" s="20">
        <f>IFERROR(__xludf.DUMMYFUNCTION("IF(COUNTIFS(INDIRECT($A29 &amp; ""!$L$2:$L""), $O$8, 
             INDIRECT($A29 &amp; ""!$O$2:$O""), O$9, 
             INDIRECT($A29 &amp; ""!$P$2:$P""), ""*Juara*"")=0, 
   0, 
   COUNTIF(UNIQUE(FILTER(INDIRECT($A29 &amp; ""!$A$2:$A""), 
       (INDIRECT($A29 &amp; ""!$L$"&amp;"2:$L"")= $O$8) * 
       (INDIRECT($A29 &amp; ""!$O$2:$O"")= O$9) * 
       ISNUMBER(SEARCH(""Juara"", INDIRECT($A29 &amp; ""!$P$2:$P"")))
   )), ""&lt;&gt;"")
)
"),0.0)</f>
        <v>0</v>
      </c>
      <c r="Q29" s="20">
        <v>6.0</v>
      </c>
      <c r="R29" s="20">
        <f>IFERROR(__xludf.DUMMYFUNCTION("IF(COUNTIFS(INDIRECT($A29 &amp; ""!$L$2:$L""), $O$8, 
             INDIRECT($A29 &amp; ""!$O$2:$O""), Q$9, 
             INDIRECT($A29 &amp; ""!$P$2:$P""), ""*Juara*"")=0, 
   0, 
   COUNTIF(UNIQUE(FILTER(INDIRECT($A29 &amp; ""!$A$2:$A""), 
       (INDIRECT($A29 &amp; ""!$L$"&amp;"2:$L"")= $O$8) * 
       (INDIRECT($A29 &amp; ""!$O$2:$O"")= Q$9) * 
       ISNUMBER(SEARCH(""Juara"", INDIRECT($A29 &amp; ""!$P$2:$P"")))
   )), ""&lt;&gt;"")
)
"),0.0)</f>
        <v>0</v>
      </c>
      <c r="S29" s="20">
        <v>6.0</v>
      </c>
      <c r="T29" s="20">
        <f>IFERROR(__xludf.DUMMYFUNCTION("IF(COUNTIFS(INDIRECT($A29 &amp; ""!$L$2:$L""), $S$8, 
             INDIRECT($A29 &amp; ""!$O$2:$O""), S$9, 
             INDIRECT($A29 &amp; ""!$P$2:$P""), ""*Juara*"")=0, 
   0, 
   COUNTIF(UNIQUE(FILTER(INDIRECT($A29 &amp; ""!$A$2:$A""), 
       (INDIRECT($A29 &amp; ""!$L$"&amp;"2:$L"")= $S$8) * 
       (INDIRECT($A29 &amp; ""!$O$2:$O"")= S$9) * 
       ISNUMBER(SEARCH(""Juara"", INDIRECT($A29 &amp; ""!$P$2:$P"")))
   )), ""&lt;&gt;"")
)
"),0.0)</f>
        <v>0</v>
      </c>
      <c r="U29" s="20">
        <v>12.0</v>
      </c>
      <c r="V29" s="20">
        <f>IFERROR(__xludf.DUMMYFUNCTION("IF(COUNTIFS(INDIRECT($A29 &amp; ""!$L$2:$L""), $S$8, 
             INDIRECT($A29 &amp; ""!$O$2:$O""), U$9, 
             INDIRECT($A29 &amp; ""!$P$2:$P""), ""*Juara*"")=0, 
   0, 
   COUNTIF(UNIQUE(FILTER(INDIRECT($A29 &amp; ""!$A$2:$A""), 
       (INDIRECT($A29 &amp; ""!$L$"&amp;"2:$L"")= $S$8) * 
       (INDIRECT($A29 &amp; ""!$O$2:$O"")= U$9) * 
       ISNUMBER(SEARCH(""Juara"", INDIRECT($A29 &amp; ""!$P$2:$P"")))
   )), ""&lt;&gt;"")
)
"),0.0)</f>
        <v>0</v>
      </c>
      <c r="W29" s="21">
        <f t="shared" si="4"/>
        <v>0</v>
      </c>
    </row>
    <row r="30">
      <c r="A30" s="18" t="s">
        <v>3749</v>
      </c>
      <c r="B30" s="18">
        <f>IFERROR(__xludf.DUMMYFUNCTION("IF(COUNTIFS(INDIRECT($A30 &amp; ""!$L$2:$L""), $B$8, 
             INDIRECT($A30 &amp; ""!$O$2:$O""), B$9)=0, 
   0, 
   COUNTIF(UNIQUE(FILTER(INDIRECT($A30 &amp; ""!$A$2:$A""), 
       (INDIRECT($A30 &amp; ""!$L$2:$L"")= $B$8) * 
       (INDIRECT($A30 &amp; ""!$O$2:$O"")= B"&amp;"$9)
   )), ""&lt;&gt;"")
)
"),0.0)</f>
        <v>0</v>
      </c>
      <c r="C30" s="18">
        <f>IFERROR(__xludf.DUMMYFUNCTION("IF(COUNTIFS(INDIRECT($A30 &amp; ""!$L$2:$L""), $B$8, 
             INDIRECT($A30 &amp; ""!$O$2:$O""), C$9)=0, 
   0, 
   COUNTIF(UNIQUE(FILTER(INDIRECT($A30 &amp; ""!$A$2:$A""), 
       (INDIRECT($A30 &amp; ""!$L$2:$L"")= $B$8) * 
       (INDIRECT($A30 &amp; ""!$O$2:$O"")= C"&amp;"$9)
   )), ""&lt;&gt;"")
)
"),0.0)</f>
        <v>0</v>
      </c>
      <c r="D30" s="18">
        <f>IFERROR(__xludf.DUMMYFUNCTION("IF(COUNTIFS(INDIRECT($A30 &amp; ""!$L$2:$L""), $D$8, 
             INDIRECT($A30 &amp; ""!$O$2:$O""), D$9)=0, 
   0, 
   COUNTA(UNIQUE(FILTER(INDIRECT($A30 &amp; ""!$L$2:$L""), 
       (INDIRECT($A30 &amp; ""!$L$2:$L"")= $D$8) * 
       (INDIRECT($A30 &amp; ""!$O$2:$O"")= D$"&amp;"9)
   )))
)
"),0.0)</f>
        <v>0</v>
      </c>
      <c r="E30" s="18">
        <f>IFERROR(__xludf.DUMMYFUNCTION("IF(COUNTIFS(INDIRECT($A30 &amp; ""!$L$2:$L""), $D$8, 
             INDIRECT($A30 &amp; ""!$O$2:$O""), E$9)=0, 
   0, 
   COUNTA(UNIQUE(FILTER(INDIRECT($A30 &amp; ""!$L$2:$L""), 
       (INDIRECT($A30 &amp; ""!$L$2:$L"")= $D$8) * 
       (INDIRECT($A30 &amp; ""!$O$2:$O"")= E$"&amp;"9)
   )))
)
"),0.0)</f>
        <v>0</v>
      </c>
      <c r="F30" s="18">
        <f>IFERROR(__xludf.DUMMYFUNCTION("IF(COUNTIFS(INDIRECT($A30 &amp; ""!$L$2:$L""), $F$8, 
             INDIRECT($A30 &amp; ""!$O$2:$O""), F$9)=0, 
   0, 
   COUNTA(UNIQUE(FILTER(INDIRECT($A30 &amp; ""!$L$2:$L""), 
       (INDIRECT($A30 &amp; ""!$L$2:$L"")= $F$8) * 
       (INDIRECT($A30 &amp; ""!$O$2:$O"")= F$"&amp;"9)
   )))
)
"),0.0)</f>
        <v>0</v>
      </c>
      <c r="G30" s="18">
        <f>IFERROR(__xludf.DUMMYFUNCTION("IF(COUNTIFS(INDIRECT($A30 &amp; ""!$L$2:$L""), $F$8, 
             INDIRECT($A30 &amp; ""!$O$2:$O""), G$9)=0, 
   0, 
   COUNTA(UNIQUE(FILTER(INDIRECT($A30 &amp; ""!$L$2:$L""), 
       (INDIRECT($A30 &amp; ""!$L$2:$L"")= $F$8) * 
       (INDIRECT($A30 &amp; ""!$O$2:$O"")= G$"&amp;"9)
   )))
)
"),0.0)</f>
        <v>0</v>
      </c>
      <c r="H30" s="19">
        <f t="shared" si="3"/>
        <v>0</v>
      </c>
      <c r="J30" s="20" t="s">
        <v>3749</v>
      </c>
      <c r="K30" s="23">
        <v>2.0</v>
      </c>
      <c r="L30" s="20">
        <f>IFERROR(__xludf.DUMMYFUNCTION("IF(COUNTIFS(INDIRECT($A30 &amp; ""!$L$2:$L""), $K$8, 
             INDIRECT($A30 &amp; ""!$O$2:$O""), K$9, 
             INDIRECT($A30 &amp; ""!$P$2:$P""), ""*Juara*"")=0, 
   0, 
   COUNTIF(UNIQUE(FILTER(INDIRECT($A30 &amp; ""!$A$2:$A""), 
       (INDIRECT($A30 &amp; ""!$L$"&amp;"2:$L"")= $K$8) * 
       (INDIRECT($A30 &amp; ""!$O$2:$O"")= K$9) * 
       ISNUMBER(SEARCH(""Juara"", INDIRECT($A30 &amp; ""!$P$2:$P"")))
   )), ""&lt;&gt;"")
)
"),0.0)</f>
        <v>0</v>
      </c>
      <c r="M30" s="23">
        <v>2.0</v>
      </c>
      <c r="N30" s="20">
        <f>IFERROR(__xludf.DUMMYFUNCTION("IF(COUNTIFS(INDIRECT($A30 &amp; ""!$L$2:$L""), $K$8, 
             INDIRECT($A30 &amp; ""!$O$2:$O""), M$9, 
             INDIRECT($A30 &amp; ""!$P$2:$P""), ""*Juara*"")=0, 
   0, 
   COUNTIF(UNIQUE(FILTER(INDIRECT($A30 &amp; ""!$A$2:$A""), 
       (INDIRECT($A30 &amp; ""!$L$"&amp;"2:$L"")= $K$8) * 
       (INDIRECT($A30 &amp; ""!$O$2:$O"")= M$9) * 
       ISNUMBER(SEARCH(""Juara"", INDIRECT($A30 &amp; ""!$P$2:$P"")))
   )), ""&lt;&gt;"")
)
"),0.0)</f>
        <v>0</v>
      </c>
      <c r="O30" s="23">
        <v>5.0</v>
      </c>
      <c r="P30" s="20">
        <f>IFERROR(__xludf.DUMMYFUNCTION("IF(COUNTIFS(INDIRECT($A30 &amp; ""!$L$2:$L""), $O$8, 
             INDIRECT($A30 &amp; ""!$O$2:$O""), O$9, 
             INDIRECT($A30 &amp; ""!$P$2:$P""), ""*Juara*"")=0, 
   0, 
   COUNTIF(UNIQUE(FILTER(INDIRECT($A30 &amp; ""!$A$2:$A""), 
       (INDIRECT($A30 &amp; ""!$L$"&amp;"2:$L"")= $O$8) * 
       (INDIRECT($A30 &amp; ""!$O$2:$O"")= O$9) * 
       ISNUMBER(SEARCH(""Juara"", INDIRECT($A30 &amp; ""!$P$2:$P"")))
   )), ""&lt;&gt;"")
)
"),0.0)</f>
        <v>0</v>
      </c>
      <c r="Q30" s="20">
        <v>9.0</v>
      </c>
      <c r="R30" s="20">
        <f>IFERROR(__xludf.DUMMYFUNCTION("IF(COUNTIFS(INDIRECT($A30 &amp; ""!$L$2:$L""), $O$8, 
             INDIRECT($A30 &amp; ""!$O$2:$O""), Q$9, 
             INDIRECT($A30 &amp; ""!$P$2:$P""), ""*Juara*"")=0, 
   0, 
   COUNTIF(UNIQUE(FILTER(INDIRECT($A30 &amp; ""!$A$2:$A""), 
       (INDIRECT($A30 &amp; ""!$L$"&amp;"2:$L"")= $O$8) * 
       (INDIRECT($A30 &amp; ""!$O$2:$O"")= Q$9) * 
       ISNUMBER(SEARCH(""Juara"", INDIRECT($A30 &amp; ""!$P$2:$P"")))
   )), ""&lt;&gt;"")
)
"),0.0)</f>
        <v>0</v>
      </c>
      <c r="S30" s="20">
        <v>9.0</v>
      </c>
      <c r="T30" s="20">
        <f>IFERROR(__xludf.DUMMYFUNCTION("IF(COUNTIFS(INDIRECT($A30 &amp; ""!$L$2:$L""), $S$8, 
             INDIRECT($A30 &amp; ""!$O$2:$O""), S$9, 
             INDIRECT($A30 &amp; ""!$P$2:$P""), ""*Juara*"")=0, 
   0, 
   COUNTIF(UNIQUE(FILTER(INDIRECT($A30 &amp; ""!$A$2:$A""), 
       (INDIRECT($A30 &amp; ""!$L$"&amp;"2:$L"")= $S$8) * 
       (INDIRECT($A30 &amp; ""!$O$2:$O"")= S$9) * 
       ISNUMBER(SEARCH(""Juara"", INDIRECT($A30 &amp; ""!$P$2:$P"")))
   )), ""&lt;&gt;"")
)
"),0.0)</f>
        <v>0</v>
      </c>
      <c r="U30" s="20">
        <v>17.0</v>
      </c>
      <c r="V30" s="20">
        <f>IFERROR(__xludf.DUMMYFUNCTION("IF(COUNTIFS(INDIRECT($A30 &amp; ""!$L$2:$L""), $S$8, 
             INDIRECT($A30 &amp; ""!$O$2:$O""), U$9, 
             INDIRECT($A30 &amp; ""!$P$2:$P""), ""*Juara*"")=0, 
   0, 
   COUNTIF(UNIQUE(FILTER(INDIRECT($A30 &amp; ""!$A$2:$A""), 
       (INDIRECT($A30 &amp; ""!$L$"&amp;"2:$L"")= $S$8) * 
       (INDIRECT($A30 &amp; ""!$O$2:$O"")= U$9) * 
       ISNUMBER(SEARCH(""Juara"", INDIRECT($A30 &amp; ""!$P$2:$P"")))
   )), ""&lt;&gt;"")
)
"),0.0)</f>
        <v>0</v>
      </c>
      <c r="W30" s="21">
        <f t="shared" si="4"/>
        <v>0</v>
      </c>
    </row>
    <row r="31">
      <c r="A31" s="18" t="s">
        <v>3750</v>
      </c>
      <c r="B31" s="18">
        <f>IFERROR(__xludf.DUMMYFUNCTION("IF(COUNTIFS(INDIRECT($A31 &amp; ""!$L$2:$L""), $B$8, 
             INDIRECT($A31 &amp; ""!$O$2:$O""), B$9)=0, 
   0, 
   COUNTIF(UNIQUE(FILTER(INDIRECT($A31 &amp; ""!$A$2:$A""), 
       (INDIRECT($A31 &amp; ""!$L$2:$L"")= $B$8) * 
       (INDIRECT($A31 &amp; ""!$O$2:$O"")= B"&amp;"$9)
   )), ""&lt;&gt;"")
)
"),0.0)</f>
        <v>0</v>
      </c>
      <c r="C31" s="18">
        <f>IFERROR(__xludf.DUMMYFUNCTION("IF(COUNTIFS(INDIRECT($A31 &amp; ""!$L$2:$L""), $B$8, 
             INDIRECT($A31 &amp; ""!$O$2:$O""), C$9)=0, 
   0, 
   COUNTIF(UNIQUE(FILTER(INDIRECT($A31 &amp; ""!$A$2:$A""), 
       (INDIRECT($A31 &amp; ""!$L$2:$L"")= $B$8) * 
       (INDIRECT($A31 &amp; ""!$O$2:$O"")= C"&amp;"$9)
   )), ""&lt;&gt;"")
)
"),0.0)</f>
        <v>0</v>
      </c>
      <c r="D31" s="18">
        <f>IFERROR(__xludf.DUMMYFUNCTION("IF(COUNTIFS(INDIRECT($A31 &amp; ""!$L$2:$L""), $D$8, 
             INDIRECT($A31 &amp; ""!$O$2:$O""), D$9)=0, 
   0, 
   COUNTIF(UNIQUE(FILTER(INDIRECT($A31 &amp; ""!$A$2:$A""), 
       (INDIRECT($A31 &amp; ""!$L$2:$L"")= $D$8) * 
       (INDIRECT($A31 &amp; ""!$O$2:$O"")= D"&amp;"$9)
   )), ""&lt;&gt;"")
)
"),0.0)</f>
        <v>0</v>
      </c>
      <c r="E31" s="18">
        <f>IFERROR(__xludf.DUMMYFUNCTION("IF(COUNTIFS(INDIRECT($A31 &amp; ""!$L$2:$L""), $D$8, 
             INDIRECT($A31 &amp; ""!$O$2:$O""), E$9)=0, 
   0, 
   COUNTIF(UNIQUE(FILTER(INDIRECT($A31 &amp; ""!$A$2:$A""), 
       (INDIRECT($A31 &amp; ""!$L$2:$L"")= $D$8) * 
       (INDIRECT($A31 &amp; ""!$O$2:$O"")= E"&amp;"$9)
   )), ""&lt;&gt;"")
)
"),5.0)</f>
        <v>5</v>
      </c>
      <c r="F31" s="18">
        <f>IFERROR(__xludf.DUMMYFUNCTION("IF(COUNTIFS(INDIRECT($A31 &amp; ""!$L$2:$L""), $F$8, 
             INDIRECT($A31 &amp; ""!$O$2:$O""), F$9)=0, 
   0, 
   COUNTIF(UNIQUE(FILTER(INDIRECT($A31 &amp; ""!$A$2:$A""), 
       (INDIRECT($A31 &amp; ""!$L$2:$L"")= $F$8) * 
       (INDIRECT($A31 &amp; ""!$O$2:$O"")= F"&amp;"$9)
   )), ""&lt;&gt;"")
)
"),1.0)</f>
        <v>1</v>
      </c>
      <c r="G31" s="18">
        <f>IFERROR(__xludf.DUMMYFUNCTION("IF(COUNTIFS(INDIRECT($A31 &amp; ""!$L$2:$L""), $F$8, 
             INDIRECT($A31 &amp; ""!$O$2:$O""), G$9)=0, 
   0, 
   COUNTIF(UNIQUE(FILTER(INDIRECT($A31 &amp; ""!$A$2:$A""), 
       (INDIRECT($A31 &amp; ""!$L$2:$L"")= $F$8) * 
       (INDIRECT($A31 &amp; ""!$O$2:$O"")= G"&amp;"$9)
   )), ""&lt;&gt;"")
)
"),2.0)</f>
        <v>2</v>
      </c>
      <c r="H31" s="19">
        <f t="shared" si="3"/>
        <v>8</v>
      </c>
      <c r="J31" s="20" t="s">
        <v>3750</v>
      </c>
      <c r="K31" s="23">
        <v>2.0</v>
      </c>
      <c r="L31" s="20">
        <f>IFERROR(__xludf.DUMMYFUNCTION("IF(COUNTIFS(INDIRECT($A31 &amp; ""!$L$2:$L""), $K$8, 
             INDIRECT($A31 &amp; ""!$O$2:$O""), K$9, 
             INDIRECT($A31 &amp; ""!$P$2:$P""), ""*Juara*"")=0, 
   0, 
   COUNTIF(UNIQUE(FILTER(INDIRECT($A31 &amp; ""!$A$2:$A""), 
       (INDIRECT($A31 &amp; ""!$L$"&amp;"2:$L"")= $K$8) * 
       (INDIRECT($A31 &amp; ""!$O$2:$O"")= K$9) * 
       ISNUMBER(SEARCH(""Juara"", INDIRECT($A31 &amp; ""!$P$2:$P"")))
   )), ""&lt;&gt;"")
)
"),0.0)</f>
        <v>0</v>
      </c>
      <c r="M31" s="23">
        <v>2.0</v>
      </c>
      <c r="N31" s="20">
        <f>IFERROR(__xludf.DUMMYFUNCTION("IF(COUNTIFS(INDIRECT($A31 &amp; ""!$L$2:$L""), $K$8, 
             INDIRECT($A31 &amp; ""!$O$2:$O""), M$9, 
             INDIRECT($A31 &amp; ""!$P$2:$P""), ""*Juara*"")=0, 
   0, 
   COUNTIF(UNIQUE(FILTER(INDIRECT($A31 &amp; ""!$A$2:$A""), 
       (INDIRECT($A31 &amp; ""!$L$"&amp;"2:$L"")= $K$8) * 
       (INDIRECT($A31 &amp; ""!$O$2:$O"")= M$9) * 
       ISNUMBER(SEARCH(""Juara"", INDIRECT($A31 &amp; ""!$P$2:$P"")))
   )), ""&lt;&gt;"")
)
"),0.0)</f>
        <v>0</v>
      </c>
      <c r="O31" s="23">
        <v>4.0</v>
      </c>
      <c r="P31" s="20">
        <f>IFERROR(__xludf.DUMMYFUNCTION("IF(COUNTIFS(INDIRECT($A31 &amp; ""!$L$2:$L""), $O$8, 
             INDIRECT($A31 &amp; ""!$O$2:$O""), O$9, 
             INDIRECT($A31 &amp; ""!$P$2:$P""), ""*Juara*"")=0, 
   0, 
   COUNTIF(UNIQUE(FILTER(INDIRECT($A31 &amp; ""!$A$2:$A""), 
       (INDIRECT($A31 &amp; ""!$L$"&amp;"2:$L"")= $O$8) * 
       (INDIRECT($A31 &amp; ""!$O$2:$O"")= O$9) * 
       ISNUMBER(SEARCH(""Juara"", INDIRECT($A31 &amp; ""!$P$2:$P"")))
   )), ""&lt;&gt;"")
)
"),0.0)</f>
        <v>0</v>
      </c>
      <c r="Q31" s="20">
        <v>8.0</v>
      </c>
      <c r="R31" s="20">
        <f>IFERROR(__xludf.DUMMYFUNCTION("IF(COUNTIFS(INDIRECT($A31 &amp; ""!$L$2:$L""), $O$8, 
             INDIRECT($A31 &amp; ""!$O$2:$O""), Q$9, 
             INDIRECT($A31 &amp; ""!$P$2:$P""), ""*Juara*"")=0, 
   0, 
   COUNTIF(UNIQUE(FILTER(INDIRECT($A31 &amp; ""!$A$2:$A""), 
       (INDIRECT($A31 &amp; ""!$L$"&amp;"2:$L"")= $O$8) * 
       (INDIRECT($A31 &amp; ""!$O$2:$O"")= Q$9) * 
       ISNUMBER(SEARCH(""Juara"", INDIRECT($A31 &amp; ""!$P$2:$P"")))
   )), ""&lt;&gt;"")
)
"),3.0)</f>
        <v>3</v>
      </c>
      <c r="S31" s="20">
        <v>8.0</v>
      </c>
      <c r="T31" s="20">
        <f>IFERROR(__xludf.DUMMYFUNCTION("IF(COUNTIFS(INDIRECT($A31 &amp; ""!$L$2:$L""), $S$8, 
             INDIRECT($A31 &amp; ""!$O$2:$O""), S$9, 
             INDIRECT($A31 &amp; ""!$P$2:$P""), ""*Juara*"")=0, 
   0, 
   COUNTIF(UNIQUE(FILTER(INDIRECT($A31 &amp; ""!$A$2:$A""), 
       (INDIRECT($A31 &amp; ""!$L$"&amp;"2:$L"")= $S$8) * 
       (INDIRECT($A31 &amp; ""!$O$2:$O"")= S$9) * 
       ISNUMBER(SEARCH(""Juara"", INDIRECT($A31 &amp; ""!$P$2:$P"")))
   )), ""&lt;&gt;"")
)
"),1.0)</f>
        <v>1</v>
      </c>
      <c r="U31" s="20">
        <v>15.0</v>
      </c>
      <c r="V31" s="20">
        <f>IFERROR(__xludf.DUMMYFUNCTION("IF(COUNTIFS(INDIRECT($A31 &amp; ""!$L$2:$L""), $S$8, 
             INDIRECT($A31 &amp; ""!$O$2:$O""), U$9, 
             INDIRECT($A31 &amp; ""!$P$2:$P""), ""*Juara*"")=0, 
   0, 
   COUNTIF(UNIQUE(FILTER(INDIRECT($A31 &amp; ""!$A$2:$A""), 
       (INDIRECT($A31 &amp; ""!$L$"&amp;"2:$L"")= $S$8) * 
       (INDIRECT($A31 &amp; ""!$O$2:$O"")= U$9) * 
       ISNUMBER(SEARCH(""Juara"", INDIRECT($A31 &amp; ""!$P$2:$P"")))
   )), ""&lt;&gt;"")
)
"),1.0)</f>
        <v>1</v>
      </c>
      <c r="W31" s="21">
        <f t="shared" si="4"/>
        <v>5</v>
      </c>
    </row>
    <row r="32">
      <c r="A32" s="18" t="s">
        <v>3751</v>
      </c>
      <c r="B32" s="18">
        <f>IFERROR(__xludf.DUMMYFUNCTION("IF(COUNTIFS(INDIRECT($A32 &amp; ""!$L$2:$L""), $B$8, 
             INDIRECT($A32 &amp; ""!$O$2:$O""), B$9)=0, 
   0, 
   COUNTIF(UNIQUE(FILTER(INDIRECT($A32 &amp; ""!$A$2:$A""), 
       (INDIRECT($A32 &amp; ""!$L$2:$L"")= $B$8) * 
       (INDIRECT($A32 &amp; ""!$O$2:$O"")= B"&amp;"$9)
   )), ""&lt;&gt;"")
)
"),0.0)</f>
        <v>0</v>
      </c>
      <c r="C32" s="18">
        <f>IFERROR(__xludf.DUMMYFUNCTION("IF(COUNTIFS(INDIRECT($A32 &amp; ""!$L$2:$L""), $B$8, 
             INDIRECT($A32 &amp; ""!$O$2:$O""), C$9)=0, 
   0, 
   COUNTIF(UNIQUE(FILTER(INDIRECT($A32 &amp; ""!$A$2:$A""), 
       (INDIRECT($A32 &amp; ""!$L$2:$L"")= $B$8) * 
       (INDIRECT($A32 &amp; ""!$O$2:$O"")= C"&amp;"$9)
   )), ""&lt;&gt;"")
)
"),0.0)</f>
        <v>0</v>
      </c>
      <c r="D32" s="18">
        <f>IFERROR(__xludf.DUMMYFUNCTION("IF(COUNTIFS(INDIRECT($A32 &amp; ""!$L$2:$L""), $D$8, 
             INDIRECT($A32 &amp; ""!$O$2:$O""), D$9)=0, 
   0, 
   COUNTIF(UNIQUE(FILTER(INDIRECT($A32 &amp; ""!$A$2:$A""), 
       (INDIRECT($A32 &amp; ""!$L$2:$L"")= $D$8) * 
       (INDIRECT($A32 &amp; ""!$O$2:$O"")= D"&amp;"$9)
   )), ""&lt;&gt;"")
)
"),0.0)</f>
        <v>0</v>
      </c>
      <c r="E32" s="18">
        <f>IFERROR(__xludf.DUMMYFUNCTION("IF(COUNTIFS(INDIRECT($A32 &amp; ""!$L$2:$L""), $D$8, 
             INDIRECT($A32 &amp; ""!$O$2:$O""), E$9)=0, 
   0, 
   COUNTIF(UNIQUE(FILTER(INDIRECT($A32 &amp; ""!$A$2:$A""), 
       (INDIRECT($A32 &amp; ""!$L$2:$L"")= $D$8) * 
       (INDIRECT($A32 &amp; ""!$O$2:$O"")= E"&amp;"$9)
   )), ""&lt;&gt;"")
)
"),0.0)</f>
        <v>0</v>
      </c>
      <c r="F32" s="18">
        <f>IFERROR(__xludf.DUMMYFUNCTION("IF(COUNTIFS(INDIRECT($A32 &amp; ""!$L$2:$L""), $F$8, 
             INDIRECT($A32 &amp; ""!$O$2:$O""), F$9)=0, 
   0, 
   COUNTIF(UNIQUE(FILTER(INDIRECT($A32 &amp; ""!$A$2:$A""), 
       (INDIRECT($A32 &amp; ""!$L$2:$L"")= $F$8) * 
       (INDIRECT($A32 &amp; ""!$O$2:$O"")= F"&amp;"$9)
   )), ""&lt;&gt;"")
)
"),0.0)</f>
        <v>0</v>
      </c>
      <c r="G32" s="18">
        <f>IFERROR(__xludf.DUMMYFUNCTION("IF(COUNTIFS(INDIRECT($A32 &amp; ""!$L$2:$L""), $F$8, 
             INDIRECT($A32 &amp; ""!$O$2:$O""), G$9)=0, 
   0, 
   COUNTIF(UNIQUE(FILTER(INDIRECT($A32 &amp; ""!$A$2:$A""), 
       (INDIRECT($A32 &amp; ""!$L$2:$L"")= $F$8) * 
       (INDIRECT($A32 &amp; ""!$O$2:$O"")= G"&amp;"$9)
   )), ""&lt;&gt;"")
)
"),0.0)</f>
        <v>0</v>
      </c>
      <c r="H32" s="19">
        <f t="shared" si="3"/>
        <v>0</v>
      </c>
      <c r="J32" s="20" t="s">
        <v>3751</v>
      </c>
      <c r="K32" s="23">
        <v>0.0</v>
      </c>
      <c r="L32" s="20">
        <f>IFERROR(__xludf.DUMMYFUNCTION("IF(COUNTIFS(INDIRECT($A32 &amp; ""!$L$2:$L""), $K$8, 
             INDIRECT($A32 &amp; ""!$O$2:$O""), K$9, 
             INDIRECT($A32 &amp; ""!$P$2:$P""), ""*Juara*"")=0, 
   0, 
   COUNTIF(UNIQUE(FILTER(INDIRECT($A32 &amp; ""!$A$2:$A""), 
       (INDIRECT($A32 &amp; ""!$L$"&amp;"2:$L"")= $K$8) * 
       (INDIRECT($A32 &amp; ""!$O$2:$O"")= K$9) * 
       ISNUMBER(SEARCH(""Juara"", INDIRECT($A32 &amp; ""!$P$2:$P"")))
   )), ""&lt;&gt;"")
)
"),0.0)</f>
        <v>0</v>
      </c>
      <c r="M32" s="23">
        <v>0.0</v>
      </c>
      <c r="N32" s="20">
        <f>IFERROR(__xludf.DUMMYFUNCTION("IF(COUNTIFS(INDIRECT($A32 &amp; ""!$L$2:$L""), $K$8, 
             INDIRECT($A32 &amp; ""!$O$2:$O""), M$9, 
             INDIRECT($A32 &amp; ""!$P$2:$P""), ""*Juara*"")=0, 
   0, 
   COUNTIF(UNIQUE(FILTER(INDIRECT($A32 &amp; ""!$A$2:$A""), 
       (INDIRECT($A32 &amp; ""!$L$"&amp;"2:$L"")= $K$8) * 
       (INDIRECT($A32 &amp; ""!$O$2:$O"")= M$9) * 
       ISNUMBER(SEARCH(""Juara"", INDIRECT($A32 &amp; ""!$P$2:$P"")))
   )), ""&lt;&gt;"")
)
"),0.0)</f>
        <v>0</v>
      </c>
      <c r="O32" s="23">
        <v>0.0</v>
      </c>
      <c r="P32" s="20">
        <f>IFERROR(__xludf.DUMMYFUNCTION("IF(COUNTIFS(INDIRECT($A32 &amp; ""!$L$2:$L""), $O$8, 
             INDIRECT($A32 &amp; ""!$O$2:$O""), O$9, 
             INDIRECT($A32 &amp; ""!$P$2:$P""), ""*Juara*"")=0, 
   0, 
   COUNTIF(UNIQUE(FILTER(INDIRECT($A32 &amp; ""!$A$2:$A""), 
       (INDIRECT($A32 &amp; ""!$L$"&amp;"2:$L"")= $O$8) * 
       (INDIRECT($A32 &amp; ""!$O$2:$O"")= O$9) * 
       ISNUMBER(SEARCH(""Juara"", INDIRECT($A32 &amp; ""!$P$2:$P"")))
   )), ""&lt;&gt;"")
)
"),0.0)</f>
        <v>0</v>
      </c>
      <c r="Q32" s="20">
        <v>0.0</v>
      </c>
      <c r="R32" s="20">
        <f>IFERROR(__xludf.DUMMYFUNCTION("IF(COUNTIFS(INDIRECT($A32 &amp; ""!$L$2:$L""), $O$8, 
             INDIRECT($A32 &amp; ""!$O$2:$O""), Q$9, 
             INDIRECT($A32 &amp; ""!$P$2:$P""), ""*Juara*"")=0, 
   0, 
   COUNTIF(UNIQUE(FILTER(INDIRECT($A32 &amp; ""!$A$2:$A""), 
       (INDIRECT($A32 &amp; ""!$L$"&amp;"2:$L"")= $O$8) * 
       (INDIRECT($A32 &amp; ""!$O$2:$O"")= Q$9) * 
       ISNUMBER(SEARCH(""Juara"", INDIRECT($A32 &amp; ""!$P$2:$P"")))
   )), ""&lt;&gt;"")
)
"),0.0)</f>
        <v>0</v>
      </c>
      <c r="S32" s="20">
        <v>0.0</v>
      </c>
      <c r="T32" s="20">
        <f>IFERROR(__xludf.DUMMYFUNCTION("IF(COUNTIFS(INDIRECT($A32 &amp; ""!$L$2:$L""), $S$8, 
             INDIRECT($A32 &amp; ""!$O$2:$O""), S$9, 
             INDIRECT($A32 &amp; ""!$P$2:$P""), ""*Juara*"")=0, 
   0, 
   COUNTIF(UNIQUE(FILTER(INDIRECT($A32 &amp; ""!$A$2:$A""), 
       (INDIRECT($A32 &amp; ""!$L$"&amp;"2:$L"")= $S$8) * 
       (INDIRECT($A32 &amp; ""!$O$2:$O"")= S$9) * 
       ISNUMBER(SEARCH(""Juara"", INDIRECT($A32 &amp; ""!$P$2:$P"")))
   )), ""&lt;&gt;"")
)
"),0.0)</f>
        <v>0</v>
      </c>
      <c r="U32" s="20">
        <v>0.0</v>
      </c>
      <c r="V32" s="20">
        <f>IFERROR(__xludf.DUMMYFUNCTION("IF(COUNTIFS(INDIRECT($A32 &amp; ""!$L$2:$L""), $S$8, 
             INDIRECT($A32 &amp; ""!$O$2:$O""), U$9, 
             INDIRECT($A32 &amp; ""!$P$2:$P""), ""*Juara*"")=0, 
   0, 
   COUNTIF(UNIQUE(FILTER(INDIRECT($A32 &amp; ""!$A$2:$A""), 
       (INDIRECT($A32 &amp; ""!$L$"&amp;"2:$L"")= $S$8) * 
       (INDIRECT($A32 &amp; ""!$O$2:$O"")= U$9) * 
       ISNUMBER(SEARCH(""Juara"", INDIRECT($A32 &amp; ""!$P$2:$P"")))
   )), ""&lt;&gt;"")
)
"),0.0)</f>
        <v>0</v>
      </c>
      <c r="W32" s="21">
        <f t="shared" si="4"/>
        <v>0</v>
      </c>
    </row>
    <row r="33">
      <c r="A33" s="19" t="s">
        <v>46</v>
      </c>
      <c r="B33" s="18">
        <f>IFERROR(__xludf.DUMMYFUNCTION("IF(COUNTIFS(INDIRECT($A33 &amp; ""!$L$2:$L""), $B$8, 
             INDIRECT($A33 &amp; ""!$O$2:$O""), B$9)=0, 
   0, 
   COUNTIF(UNIQUE(FILTER(INDIRECT($A33 &amp; ""!$A$2:$A""), 
       (INDIRECT($A33 &amp; ""!$L$2:$L"")= $B$8) * 
       (INDIRECT($A33 &amp; ""!$O$2:$O"")= B"&amp;"$9)
   )), ""&lt;&gt;"")
)
"),3.0)</f>
        <v>3</v>
      </c>
      <c r="C33" s="18">
        <f>IFERROR(__xludf.DUMMYFUNCTION("IF(COUNTIFS(INDIRECT($A33 &amp; ""!$L$2:$L""), $B$8, 
             INDIRECT($A33 &amp; ""!$O$2:$O""), C$9)=0, 
   0, 
   COUNTIF(UNIQUE(FILTER(INDIRECT($A33 &amp; ""!$A$2:$A""), 
       (INDIRECT($A33 &amp; ""!$L$2:$L"")= $B$8) * 
       (INDIRECT($A33 &amp; ""!$O$2:$O"")= C"&amp;"$9)
   )), ""&lt;&gt;"")
)
"),2.0)</f>
        <v>2</v>
      </c>
      <c r="D33" s="18">
        <f>IFERROR(__xludf.DUMMYFUNCTION("IF(COUNTIFS(INDIRECT($A33 &amp; ""!$L$2:$L""), $D$8, 
             INDIRECT($A33 &amp; ""!$O$2:$O""), D$9)=0, 
   0, 
   COUNTIF(UNIQUE(FILTER(INDIRECT($A33 &amp; ""!$A$2:$A""), 
       (INDIRECT($A33 &amp; ""!$L$2:$L"")= $D$8) * 
       (INDIRECT($A33 &amp; ""!$O$2:$O"")= D"&amp;"$9)
   )), ""&lt;&gt;"")
)
"),2.0)</f>
        <v>2</v>
      </c>
      <c r="E33" s="18">
        <f>IFERROR(__xludf.DUMMYFUNCTION("IF(COUNTIFS(INDIRECT($A33 &amp; ""!$L$2:$L""), $D$8, 
             INDIRECT($A33 &amp; ""!$O$2:$O""), E$9)=0, 
   0, 
   COUNTIF(UNIQUE(FILTER(INDIRECT($A33 &amp; ""!$A$2:$A""), 
       (INDIRECT($A33 &amp; ""!$L$2:$L"")= $D$8) * 
       (INDIRECT($A33 &amp; ""!$O$2:$O"")= E"&amp;"$9)
   )), ""&lt;&gt;"")
)
"),21.0)</f>
        <v>21</v>
      </c>
      <c r="F33" s="18">
        <f>IFERROR(__xludf.DUMMYFUNCTION("IF(COUNTIFS(INDIRECT($A33 &amp; ""!$L$2:$L""), $F$8, 
             INDIRECT($A33 &amp; ""!$O$2:$O""), F$9)=0, 
   0, 
   COUNTIF(UNIQUE(FILTER(INDIRECT($A33 &amp; ""!$A$2:$A""), 
       (INDIRECT($A33 &amp; ""!$L$2:$L"")= $F$8) * 
       (INDIRECT($A33 &amp; ""!$O$2:$O"")= F"&amp;"$9)
   )), ""&lt;&gt;"")
)
"),0.0)</f>
        <v>0</v>
      </c>
      <c r="G33" s="18">
        <f>IFERROR(__xludf.DUMMYFUNCTION("IF(COUNTIFS(INDIRECT($A33 &amp; ""!$L$2:$L""), $F$8, 
             INDIRECT($A33 &amp; ""!$O$2:$O""), G$9)=0, 
   0, 
   COUNTIF(UNIQUE(FILTER(INDIRECT($A33 &amp; ""!$A$2:$A""), 
       (INDIRECT($A33 &amp; ""!$L$2:$L"")= $F$8) * 
       (INDIRECT($A33 &amp; ""!$O$2:$O"")= G"&amp;"$9)
   )), ""&lt;&gt;"")
)
"),1.0)</f>
        <v>1</v>
      </c>
      <c r="H33" s="19">
        <f t="shared" si="3"/>
        <v>29</v>
      </c>
      <c r="J33" s="21" t="s">
        <v>46</v>
      </c>
      <c r="K33" s="23">
        <v>2.0</v>
      </c>
      <c r="L33" s="20">
        <f>IFERROR(__xludf.DUMMYFUNCTION("IF(COUNTIFS(INDIRECT($A33 &amp; ""!$L$2:$L""), $K$8, 
             INDIRECT($A33 &amp; ""!$O$2:$O""), K$9, 
             INDIRECT($A33 &amp; ""!$P$2:$P""), ""*Juara*"")=0, 
   0, 
   COUNTIF(UNIQUE(FILTER(INDIRECT($A33 &amp; ""!$A$2:$A""), 
       (INDIRECT($A33 &amp; ""!$L$"&amp;"2:$L"")= $K$8) * 
       (INDIRECT($A33 &amp; ""!$O$2:$O"")= K$9) * 
       ISNUMBER(SEARCH(""Juara"", INDIRECT($A33 &amp; ""!$P$2:$P"")))
   )), ""&lt;&gt;"")
)
"),0.0)</f>
        <v>0</v>
      </c>
      <c r="M33" s="23">
        <v>2.0</v>
      </c>
      <c r="N33" s="20">
        <f>IFERROR(__xludf.DUMMYFUNCTION("IF(COUNTIFS(INDIRECT($A33 &amp; ""!$L$2:$L""), $K$8, 
             INDIRECT($A33 &amp; ""!$O$2:$O""), M$9, 
             INDIRECT($A33 &amp; ""!$P$2:$P""), ""*Juara*"")=0, 
   0, 
   COUNTIF(UNIQUE(FILTER(INDIRECT($A33 &amp; ""!$A$2:$A""), 
       (INDIRECT($A33 &amp; ""!$L$"&amp;"2:$L"")= $K$8) * 
       (INDIRECT($A33 &amp; ""!$O$2:$O"")= M$9) * 
       ISNUMBER(SEARCH(""Juara"", INDIRECT($A33 &amp; ""!$P$2:$P"")))
   )), ""&lt;&gt;"")
)
"),0.0)</f>
        <v>0</v>
      </c>
      <c r="O33" s="23">
        <v>3.0</v>
      </c>
      <c r="P33" s="20">
        <f>IFERROR(__xludf.DUMMYFUNCTION("IF(COUNTIFS(INDIRECT($A33 &amp; ""!$L$2:$L""), $O$8, 
             INDIRECT($A33 &amp; ""!$O$2:$O""), O$9, 
             INDIRECT($A33 &amp; ""!$P$2:$P""), ""*Juara*"")=0, 
   0, 
   COUNTIF(UNIQUE(FILTER(INDIRECT($A33 &amp; ""!$A$2:$A""), 
       (INDIRECT($A33 &amp; ""!$L$"&amp;"2:$L"")= $O$8) * 
       (INDIRECT($A33 &amp; ""!$O$2:$O"")= O$9) * 
       ISNUMBER(SEARCH(""Juara"", INDIRECT($A33 &amp; ""!$P$2:$P"")))
   )), ""&lt;&gt;"")
)
"),0.0)</f>
        <v>0</v>
      </c>
      <c r="Q33" s="20">
        <v>5.0</v>
      </c>
      <c r="R33" s="20">
        <f>IFERROR(__xludf.DUMMYFUNCTION("IF(COUNTIFS(INDIRECT($A33 &amp; ""!$L$2:$L""), $O$8, 
             INDIRECT($A33 &amp; ""!$O$2:$O""), Q$9, 
             INDIRECT($A33 &amp; ""!$P$2:$P""), ""*Juara*"")=0, 
   0, 
   COUNTIF(UNIQUE(FILTER(INDIRECT($A33 &amp; ""!$A$2:$A""), 
       (INDIRECT($A33 &amp; ""!$L$"&amp;"2:$L"")= $O$8) * 
       (INDIRECT($A33 &amp; ""!$O$2:$O"")= Q$9) * 
       ISNUMBER(SEARCH(""Juara"", INDIRECT($A33 &amp; ""!$P$2:$P"")))
   )), ""&lt;&gt;"")
)
"),9.0)</f>
        <v>9</v>
      </c>
      <c r="S33" s="20">
        <v>5.0</v>
      </c>
      <c r="T33" s="20">
        <f>IFERROR(__xludf.DUMMYFUNCTION("IF(COUNTIFS(INDIRECT($A33 &amp; ""!$L$2:$L""), $S$8, 
             INDIRECT($A33 &amp; ""!$O$2:$O""), S$9, 
             INDIRECT($A33 &amp; ""!$P$2:$P""), ""*Juara*"")=0, 
   0, 
   COUNTIF(UNIQUE(FILTER(INDIRECT($A33 &amp; ""!$A$2:$A""), 
       (INDIRECT($A33 &amp; ""!$L$"&amp;"2:$L"")= $S$8) * 
       (INDIRECT($A33 &amp; ""!$O$2:$O"")= S$9) * 
       ISNUMBER(SEARCH(""Juara"", INDIRECT($A33 &amp; ""!$P$2:$P"")))
   )), ""&lt;&gt;"")
)
"),0.0)</f>
        <v>0</v>
      </c>
      <c r="U33" s="20">
        <v>10.0</v>
      </c>
      <c r="V33" s="20">
        <f>IFERROR(__xludf.DUMMYFUNCTION("IF(COUNTIFS(INDIRECT($A33 &amp; ""!$L$2:$L""), $S$8, 
             INDIRECT($A33 &amp; ""!$O$2:$O""), U$9, 
             INDIRECT($A33 &amp; ""!$P$2:$P""), ""*Juara*"")=0, 
   0, 
   COUNTIF(UNIQUE(FILTER(INDIRECT($A33 &amp; ""!$A$2:$A""), 
       (INDIRECT($A33 &amp; ""!$L$"&amp;"2:$L"")= $S$8) * 
       (INDIRECT($A33 &amp; ""!$O$2:$O"")= U$9) * 
       ISNUMBER(SEARCH(""Juara"", INDIRECT($A33 &amp; ""!$P$2:$P"")))
   )), ""&lt;&gt;"")
)
"),0.0)</f>
        <v>0</v>
      </c>
      <c r="W33" s="21">
        <f t="shared" si="4"/>
        <v>9</v>
      </c>
    </row>
    <row r="34">
      <c r="A34" s="19" t="s">
        <v>96</v>
      </c>
      <c r="B34" s="18">
        <f>IFERROR(__xludf.DUMMYFUNCTION("IF(COUNTIFS(INDIRECT($A34 &amp; ""!$L$2:$L""), $B$8, 
             INDIRECT($A34 &amp; ""!$O$2:$O""), B$9)=0, 
   0, 
   COUNTIF(UNIQUE(FILTER(INDIRECT($A34 &amp; ""!$A$2:$A""), 
       (INDIRECT($A34 &amp; ""!$L$2:$L"")= $B$8) * 
       (INDIRECT($A34 &amp; ""!$O$2:$O"")= B"&amp;"$9)
   )), ""&lt;&gt;"")
)
"),12.0)</f>
        <v>12</v>
      </c>
      <c r="C34" s="18">
        <f>IFERROR(__xludf.DUMMYFUNCTION("IF(COUNTIFS(INDIRECT($A34 &amp; ""!$L$2:$L""), $B$8, 
             INDIRECT($A34 &amp; ""!$O$2:$O""), C$9)=0, 
   0, 
   COUNTIF(UNIQUE(FILTER(INDIRECT($A34 &amp; ""!$A$2:$A""), 
       (INDIRECT($A34 &amp; ""!$L$2:$L"")= $B$8) * 
       (INDIRECT($A34 &amp; ""!$O$2:$O"")= C"&amp;"$9)
   )), ""&lt;&gt;"")
)
"),1.0)</f>
        <v>1</v>
      </c>
      <c r="D34" s="18">
        <f>IFERROR(__xludf.DUMMYFUNCTION("IF(COUNTIFS(INDIRECT($A34 &amp; ""!$L$2:$L""), $D$8, 
             INDIRECT($A34 &amp; ""!$O$2:$O""), D$9)=0, 
   0, 
   COUNTIF(UNIQUE(FILTER(INDIRECT($A34 &amp; ""!$A$2:$A""), 
       (INDIRECT($A34 &amp; ""!$L$2:$L"")= $D$8) * 
       (INDIRECT($A34 &amp; ""!$O$2:$O"")= D"&amp;"$9)
   )), ""&lt;&gt;"")
)
"),9.0)</f>
        <v>9</v>
      </c>
      <c r="E34" s="18">
        <f>IFERROR(__xludf.DUMMYFUNCTION("IF(COUNTIFS(INDIRECT($A34 &amp; ""!$L$2:$L""), $D$8, 
             INDIRECT($A34 &amp; ""!$O$2:$O""), E$9)=0, 
   0, 
   COUNTIF(UNIQUE(FILTER(INDIRECT($A34 &amp; ""!$A$2:$A""), 
       (INDIRECT($A34 &amp; ""!$L$2:$L"")= $D$8) * 
       (INDIRECT($A34 &amp; ""!$O$2:$O"")= E"&amp;"$9)
   )), ""&lt;&gt;"")
)
"),7.0)</f>
        <v>7</v>
      </c>
      <c r="F34" s="18">
        <f>IFERROR(__xludf.DUMMYFUNCTION("IF(COUNTIFS(INDIRECT($A34 &amp; ""!$L$2:$L""), $F$8, 
             INDIRECT($A34 &amp; ""!$O$2:$O""), F$9)=0, 
   0, 
   COUNTIF(UNIQUE(FILTER(INDIRECT($A34 &amp; ""!$A$2:$A""), 
       (INDIRECT($A34 &amp; ""!$L$2:$L"")= $F$8) * 
       (INDIRECT($A34 &amp; ""!$O$2:$O"")= F"&amp;"$9)
   )), ""&lt;&gt;"")
)
"),4.0)</f>
        <v>4</v>
      </c>
      <c r="G34" s="18">
        <f>IFERROR(__xludf.DUMMYFUNCTION("IF(COUNTIFS(INDIRECT($A34 &amp; ""!$L$2:$L""), $F$8, 
             INDIRECT($A34 &amp; ""!$O$2:$O""), G$9)=0, 
   0, 
   COUNTIF(UNIQUE(FILTER(INDIRECT($A34 &amp; ""!$A$2:$A""), 
       (INDIRECT($A34 &amp; ""!$L$2:$L"")= $F$8) * 
       (INDIRECT($A34 &amp; ""!$O$2:$O"")= G"&amp;"$9)
   )), ""&lt;&gt;"")
)
"),5.0)</f>
        <v>5</v>
      </c>
      <c r="H34" s="19">
        <f t="shared" si="3"/>
        <v>38</v>
      </c>
      <c r="J34" s="21" t="s">
        <v>96</v>
      </c>
      <c r="K34" s="23">
        <v>2.0</v>
      </c>
      <c r="L34" s="20">
        <f>IFERROR(__xludf.DUMMYFUNCTION("IF(COUNTIFS(INDIRECT($A34 &amp; ""!$L$2:$L""), $K$8, 
             INDIRECT($A34 &amp; ""!$O$2:$O""), K$9, 
             INDIRECT($A34 &amp; ""!$P$2:$P""), ""*Juara*"")=0, 
   0, 
   COUNTIF(UNIQUE(FILTER(INDIRECT($A34 &amp; ""!$A$2:$A""), 
       (INDIRECT($A34 &amp; ""!$L$"&amp;"2:$L"")= $K$8) * 
       (INDIRECT($A34 &amp; ""!$O$2:$O"")= K$9) * 
       ISNUMBER(SEARCH(""Juara"", INDIRECT($A34 &amp; ""!$P$2:$P"")))
   )), ""&lt;&gt;"")
)
"),3.0)</f>
        <v>3</v>
      </c>
      <c r="M34" s="23">
        <v>2.0</v>
      </c>
      <c r="N34" s="20">
        <f>IFERROR(__xludf.DUMMYFUNCTION("IF(COUNTIFS(INDIRECT($A34 &amp; ""!$L$2:$L""), $K$8, 
             INDIRECT($A34 &amp; ""!$O$2:$O""), M$9, 
             INDIRECT($A34 &amp; ""!$P$2:$P""), ""*Juara*"")=0, 
   0, 
   COUNTIF(UNIQUE(FILTER(INDIRECT($A34 &amp; ""!$A$2:$A""), 
       (INDIRECT($A34 &amp; ""!$L$"&amp;"2:$L"")= $K$8) * 
       (INDIRECT($A34 &amp; ""!$O$2:$O"")= M$9) * 
       ISNUMBER(SEARCH(""Juara"", INDIRECT($A34 &amp; ""!$P$2:$P"")))
   )), ""&lt;&gt;"")
)
"),0.0)</f>
        <v>0</v>
      </c>
      <c r="O34" s="23">
        <v>5.0</v>
      </c>
      <c r="P34" s="20">
        <f>IFERROR(__xludf.DUMMYFUNCTION("IF(COUNTIFS(INDIRECT($A34 &amp; ""!$L$2:$L""), $O$8, 
             INDIRECT($A34 &amp; ""!$O$2:$O""), O$9, 
             INDIRECT($A34 &amp; ""!$P$2:$P""), ""*Juara*"")=0, 
   0, 
   COUNTIF(UNIQUE(FILTER(INDIRECT($A34 &amp; ""!$A$2:$A""), 
       (INDIRECT($A34 &amp; ""!$L$"&amp;"2:$L"")= $O$8) * 
       (INDIRECT($A34 &amp; ""!$O$2:$O"")= O$9) * 
       ISNUMBER(SEARCH(""Juara"", INDIRECT($A34 &amp; ""!$P$2:$P"")))
   )), ""&lt;&gt;"")
)
"),4.0)</f>
        <v>4</v>
      </c>
      <c r="Q34" s="20">
        <v>10.0</v>
      </c>
      <c r="R34" s="20">
        <f>IFERROR(__xludf.DUMMYFUNCTION("IF(COUNTIFS(INDIRECT($A34 &amp; ""!$L$2:$L""), $O$8, 
             INDIRECT($A34 &amp; ""!$O$2:$O""), Q$9, 
             INDIRECT($A34 &amp; ""!$P$2:$P""), ""*Juara*"")=0, 
   0, 
   COUNTIF(UNIQUE(FILTER(INDIRECT($A34 &amp; ""!$A$2:$A""), 
       (INDIRECT($A34 &amp; ""!$L$"&amp;"2:$L"")= $O$8) * 
       (INDIRECT($A34 &amp; ""!$O$2:$O"")= Q$9) * 
       ISNUMBER(SEARCH(""Juara"", INDIRECT($A34 &amp; ""!$P$2:$P"")))
   )), ""&lt;&gt;"")
)
"),2.0)</f>
        <v>2</v>
      </c>
      <c r="S34" s="20">
        <v>10.0</v>
      </c>
      <c r="T34" s="20">
        <f>IFERROR(__xludf.DUMMYFUNCTION("IF(COUNTIFS(INDIRECT($A34 &amp; ""!$L$2:$L""), $S$8, 
             INDIRECT($A34 &amp; ""!$O$2:$O""), S$9, 
             INDIRECT($A34 &amp; ""!$P$2:$P""), ""*Juara*"")=0, 
   0, 
   COUNTIF(UNIQUE(FILTER(INDIRECT($A34 &amp; ""!$A$2:$A""), 
       (INDIRECT($A34 &amp; ""!$L$"&amp;"2:$L"")= $S$8) * 
       (INDIRECT($A34 &amp; ""!$O$2:$O"")= S$9) * 
       ISNUMBER(SEARCH(""Juara"", INDIRECT($A34 &amp; ""!$P$2:$P"")))
   )), ""&lt;&gt;"")
)
"),2.0)</f>
        <v>2</v>
      </c>
      <c r="U34" s="20">
        <v>19.0</v>
      </c>
      <c r="V34" s="20">
        <f>IFERROR(__xludf.DUMMYFUNCTION("IF(COUNTIFS(INDIRECT($A34 &amp; ""!$L$2:$L""), $S$8, 
             INDIRECT($A34 &amp; ""!$O$2:$O""), U$9, 
             INDIRECT($A34 &amp; ""!$P$2:$P""), ""*Juara*"")=0, 
   0, 
   COUNTIF(UNIQUE(FILTER(INDIRECT($A34 &amp; ""!$A$2:$A""), 
       (INDIRECT($A34 &amp; ""!$L$"&amp;"2:$L"")= $S$8) * 
       (INDIRECT($A34 &amp; ""!$O$2:$O"")= U$9) * 
       ISNUMBER(SEARCH(""Juara"", INDIRECT($A34 &amp; ""!$P$2:$P"")))
   )), ""&lt;&gt;"")
)
"),0.0)</f>
        <v>0</v>
      </c>
      <c r="W34" s="21">
        <f t="shared" si="4"/>
        <v>11</v>
      </c>
    </row>
    <row r="36">
      <c r="D36" s="25"/>
    </row>
  </sheetData>
  <mergeCells count="34">
    <mergeCell ref="K2:N2"/>
    <mergeCell ref="O2:R2"/>
    <mergeCell ref="S2:V2"/>
    <mergeCell ref="W2:W4"/>
    <mergeCell ref="S3:T3"/>
    <mergeCell ref="U3:V3"/>
    <mergeCell ref="W8:W10"/>
    <mergeCell ref="S9:T9"/>
    <mergeCell ref="U9:V9"/>
    <mergeCell ref="O3:P3"/>
    <mergeCell ref="Q3:R3"/>
    <mergeCell ref="J7:W7"/>
    <mergeCell ref="J1:W1"/>
    <mergeCell ref="A2:A4"/>
    <mergeCell ref="B2:C2"/>
    <mergeCell ref="D2:E2"/>
    <mergeCell ref="F2:G2"/>
    <mergeCell ref="H2:H4"/>
    <mergeCell ref="J2:J4"/>
    <mergeCell ref="F8:G8"/>
    <mergeCell ref="K8:N8"/>
    <mergeCell ref="O8:R8"/>
    <mergeCell ref="S8:V8"/>
    <mergeCell ref="K9:L9"/>
    <mergeCell ref="M9:N9"/>
    <mergeCell ref="O9:P9"/>
    <mergeCell ref="Q9:R9"/>
    <mergeCell ref="K3:L3"/>
    <mergeCell ref="M3:N3"/>
    <mergeCell ref="A8:A10"/>
    <mergeCell ref="B8:C8"/>
    <mergeCell ref="D8:E8"/>
    <mergeCell ref="H8:H10"/>
    <mergeCell ref="J8:J10"/>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29.57"/>
    <col customWidth="1" min="4" max="4" width="6.43"/>
    <col customWidth="1" min="5" max="5" width="15.86"/>
    <col customWidth="1" min="6" max="6" width="56.14"/>
    <col customWidth="1" min="7" max="7" width="84.29"/>
    <col customWidth="1" min="8" max="8" width="76.14"/>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57"/>
    <col customWidth="1" min="19" max="19" width="106.43"/>
    <col customWidth="1" min="20" max="20" width="107.86"/>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43</v>
      </c>
      <c r="B2" s="2">
        <v>3.06012310017E11</v>
      </c>
      <c r="C2" s="2" t="s">
        <v>45</v>
      </c>
      <c r="D2" s="2" t="s">
        <v>46</v>
      </c>
      <c r="E2" s="2" t="s">
        <v>47</v>
      </c>
      <c r="F2" s="2" t="s">
        <v>48</v>
      </c>
      <c r="G2" s="2" t="s">
        <v>49</v>
      </c>
      <c r="H2" s="33" t="s">
        <v>50</v>
      </c>
      <c r="I2" s="2" t="s">
        <v>51</v>
      </c>
      <c r="J2" s="2" t="s">
        <v>52</v>
      </c>
      <c r="K2" s="2" t="s">
        <v>53</v>
      </c>
      <c r="L2" s="2" t="s">
        <v>31</v>
      </c>
      <c r="M2" s="2" t="s">
        <v>32</v>
      </c>
      <c r="N2" s="2" t="s">
        <v>54</v>
      </c>
      <c r="O2" s="2" t="s">
        <v>55</v>
      </c>
      <c r="P2" s="2" t="s">
        <v>56</v>
      </c>
      <c r="Q2" s="2">
        <v>6.0</v>
      </c>
      <c r="R2" s="33" t="s">
        <v>57</v>
      </c>
      <c r="S2" s="33" t="s">
        <v>58</v>
      </c>
      <c r="T2" s="33" t="s">
        <v>59</v>
      </c>
    </row>
    <row r="3">
      <c r="A3" s="2" t="s">
        <v>62</v>
      </c>
      <c r="B3" s="2">
        <v>3.06012210009E11</v>
      </c>
      <c r="C3" s="2" t="s">
        <v>64</v>
      </c>
      <c r="D3" s="2" t="s">
        <v>46</v>
      </c>
      <c r="E3" s="2" t="s">
        <v>47</v>
      </c>
      <c r="F3" s="2" t="s">
        <v>65</v>
      </c>
      <c r="G3" s="2" t="s">
        <v>66</v>
      </c>
      <c r="H3" s="33" t="s">
        <v>67</v>
      </c>
      <c r="I3" s="2" t="s">
        <v>68</v>
      </c>
      <c r="J3" s="2" t="s">
        <v>69</v>
      </c>
      <c r="K3" s="2" t="s">
        <v>30</v>
      </c>
      <c r="L3" s="2" t="s">
        <v>70</v>
      </c>
      <c r="M3" s="2" t="s">
        <v>71</v>
      </c>
      <c r="N3" s="2" t="s">
        <v>72</v>
      </c>
      <c r="O3" s="2" t="s">
        <v>34</v>
      </c>
      <c r="P3" s="2" t="s">
        <v>56</v>
      </c>
      <c r="Q3" s="2">
        <v>10.0</v>
      </c>
      <c r="R3" s="33" t="s">
        <v>73</v>
      </c>
      <c r="S3" s="33" t="s">
        <v>74</v>
      </c>
      <c r="T3" s="33" t="s">
        <v>75</v>
      </c>
    </row>
    <row r="4">
      <c r="A4" s="2" t="s">
        <v>76</v>
      </c>
      <c r="B4" s="2">
        <v>3.06012110008E11</v>
      </c>
      <c r="C4" s="2" t="s">
        <v>78</v>
      </c>
      <c r="D4" s="2" t="s">
        <v>46</v>
      </c>
      <c r="E4" s="2" t="s">
        <v>47</v>
      </c>
      <c r="F4" s="2" t="s">
        <v>65</v>
      </c>
      <c r="G4" s="2" t="s">
        <v>66</v>
      </c>
      <c r="H4" s="33" t="s">
        <v>67</v>
      </c>
      <c r="I4" s="2" t="s">
        <v>68</v>
      </c>
      <c r="J4" s="2" t="s">
        <v>69</v>
      </c>
      <c r="K4" s="2" t="s">
        <v>30</v>
      </c>
      <c r="L4" s="2" t="s">
        <v>70</v>
      </c>
      <c r="M4" s="2" t="s">
        <v>71</v>
      </c>
      <c r="N4" s="2" t="s">
        <v>72</v>
      </c>
      <c r="O4" s="2" t="s">
        <v>34</v>
      </c>
      <c r="P4" s="2" t="s">
        <v>56</v>
      </c>
      <c r="Q4" s="2">
        <v>10.0</v>
      </c>
      <c r="R4" s="33" t="s">
        <v>79</v>
      </c>
      <c r="S4" s="33" t="s">
        <v>80</v>
      </c>
      <c r="T4" s="33" t="s">
        <v>81</v>
      </c>
    </row>
    <row r="5">
      <c r="A5" s="2" t="s">
        <v>146</v>
      </c>
      <c r="B5" s="2">
        <v>3.06012210044E11</v>
      </c>
      <c r="C5" s="2" t="s">
        <v>157</v>
      </c>
      <c r="D5" s="2" t="s">
        <v>46</v>
      </c>
      <c r="E5" s="2" t="s">
        <v>47</v>
      </c>
      <c r="F5" s="2" t="s">
        <v>149</v>
      </c>
      <c r="G5" s="2" t="s">
        <v>150</v>
      </c>
      <c r="H5" s="33" t="s">
        <v>151</v>
      </c>
      <c r="I5" s="2" t="s">
        <v>116</v>
      </c>
      <c r="J5" s="2" t="s">
        <v>117</v>
      </c>
      <c r="K5" s="2" t="s">
        <v>53</v>
      </c>
      <c r="L5" s="2" t="s">
        <v>31</v>
      </c>
      <c r="M5" s="2" t="s">
        <v>32</v>
      </c>
      <c r="N5" s="2" t="s">
        <v>54</v>
      </c>
      <c r="O5" s="2" t="s">
        <v>55</v>
      </c>
      <c r="P5" s="2" t="s">
        <v>152</v>
      </c>
      <c r="Q5" s="2">
        <v>20.0</v>
      </c>
      <c r="R5" s="33" t="s">
        <v>153</v>
      </c>
      <c r="S5" s="33" t="s">
        <v>154</v>
      </c>
      <c r="T5" s="33" t="s">
        <v>155</v>
      </c>
    </row>
    <row r="6">
      <c r="A6" s="2" t="s">
        <v>158</v>
      </c>
      <c r="B6" s="2">
        <v>3.06012210044E11</v>
      </c>
      <c r="C6" s="2" t="s">
        <v>157</v>
      </c>
      <c r="D6" s="2" t="s">
        <v>46</v>
      </c>
      <c r="E6" s="2" t="s">
        <v>47</v>
      </c>
      <c r="F6" s="2" t="s">
        <v>159</v>
      </c>
      <c r="G6" s="2" t="s">
        <v>160</v>
      </c>
      <c r="H6" s="33" t="s">
        <v>161</v>
      </c>
      <c r="I6" s="2" t="s">
        <v>162</v>
      </c>
      <c r="J6" s="2" t="s">
        <v>29</v>
      </c>
      <c r="K6" s="2" t="s">
        <v>30</v>
      </c>
      <c r="L6" s="2" t="s">
        <v>31</v>
      </c>
      <c r="M6" s="2" t="s">
        <v>32</v>
      </c>
      <c r="N6" s="2" t="s">
        <v>54</v>
      </c>
      <c r="O6" s="2" t="s">
        <v>55</v>
      </c>
      <c r="P6" s="2" t="s">
        <v>35</v>
      </c>
      <c r="Q6" s="2">
        <v>10.0</v>
      </c>
      <c r="R6" s="33" t="s">
        <v>163</v>
      </c>
      <c r="S6" s="33" t="s">
        <v>164</v>
      </c>
      <c r="T6" s="33" t="s">
        <v>165</v>
      </c>
    </row>
    <row r="7">
      <c r="A7" s="2" t="s">
        <v>178</v>
      </c>
      <c r="B7" s="2">
        <v>3.06012210044E11</v>
      </c>
      <c r="C7" s="2" t="s">
        <v>157</v>
      </c>
      <c r="D7" s="2" t="s">
        <v>46</v>
      </c>
      <c r="E7" s="2" t="s">
        <v>47</v>
      </c>
      <c r="F7" s="2" t="s">
        <v>179</v>
      </c>
      <c r="G7" s="2" t="s">
        <v>49</v>
      </c>
      <c r="H7" s="33" t="s">
        <v>50</v>
      </c>
      <c r="I7" s="2" t="s">
        <v>51</v>
      </c>
      <c r="J7" s="2" t="s">
        <v>52</v>
      </c>
      <c r="K7" s="2" t="s">
        <v>53</v>
      </c>
      <c r="L7" s="2" t="s">
        <v>31</v>
      </c>
      <c r="M7" s="2" t="s">
        <v>32</v>
      </c>
      <c r="N7" s="2" t="s">
        <v>54</v>
      </c>
      <c r="O7" s="2" t="s">
        <v>55</v>
      </c>
      <c r="P7" s="2" t="s">
        <v>90</v>
      </c>
      <c r="Q7" s="2">
        <v>25.0</v>
      </c>
      <c r="R7" s="33" t="s">
        <v>180</v>
      </c>
      <c r="S7" s="33" t="s">
        <v>181</v>
      </c>
      <c r="T7" s="33" t="s">
        <v>182</v>
      </c>
    </row>
    <row r="8">
      <c r="A8" s="2" t="s">
        <v>185</v>
      </c>
      <c r="B8" s="2">
        <v>3.06012310038E11</v>
      </c>
      <c r="C8" s="2" t="s">
        <v>201</v>
      </c>
      <c r="D8" s="2" t="s">
        <v>46</v>
      </c>
      <c r="E8" s="2" t="s">
        <v>47</v>
      </c>
      <c r="F8" s="2" t="s">
        <v>188</v>
      </c>
      <c r="G8" s="2" t="s">
        <v>189</v>
      </c>
      <c r="H8" s="33" t="s">
        <v>190</v>
      </c>
      <c r="I8" s="2" t="s">
        <v>191</v>
      </c>
      <c r="J8" s="2" t="s">
        <v>192</v>
      </c>
      <c r="K8" s="2" t="s">
        <v>53</v>
      </c>
      <c r="L8" s="2" t="s">
        <v>31</v>
      </c>
      <c r="M8" s="2" t="s">
        <v>32</v>
      </c>
      <c r="N8" s="2" t="s">
        <v>33</v>
      </c>
      <c r="O8" s="2" t="s">
        <v>34</v>
      </c>
      <c r="P8" s="2" t="s">
        <v>35</v>
      </c>
      <c r="Q8" s="2">
        <v>10.0</v>
      </c>
      <c r="R8" s="33" t="s">
        <v>193</v>
      </c>
      <c r="S8" s="33" t="s">
        <v>194</v>
      </c>
      <c r="T8" s="33" t="s">
        <v>195</v>
      </c>
    </row>
    <row r="9">
      <c r="A9" s="2" t="s">
        <v>220</v>
      </c>
      <c r="B9" s="2">
        <v>3.06012110009E11</v>
      </c>
      <c r="C9" s="2" t="s">
        <v>237</v>
      </c>
      <c r="D9" s="2" t="s">
        <v>46</v>
      </c>
      <c r="E9" s="2" t="s">
        <v>47</v>
      </c>
      <c r="F9" s="2" t="s">
        <v>225</v>
      </c>
      <c r="G9" s="2" t="s">
        <v>189</v>
      </c>
      <c r="H9" s="33" t="s">
        <v>190</v>
      </c>
      <c r="I9" s="2" t="s">
        <v>191</v>
      </c>
      <c r="J9" s="2" t="s">
        <v>192</v>
      </c>
      <c r="K9" s="2" t="s">
        <v>53</v>
      </c>
      <c r="L9" s="2" t="s">
        <v>31</v>
      </c>
      <c r="M9" s="2" t="s">
        <v>32</v>
      </c>
      <c r="N9" s="2" t="s">
        <v>33</v>
      </c>
      <c r="O9" s="2" t="s">
        <v>55</v>
      </c>
      <c r="P9" s="2" t="s">
        <v>56</v>
      </c>
      <c r="Q9" s="2">
        <v>6.0</v>
      </c>
      <c r="R9" s="33" t="s">
        <v>226</v>
      </c>
      <c r="S9" s="33" t="s">
        <v>227</v>
      </c>
      <c r="T9" s="33" t="s">
        <v>228</v>
      </c>
    </row>
    <row r="10">
      <c r="A10" s="2" t="s">
        <v>336</v>
      </c>
      <c r="B10" s="2">
        <v>3.06012310006E11</v>
      </c>
      <c r="C10" s="2" t="s">
        <v>338</v>
      </c>
      <c r="D10" s="2" t="s">
        <v>46</v>
      </c>
      <c r="E10" s="2" t="s">
        <v>47</v>
      </c>
      <c r="F10" s="2" t="s">
        <v>339</v>
      </c>
      <c r="G10" s="2" t="s">
        <v>340</v>
      </c>
      <c r="H10" s="33" t="s">
        <v>341</v>
      </c>
      <c r="I10" s="2" t="s">
        <v>342</v>
      </c>
      <c r="J10" s="2" t="s">
        <v>342</v>
      </c>
      <c r="K10" s="2" t="s">
        <v>30</v>
      </c>
      <c r="L10" s="2" t="s">
        <v>31</v>
      </c>
      <c r="M10" s="2" t="s">
        <v>71</v>
      </c>
      <c r="N10" s="2" t="s">
        <v>72</v>
      </c>
      <c r="O10" s="2" t="s">
        <v>55</v>
      </c>
      <c r="P10" s="2" t="s">
        <v>90</v>
      </c>
      <c r="Q10" s="2">
        <v>25.0</v>
      </c>
      <c r="R10" s="33" t="s">
        <v>343</v>
      </c>
      <c r="S10" s="33" t="s">
        <v>344</v>
      </c>
      <c r="T10" s="33" t="s">
        <v>345</v>
      </c>
    </row>
    <row r="11">
      <c r="A11" s="2" t="s">
        <v>370</v>
      </c>
      <c r="B11" s="2">
        <v>3.06012310056E11</v>
      </c>
      <c r="C11" s="2" t="s">
        <v>394</v>
      </c>
      <c r="D11" s="2" t="s">
        <v>46</v>
      </c>
      <c r="E11" s="2" t="s">
        <v>47</v>
      </c>
      <c r="F11" s="2" t="s">
        <v>373</v>
      </c>
      <c r="G11" s="2" t="s">
        <v>189</v>
      </c>
      <c r="H11" s="33" t="s">
        <v>190</v>
      </c>
      <c r="I11" s="2" t="s">
        <v>191</v>
      </c>
      <c r="J11" s="2" t="s">
        <v>192</v>
      </c>
      <c r="K11" s="2" t="s">
        <v>53</v>
      </c>
      <c r="L11" s="2" t="s">
        <v>31</v>
      </c>
      <c r="M11" s="2" t="s">
        <v>32</v>
      </c>
      <c r="N11" s="2" t="s">
        <v>33</v>
      </c>
      <c r="O11" s="2" t="s">
        <v>55</v>
      </c>
      <c r="P11" s="2" t="s">
        <v>270</v>
      </c>
      <c r="Q11" s="2">
        <v>15.0</v>
      </c>
      <c r="R11" s="33" t="s">
        <v>374</v>
      </c>
      <c r="S11" s="33" t="s">
        <v>375</v>
      </c>
      <c r="T11" s="33" t="s">
        <v>376</v>
      </c>
    </row>
    <row r="12">
      <c r="A12" s="2" t="s">
        <v>441</v>
      </c>
      <c r="B12" s="2">
        <v>3.06012210027E11</v>
      </c>
      <c r="C12" s="2" t="s">
        <v>443</v>
      </c>
      <c r="D12" s="2" t="s">
        <v>46</v>
      </c>
      <c r="E12" s="2" t="s">
        <v>47</v>
      </c>
      <c r="F12" s="2" t="s">
        <v>216</v>
      </c>
      <c r="G12" s="2" t="s">
        <v>189</v>
      </c>
      <c r="H12" s="33" t="s">
        <v>190</v>
      </c>
      <c r="I12" s="2" t="s">
        <v>191</v>
      </c>
      <c r="J12" s="2" t="s">
        <v>192</v>
      </c>
      <c r="K12" s="2" t="s">
        <v>53</v>
      </c>
      <c r="L12" s="2" t="s">
        <v>31</v>
      </c>
      <c r="M12" s="2" t="s">
        <v>32</v>
      </c>
      <c r="N12" s="2" t="s">
        <v>33</v>
      </c>
      <c r="O12" s="2" t="s">
        <v>55</v>
      </c>
      <c r="P12" s="2" t="s">
        <v>56</v>
      </c>
      <c r="Q12" s="2">
        <v>6.0</v>
      </c>
      <c r="R12" s="33" t="s">
        <v>444</v>
      </c>
      <c r="S12" s="33" t="s">
        <v>445</v>
      </c>
      <c r="T12" s="33" t="s">
        <v>446</v>
      </c>
    </row>
    <row r="13">
      <c r="A13" s="2" t="s">
        <v>441</v>
      </c>
      <c r="B13" s="2">
        <v>3.0601221002E11</v>
      </c>
      <c r="C13" s="2" t="s">
        <v>448</v>
      </c>
      <c r="D13" s="2" t="s">
        <v>46</v>
      </c>
      <c r="E13" s="2" t="s">
        <v>47</v>
      </c>
      <c r="F13" s="2" t="s">
        <v>216</v>
      </c>
      <c r="G13" s="2" t="s">
        <v>189</v>
      </c>
      <c r="H13" s="33" t="s">
        <v>190</v>
      </c>
      <c r="I13" s="2" t="s">
        <v>191</v>
      </c>
      <c r="J13" s="2" t="s">
        <v>192</v>
      </c>
      <c r="K13" s="2" t="s">
        <v>53</v>
      </c>
      <c r="L13" s="2" t="s">
        <v>31</v>
      </c>
      <c r="M13" s="2" t="s">
        <v>32</v>
      </c>
      <c r="N13" s="2" t="s">
        <v>33</v>
      </c>
      <c r="O13" s="2" t="s">
        <v>55</v>
      </c>
      <c r="P13" s="2" t="s">
        <v>56</v>
      </c>
      <c r="Q13" s="2">
        <v>6.0</v>
      </c>
      <c r="R13" s="33" t="s">
        <v>444</v>
      </c>
      <c r="S13" s="33" t="s">
        <v>445</v>
      </c>
      <c r="T13" s="33" t="s">
        <v>446</v>
      </c>
    </row>
    <row r="14">
      <c r="A14" s="2" t="s">
        <v>441</v>
      </c>
      <c r="B14" s="2">
        <v>3.06012210025E11</v>
      </c>
      <c r="C14" s="2" t="s">
        <v>450</v>
      </c>
      <c r="D14" s="2" t="s">
        <v>46</v>
      </c>
      <c r="E14" s="2" t="s">
        <v>47</v>
      </c>
      <c r="F14" s="2" t="s">
        <v>216</v>
      </c>
      <c r="G14" s="2" t="s">
        <v>189</v>
      </c>
      <c r="H14" s="33" t="s">
        <v>190</v>
      </c>
      <c r="I14" s="2" t="s">
        <v>191</v>
      </c>
      <c r="J14" s="2" t="s">
        <v>192</v>
      </c>
      <c r="K14" s="2" t="s">
        <v>53</v>
      </c>
      <c r="L14" s="2" t="s">
        <v>31</v>
      </c>
      <c r="M14" s="2" t="s">
        <v>32</v>
      </c>
      <c r="N14" s="2" t="s">
        <v>33</v>
      </c>
      <c r="O14" s="2" t="s">
        <v>55</v>
      </c>
      <c r="P14" s="2" t="s">
        <v>56</v>
      </c>
      <c r="Q14" s="2">
        <v>6.0</v>
      </c>
      <c r="R14" s="33" t="s">
        <v>444</v>
      </c>
      <c r="S14" s="33" t="s">
        <v>445</v>
      </c>
      <c r="T14" s="33" t="s">
        <v>446</v>
      </c>
    </row>
    <row r="15">
      <c r="A15" s="2" t="s">
        <v>571</v>
      </c>
      <c r="B15" s="2">
        <v>3.06012210044E11</v>
      </c>
      <c r="C15" s="2" t="s">
        <v>157</v>
      </c>
      <c r="D15" s="2" t="s">
        <v>46</v>
      </c>
      <c r="E15" s="2" t="s">
        <v>47</v>
      </c>
      <c r="F15" s="2" t="s">
        <v>572</v>
      </c>
      <c r="G15" s="2" t="s">
        <v>573</v>
      </c>
      <c r="H15" s="33" t="s">
        <v>574</v>
      </c>
      <c r="I15" s="2" t="s">
        <v>521</v>
      </c>
      <c r="J15" s="2" t="s">
        <v>575</v>
      </c>
      <c r="K15" s="2" t="s">
        <v>53</v>
      </c>
      <c r="L15" s="2" t="s">
        <v>31</v>
      </c>
      <c r="M15" s="2" t="s">
        <v>71</v>
      </c>
      <c r="N15" s="2" t="s">
        <v>54</v>
      </c>
      <c r="O15" s="2" t="s">
        <v>55</v>
      </c>
      <c r="P15" s="2" t="s">
        <v>270</v>
      </c>
      <c r="Q15" s="2">
        <v>15.0</v>
      </c>
      <c r="R15" s="33" t="s">
        <v>576</v>
      </c>
      <c r="S15" s="33" t="s">
        <v>577</v>
      </c>
      <c r="T15" s="33" t="s">
        <v>578</v>
      </c>
    </row>
    <row r="16">
      <c r="A16" s="2" t="s">
        <v>579</v>
      </c>
      <c r="B16" s="2">
        <v>3.06012210044E11</v>
      </c>
      <c r="C16" s="2" t="s">
        <v>157</v>
      </c>
      <c r="D16" s="2" t="s">
        <v>46</v>
      </c>
      <c r="E16" s="2" t="s">
        <v>47</v>
      </c>
      <c r="F16" s="2" t="s">
        <v>580</v>
      </c>
      <c r="G16" s="2" t="s">
        <v>581</v>
      </c>
      <c r="H16" s="33" t="s">
        <v>582</v>
      </c>
      <c r="I16" s="2" t="s">
        <v>583</v>
      </c>
      <c r="J16" s="2" t="s">
        <v>584</v>
      </c>
      <c r="K16" s="2" t="s">
        <v>53</v>
      </c>
      <c r="L16" s="2" t="s">
        <v>31</v>
      </c>
      <c r="M16" s="2" t="s">
        <v>32</v>
      </c>
      <c r="N16" s="2" t="s">
        <v>54</v>
      </c>
      <c r="O16" s="2" t="s">
        <v>55</v>
      </c>
      <c r="P16" s="2" t="s">
        <v>152</v>
      </c>
      <c r="Q16" s="2">
        <v>20.0</v>
      </c>
      <c r="R16" s="33" t="s">
        <v>585</v>
      </c>
      <c r="S16" s="33" t="s">
        <v>586</v>
      </c>
      <c r="T16" s="33" t="s">
        <v>587</v>
      </c>
    </row>
    <row r="17">
      <c r="A17" s="2" t="s">
        <v>588</v>
      </c>
      <c r="B17" s="2">
        <v>3.06012210044E11</v>
      </c>
      <c r="C17" s="2" t="s">
        <v>157</v>
      </c>
      <c r="D17" s="2" t="s">
        <v>46</v>
      </c>
      <c r="E17" s="2" t="s">
        <v>47</v>
      </c>
      <c r="F17" s="2" t="s">
        <v>589</v>
      </c>
      <c r="G17" s="2" t="s">
        <v>590</v>
      </c>
      <c r="H17" s="33" t="s">
        <v>591</v>
      </c>
      <c r="I17" s="2" t="s">
        <v>116</v>
      </c>
      <c r="J17" s="2" t="s">
        <v>592</v>
      </c>
      <c r="K17" s="2" t="s">
        <v>53</v>
      </c>
      <c r="L17" s="2" t="s">
        <v>31</v>
      </c>
      <c r="M17" s="2" t="s">
        <v>32</v>
      </c>
      <c r="N17" s="2" t="s">
        <v>54</v>
      </c>
      <c r="O17" s="2" t="s">
        <v>55</v>
      </c>
      <c r="P17" s="2" t="s">
        <v>56</v>
      </c>
      <c r="Q17" s="2">
        <v>6.0</v>
      </c>
      <c r="R17" s="33" t="s">
        <v>593</v>
      </c>
      <c r="S17" s="33" t="s">
        <v>594</v>
      </c>
      <c r="T17" s="33" t="s">
        <v>595</v>
      </c>
    </row>
    <row r="18">
      <c r="A18" s="2" t="s">
        <v>661</v>
      </c>
      <c r="B18" s="2">
        <v>3.06012310017E11</v>
      </c>
      <c r="C18" s="2" t="s">
        <v>45</v>
      </c>
      <c r="D18" s="2" t="s">
        <v>46</v>
      </c>
      <c r="E18" s="2" t="s">
        <v>47</v>
      </c>
      <c r="F18" s="2" t="s">
        <v>647</v>
      </c>
      <c r="G18" s="2" t="s">
        <v>648</v>
      </c>
      <c r="H18" s="33" t="s">
        <v>649</v>
      </c>
      <c r="I18" s="2" t="s">
        <v>650</v>
      </c>
      <c r="J18" s="2" t="s">
        <v>651</v>
      </c>
      <c r="K18" s="2" t="s">
        <v>53</v>
      </c>
      <c r="L18" s="2" t="s">
        <v>31</v>
      </c>
      <c r="M18" s="2" t="s">
        <v>32</v>
      </c>
      <c r="N18" s="2" t="s">
        <v>54</v>
      </c>
      <c r="O18" s="2" t="s">
        <v>55</v>
      </c>
      <c r="P18" s="2" t="s">
        <v>90</v>
      </c>
      <c r="Q18" s="2">
        <v>25.0</v>
      </c>
      <c r="R18" s="33" t="s">
        <v>662</v>
      </c>
      <c r="S18" s="33" t="s">
        <v>663</v>
      </c>
      <c r="T18" s="33" t="s">
        <v>664</v>
      </c>
    </row>
    <row r="19">
      <c r="A19" s="2" t="s">
        <v>726</v>
      </c>
      <c r="B19" s="2">
        <v>3.06012110012E11</v>
      </c>
      <c r="C19" s="2" t="s">
        <v>728</v>
      </c>
      <c r="D19" s="2" t="s">
        <v>46</v>
      </c>
      <c r="E19" s="2" t="s">
        <v>47</v>
      </c>
      <c r="F19" s="2" t="s">
        <v>216</v>
      </c>
      <c r="G19" s="2" t="s">
        <v>189</v>
      </c>
      <c r="H19" s="33" t="s">
        <v>190</v>
      </c>
      <c r="I19" s="2" t="s">
        <v>191</v>
      </c>
      <c r="J19" s="2" t="s">
        <v>192</v>
      </c>
      <c r="K19" s="2" t="s">
        <v>53</v>
      </c>
      <c r="L19" s="2" t="s">
        <v>31</v>
      </c>
      <c r="M19" s="2" t="s">
        <v>32</v>
      </c>
      <c r="N19" s="2" t="s">
        <v>33</v>
      </c>
      <c r="O19" s="2" t="s">
        <v>55</v>
      </c>
      <c r="P19" s="2" t="s">
        <v>56</v>
      </c>
      <c r="Q19" s="2">
        <v>6.0</v>
      </c>
      <c r="R19" s="33" t="s">
        <v>729</v>
      </c>
      <c r="S19" s="33" t="s">
        <v>730</v>
      </c>
      <c r="T19" s="33" t="s">
        <v>731</v>
      </c>
    </row>
    <row r="20">
      <c r="A20" s="2" t="s">
        <v>726</v>
      </c>
      <c r="B20" s="2">
        <v>3.0601211001E11</v>
      </c>
      <c r="C20" s="2" t="s">
        <v>733</v>
      </c>
      <c r="D20" s="2" t="s">
        <v>46</v>
      </c>
      <c r="E20" s="2" t="s">
        <v>47</v>
      </c>
      <c r="F20" s="2" t="s">
        <v>216</v>
      </c>
      <c r="G20" s="2" t="s">
        <v>189</v>
      </c>
      <c r="H20" s="33" t="s">
        <v>190</v>
      </c>
      <c r="I20" s="2" t="s">
        <v>191</v>
      </c>
      <c r="J20" s="2" t="s">
        <v>192</v>
      </c>
      <c r="K20" s="2" t="s">
        <v>53</v>
      </c>
      <c r="L20" s="2" t="s">
        <v>31</v>
      </c>
      <c r="M20" s="2" t="s">
        <v>32</v>
      </c>
      <c r="N20" s="2" t="s">
        <v>33</v>
      </c>
      <c r="O20" s="2" t="s">
        <v>55</v>
      </c>
      <c r="P20" s="2" t="s">
        <v>56</v>
      </c>
      <c r="Q20" s="2">
        <v>6.0</v>
      </c>
      <c r="R20" s="33" t="s">
        <v>729</v>
      </c>
      <c r="S20" s="33" t="s">
        <v>730</v>
      </c>
      <c r="T20" s="33" t="s">
        <v>731</v>
      </c>
    </row>
    <row r="21" ht="15.75" customHeight="1">
      <c r="A21" s="2" t="s">
        <v>726</v>
      </c>
      <c r="B21" s="2">
        <v>3.06012110038E11</v>
      </c>
      <c r="C21" s="2" t="s">
        <v>735</v>
      </c>
      <c r="D21" s="2" t="s">
        <v>46</v>
      </c>
      <c r="E21" s="2" t="s">
        <v>47</v>
      </c>
      <c r="F21" s="2" t="s">
        <v>216</v>
      </c>
      <c r="G21" s="2" t="s">
        <v>189</v>
      </c>
      <c r="H21" s="33" t="s">
        <v>190</v>
      </c>
      <c r="I21" s="2" t="s">
        <v>191</v>
      </c>
      <c r="J21" s="2" t="s">
        <v>192</v>
      </c>
      <c r="K21" s="2" t="s">
        <v>53</v>
      </c>
      <c r="L21" s="2" t="s">
        <v>31</v>
      </c>
      <c r="M21" s="2" t="s">
        <v>32</v>
      </c>
      <c r="N21" s="2" t="s">
        <v>33</v>
      </c>
      <c r="O21" s="2" t="s">
        <v>55</v>
      </c>
      <c r="P21" s="2" t="s">
        <v>56</v>
      </c>
      <c r="Q21" s="2">
        <v>6.0</v>
      </c>
      <c r="R21" s="33" t="s">
        <v>729</v>
      </c>
      <c r="S21" s="33" t="s">
        <v>730</v>
      </c>
      <c r="T21" s="33" t="s">
        <v>731</v>
      </c>
    </row>
    <row r="22" ht="15.75" customHeight="1">
      <c r="A22" s="2" t="s">
        <v>726</v>
      </c>
      <c r="B22" s="2">
        <v>3.06012110049E11</v>
      </c>
      <c r="C22" s="2" t="s">
        <v>737</v>
      </c>
      <c r="D22" s="2" t="s">
        <v>46</v>
      </c>
      <c r="E22" s="2" t="s">
        <v>47</v>
      </c>
      <c r="F22" s="2" t="s">
        <v>216</v>
      </c>
      <c r="G22" s="2" t="s">
        <v>189</v>
      </c>
      <c r="H22" s="33" t="s">
        <v>190</v>
      </c>
      <c r="I22" s="2" t="s">
        <v>191</v>
      </c>
      <c r="J22" s="2" t="s">
        <v>192</v>
      </c>
      <c r="K22" s="2" t="s">
        <v>53</v>
      </c>
      <c r="L22" s="2" t="s">
        <v>31</v>
      </c>
      <c r="M22" s="2" t="s">
        <v>32</v>
      </c>
      <c r="N22" s="2" t="s">
        <v>33</v>
      </c>
      <c r="O22" s="2" t="s">
        <v>55</v>
      </c>
      <c r="P22" s="2" t="s">
        <v>56</v>
      </c>
      <c r="Q22" s="2">
        <v>6.0</v>
      </c>
      <c r="R22" s="33" t="s">
        <v>729</v>
      </c>
      <c r="S22" s="33" t="s">
        <v>730</v>
      </c>
      <c r="T22" s="33" t="s">
        <v>731</v>
      </c>
    </row>
    <row r="23" ht="15.75" customHeight="1">
      <c r="A23" s="2" t="s">
        <v>738</v>
      </c>
      <c r="B23" s="2">
        <v>3.06012310023E11</v>
      </c>
      <c r="C23" s="2" t="s">
        <v>740</v>
      </c>
      <c r="D23" s="2" t="s">
        <v>46</v>
      </c>
      <c r="E23" s="2" t="s">
        <v>47</v>
      </c>
      <c r="F23" s="2" t="s">
        <v>225</v>
      </c>
      <c r="G23" s="2" t="s">
        <v>189</v>
      </c>
      <c r="H23" s="33" t="s">
        <v>190</v>
      </c>
      <c r="I23" s="2" t="s">
        <v>191</v>
      </c>
      <c r="J23" s="2" t="s">
        <v>192</v>
      </c>
      <c r="K23" s="2" t="s">
        <v>53</v>
      </c>
      <c r="L23" s="2" t="s">
        <v>31</v>
      </c>
      <c r="M23" s="2" t="s">
        <v>32</v>
      </c>
      <c r="N23" s="2" t="s">
        <v>33</v>
      </c>
      <c r="O23" s="2" t="s">
        <v>55</v>
      </c>
      <c r="P23" s="2" t="s">
        <v>56</v>
      </c>
      <c r="Q23" s="2">
        <v>6.0</v>
      </c>
      <c r="R23" s="33" t="s">
        <v>741</v>
      </c>
      <c r="S23" s="33" t="s">
        <v>742</v>
      </c>
      <c r="T23" s="33" t="s">
        <v>743</v>
      </c>
    </row>
    <row r="24" ht="15.75" customHeight="1">
      <c r="A24" s="2" t="s">
        <v>738</v>
      </c>
      <c r="B24" s="2">
        <v>3.06012310005E11</v>
      </c>
      <c r="C24" s="2" t="s">
        <v>745</v>
      </c>
      <c r="D24" s="2" t="s">
        <v>46</v>
      </c>
      <c r="E24" s="2" t="s">
        <v>47</v>
      </c>
      <c r="F24" s="2" t="s">
        <v>225</v>
      </c>
      <c r="G24" s="2" t="s">
        <v>189</v>
      </c>
      <c r="H24" s="33" t="s">
        <v>190</v>
      </c>
      <c r="I24" s="2" t="s">
        <v>191</v>
      </c>
      <c r="J24" s="2" t="s">
        <v>192</v>
      </c>
      <c r="K24" s="2" t="s">
        <v>53</v>
      </c>
      <c r="L24" s="2" t="s">
        <v>31</v>
      </c>
      <c r="M24" s="2" t="s">
        <v>32</v>
      </c>
      <c r="N24" s="2" t="s">
        <v>33</v>
      </c>
      <c r="O24" s="2" t="s">
        <v>55</v>
      </c>
      <c r="P24" s="2" t="s">
        <v>56</v>
      </c>
      <c r="Q24" s="2">
        <v>6.0</v>
      </c>
      <c r="R24" s="33" t="s">
        <v>741</v>
      </c>
      <c r="S24" s="33" t="s">
        <v>742</v>
      </c>
      <c r="T24" s="33" t="s">
        <v>743</v>
      </c>
    </row>
    <row r="25" ht="15.75" customHeight="1">
      <c r="A25" s="2" t="s">
        <v>738</v>
      </c>
      <c r="B25" s="2">
        <v>3.06012310034E11</v>
      </c>
      <c r="C25" s="2" t="s">
        <v>747</v>
      </c>
      <c r="D25" s="2" t="s">
        <v>46</v>
      </c>
      <c r="E25" s="2" t="s">
        <v>47</v>
      </c>
      <c r="F25" s="2" t="s">
        <v>225</v>
      </c>
      <c r="G25" s="2" t="s">
        <v>189</v>
      </c>
      <c r="H25" s="33" t="s">
        <v>190</v>
      </c>
      <c r="I25" s="2" t="s">
        <v>191</v>
      </c>
      <c r="J25" s="2" t="s">
        <v>192</v>
      </c>
      <c r="K25" s="2" t="s">
        <v>53</v>
      </c>
      <c r="L25" s="2" t="s">
        <v>31</v>
      </c>
      <c r="M25" s="2" t="s">
        <v>32</v>
      </c>
      <c r="N25" s="2" t="s">
        <v>33</v>
      </c>
      <c r="O25" s="2" t="s">
        <v>55</v>
      </c>
      <c r="P25" s="2" t="s">
        <v>56</v>
      </c>
      <c r="Q25" s="2">
        <v>6.0</v>
      </c>
      <c r="R25" s="33" t="s">
        <v>741</v>
      </c>
      <c r="S25" s="33" t="s">
        <v>742</v>
      </c>
      <c r="T25" s="33" t="s">
        <v>743</v>
      </c>
    </row>
    <row r="26" ht="15.75" customHeight="1">
      <c r="A26" s="2" t="s">
        <v>738</v>
      </c>
      <c r="B26" s="2">
        <v>3.06012310017E11</v>
      </c>
      <c r="C26" s="2" t="s">
        <v>45</v>
      </c>
      <c r="D26" s="2" t="s">
        <v>46</v>
      </c>
      <c r="E26" s="2" t="s">
        <v>47</v>
      </c>
      <c r="F26" s="2" t="s">
        <v>225</v>
      </c>
      <c r="G26" s="2" t="s">
        <v>189</v>
      </c>
      <c r="H26" s="33" t="s">
        <v>190</v>
      </c>
      <c r="I26" s="2" t="s">
        <v>191</v>
      </c>
      <c r="J26" s="2" t="s">
        <v>192</v>
      </c>
      <c r="K26" s="2" t="s">
        <v>53</v>
      </c>
      <c r="L26" s="2" t="s">
        <v>31</v>
      </c>
      <c r="M26" s="2" t="s">
        <v>32</v>
      </c>
      <c r="N26" s="2" t="s">
        <v>33</v>
      </c>
      <c r="O26" s="2" t="s">
        <v>55</v>
      </c>
      <c r="P26" s="2" t="s">
        <v>56</v>
      </c>
      <c r="Q26" s="2">
        <v>6.0</v>
      </c>
      <c r="R26" s="33" t="s">
        <v>741</v>
      </c>
      <c r="S26" s="33" t="s">
        <v>742</v>
      </c>
      <c r="T26" s="33" t="s">
        <v>743</v>
      </c>
    </row>
    <row r="27" ht="15.75" customHeight="1">
      <c r="A27" s="2" t="s">
        <v>738</v>
      </c>
      <c r="B27" s="2">
        <v>3.06012310044E11</v>
      </c>
      <c r="C27" s="2" t="s">
        <v>749</v>
      </c>
      <c r="D27" s="2" t="s">
        <v>46</v>
      </c>
      <c r="E27" s="2" t="s">
        <v>47</v>
      </c>
      <c r="F27" s="2" t="s">
        <v>225</v>
      </c>
      <c r="G27" s="2" t="s">
        <v>189</v>
      </c>
      <c r="H27" s="33" t="s">
        <v>190</v>
      </c>
      <c r="I27" s="2" t="s">
        <v>191</v>
      </c>
      <c r="J27" s="2" t="s">
        <v>192</v>
      </c>
      <c r="K27" s="2" t="s">
        <v>53</v>
      </c>
      <c r="L27" s="2" t="s">
        <v>31</v>
      </c>
      <c r="M27" s="2" t="s">
        <v>32</v>
      </c>
      <c r="N27" s="2" t="s">
        <v>33</v>
      </c>
      <c r="O27" s="2" t="s">
        <v>55</v>
      </c>
      <c r="P27" s="2" t="s">
        <v>56</v>
      </c>
      <c r="Q27" s="2">
        <v>6.0</v>
      </c>
      <c r="R27" s="33" t="s">
        <v>741</v>
      </c>
      <c r="S27" s="33" t="s">
        <v>742</v>
      </c>
      <c r="T27" s="33" t="s">
        <v>743</v>
      </c>
    </row>
    <row r="28" ht="15.75" customHeight="1">
      <c r="A28" s="2" t="s">
        <v>750</v>
      </c>
      <c r="B28" s="2">
        <v>3.06012310017E11</v>
      </c>
      <c r="C28" s="2" t="s">
        <v>45</v>
      </c>
      <c r="D28" s="2" t="s">
        <v>46</v>
      </c>
      <c r="E28" s="2" t="s">
        <v>47</v>
      </c>
      <c r="F28" s="2" t="s">
        <v>668</v>
      </c>
      <c r="G28" s="2" t="s">
        <v>189</v>
      </c>
      <c r="H28" s="33" t="s">
        <v>190</v>
      </c>
      <c r="I28" s="2" t="s">
        <v>191</v>
      </c>
      <c r="J28" s="2" t="s">
        <v>192</v>
      </c>
      <c r="K28" s="2" t="s">
        <v>53</v>
      </c>
      <c r="L28" s="2" t="s">
        <v>31</v>
      </c>
      <c r="M28" s="2" t="s">
        <v>32</v>
      </c>
      <c r="N28" s="2" t="s">
        <v>33</v>
      </c>
      <c r="O28" s="2" t="s">
        <v>55</v>
      </c>
      <c r="P28" s="2" t="s">
        <v>56</v>
      </c>
      <c r="Q28" s="2">
        <v>6.0</v>
      </c>
      <c r="R28" s="33" t="s">
        <v>753</v>
      </c>
      <c r="S28" s="33" t="s">
        <v>754</v>
      </c>
      <c r="T28" s="33" t="s">
        <v>755</v>
      </c>
    </row>
    <row r="29" ht="15.75" customHeight="1">
      <c r="A29" s="2" t="s">
        <v>1185</v>
      </c>
      <c r="B29" s="2">
        <v>3.06012110016E11</v>
      </c>
      <c r="C29" s="2" t="s">
        <v>1187</v>
      </c>
      <c r="D29" s="2" t="s">
        <v>46</v>
      </c>
      <c r="E29" s="2" t="s">
        <v>47</v>
      </c>
      <c r="F29" s="2" t="s">
        <v>225</v>
      </c>
      <c r="G29" s="2" t="s">
        <v>189</v>
      </c>
      <c r="H29" s="33" t="s">
        <v>190</v>
      </c>
      <c r="I29" s="2" t="s">
        <v>191</v>
      </c>
      <c r="J29" s="2" t="s">
        <v>192</v>
      </c>
      <c r="K29" s="2" t="s">
        <v>53</v>
      </c>
      <c r="L29" s="2" t="s">
        <v>31</v>
      </c>
      <c r="M29" s="2" t="s">
        <v>32</v>
      </c>
      <c r="N29" s="2" t="s">
        <v>33</v>
      </c>
      <c r="O29" s="2" t="s">
        <v>55</v>
      </c>
      <c r="P29" s="2" t="s">
        <v>90</v>
      </c>
      <c r="Q29" s="2">
        <v>25.0</v>
      </c>
      <c r="R29" s="33" t="s">
        <v>1188</v>
      </c>
      <c r="S29" s="33" t="s">
        <v>1189</v>
      </c>
      <c r="T29" s="33" t="s">
        <v>1190</v>
      </c>
    </row>
    <row r="30" ht="15.75" customHeight="1">
      <c r="A30" s="2" t="s">
        <v>1185</v>
      </c>
      <c r="B30" s="2">
        <v>3.06012110017E11</v>
      </c>
      <c r="C30" s="2" t="s">
        <v>1192</v>
      </c>
      <c r="D30" s="2" t="s">
        <v>46</v>
      </c>
      <c r="E30" s="2" t="s">
        <v>47</v>
      </c>
      <c r="F30" s="2" t="s">
        <v>225</v>
      </c>
      <c r="G30" s="2" t="s">
        <v>189</v>
      </c>
      <c r="H30" s="33" t="s">
        <v>190</v>
      </c>
      <c r="I30" s="2" t="s">
        <v>191</v>
      </c>
      <c r="J30" s="2" t="s">
        <v>192</v>
      </c>
      <c r="K30" s="2" t="s">
        <v>53</v>
      </c>
      <c r="L30" s="2" t="s">
        <v>31</v>
      </c>
      <c r="M30" s="2" t="s">
        <v>32</v>
      </c>
      <c r="N30" s="2" t="s">
        <v>33</v>
      </c>
      <c r="O30" s="2" t="s">
        <v>55</v>
      </c>
      <c r="P30" s="2" t="s">
        <v>90</v>
      </c>
      <c r="Q30" s="2">
        <v>25.0</v>
      </c>
      <c r="R30" s="33" t="s">
        <v>1188</v>
      </c>
      <c r="S30" s="33" t="s">
        <v>1189</v>
      </c>
      <c r="T30" s="33" t="s">
        <v>1190</v>
      </c>
    </row>
    <row r="31" ht="15.75" customHeight="1">
      <c r="A31" s="2" t="s">
        <v>1185</v>
      </c>
      <c r="B31" s="2">
        <v>3.06012110023E11</v>
      </c>
      <c r="C31" s="2" t="s">
        <v>1194</v>
      </c>
      <c r="D31" s="2" t="s">
        <v>46</v>
      </c>
      <c r="E31" s="2" t="s">
        <v>47</v>
      </c>
      <c r="F31" s="2" t="s">
        <v>225</v>
      </c>
      <c r="G31" s="2" t="s">
        <v>189</v>
      </c>
      <c r="H31" s="33" t="s">
        <v>190</v>
      </c>
      <c r="I31" s="2" t="s">
        <v>191</v>
      </c>
      <c r="J31" s="2" t="s">
        <v>192</v>
      </c>
      <c r="K31" s="2" t="s">
        <v>53</v>
      </c>
      <c r="L31" s="2" t="s">
        <v>31</v>
      </c>
      <c r="M31" s="2" t="s">
        <v>32</v>
      </c>
      <c r="N31" s="2" t="s">
        <v>33</v>
      </c>
      <c r="O31" s="2" t="s">
        <v>55</v>
      </c>
      <c r="P31" s="2" t="s">
        <v>90</v>
      </c>
      <c r="Q31" s="2">
        <v>25.0</v>
      </c>
      <c r="R31" s="33" t="s">
        <v>1188</v>
      </c>
      <c r="S31" s="33" t="s">
        <v>1189</v>
      </c>
      <c r="T31" s="33" t="s">
        <v>1190</v>
      </c>
    </row>
    <row r="32" ht="15.75" customHeight="1">
      <c r="A32" s="2" t="s">
        <v>1774</v>
      </c>
      <c r="B32" s="2">
        <v>3.06012310056E11</v>
      </c>
      <c r="C32" s="2" t="s">
        <v>394</v>
      </c>
      <c r="D32" s="2" t="s">
        <v>46</v>
      </c>
      <c r="E32" s="2" t="s">
        <v>47</v>
      </c>
      <c r="F32" s="2" t="s">
        <v>1777</v>
      </c>
      <c r="G32" s="2" t="s">
        <v>1778</v>
      </c>
      <c r="H32" s="33" t="s">
        <v>1779</v>
      </c>
      <c r="I32" s="2" t="s">
        <v>1780</v>
      </c>
      <c r="J32" s="2" t="s">
        <v>1780</v>
      </c>
      <c r="K32" s="2" t="s">
        <v>53</v>
      </c>
      <c r="L32" s="2" t="s">
        <v>332</v>
      </c>
      <c r="M32" s="2" t="s">
        <v>32</v>
      </c>
      <c r="N32" s="2" t="s">
        <v>54</v>
      </c>
      <c r="O32" s="2" t="s">
        <v>55</v>
      </c>
      <c r="P32" s="2" t="s">
        <v>56</v>
      </c>
      <c r="Q32" s="2">
        <v>4.0</v>
      </c>
      <c r="R32" s="33" t="s">
        <v>1781</v>
      </c>
      <c r="S32" s="33" t="s">
        <v>1782</v>
      </c>
      <c r="T32" s="33" t="s">
        <v>1783</v>
      </c>
    </row>
    <row r="33" ht="15.75" customHeight="1">
      <c r="A33" s="2" t="s">
        <v>1942</v>
      </c>
      <c r="B33" s="2">
        <v>3.06012410037E11</v>
      </c>
      <c r="C33" s="2" t="s">
        <v>1944</v>
      </c>
      <c r="D33" s="2" t="s">
        <v>46</v>
      </c>
      <c r="E33" s="2" t="s">
        <v>47</v>
      </c>
      <c r="F33" s="2" t="s">
        <v>1945</v>
      </c>
      <c r="G33" s="2" t="s">
        <v>1605</v>
      </c>
      <c r="H33" s="33" t="s">
        <v>1946</v>
      </c>
      <c r="I33" s="2" t="s">
        <v>1356</v>
      </c>
      <c r="J33" s="2" t="s">
        <v>1607</v>
      </c>
      <c r="K33" s="2" t="s">
        <v>53</v>
      </c>
      <c r="L33" s="2" t="s">
        <v>70</v>
      </c>
      <c r="M33" s="2" t="s">
        <v>71</v>
      </c>
      <c r="N33" s="2" t="s">
        <v>54</v>
      </c>
      <c r="O33" s="2" t="s">
        <v>55</v>
      </c>
      <c r="P33" s="2" t="s">
        <v>56</v>
      </c>
      <c r="Q33" s="2">
        <v>10.0</v>
      </c>
      <c r="R33" s="33" t="s">
        <v>1947</v>
      </c>
      <c r="S33" s="33" t="s">
        <v>1948</v>
      </c>
      <c r="T33" s="33" t="s">
        <v>1949</v>
      </c>
    </row>
    <row r="34" ht="15.75" customHeight="1">
      <c r="A34" s="2" t="s">
        <v>1987</v>
      </c>
      <c r="B34" s="2">
        <v>3.06012210028E11</v>
      </c>
      <c r="C34" s="2" t="s">
        <v>1989</v>
      </c>
      <c r="D34" s="2" t="s">
        <v>46</v>
      </c>
      <c r="E34" s="2" t="s">
        <v>47</v>
      </c>
      <c r="F34" s="2" t="s">
        <v>1990</v>
      </c>
      <c r="G34" s="2" t="s">
        <v>1991</v>
      </c>
      <c r="H34" s="33" t="s">
        <v>1992</v>
      </c>
      <c r="I34" s="2" t="s">
        <v>800</v>
      </c>
      <c r="J34" s="2" t="s">
        <v>1265</v>
      </c>
      <c r="K34" s="2" t="s">
        <v>30</v>
      </c>
      <c r="L34" s="2" t="s">
        <v>31</v>
      </c>
      <c r="M34" s="2" t="s">
        <v>71</v>
      </c>
      <c r="N34" s="2" t="s">
        <v>133</v>
      </c>
      <c r="O34" s="2" t="s">
        <v>55</v>
      </c>
      <c r="P34" s="2" t="s">
        <v>56</v>
      </c>
      <c r="Q34" s="2">
        <v>6.0</v>
      </c>
      <c r="R34" s="33" t="s">
        <v>1993</v>
      </c>
      <c r="S34" s="33" t="s">
        <v>1994</v>
      </c>
      <c r="T34" s="33" t="s">
        <v>1995</v>
      </c>
    </row>
    <row r="35" ht="15.75" customHeight="1">
      <c r="A35" s="2" t="s">
        <v>2032</v>
      </c>
      <c r="B35" s="2">
        <v>3.06012110021E11</v>
      </c>
      <c r="C35" s="2" t="s">
        <v>2034</v>
      </c>
      <c r="D35" s="2" t="s">
        <v>46</v>
      </c>
      <c r="E35" s="2" t="s">
        <v>47</v>
      </c>
      <c r="F35" s="2" t="s">
        <v>1318</v>
      </c>
      <c r="G35" s="2" t="s">
        <v>1319</v>
      </c>
      <c r="H35" s="33" t="s">
        <v>1320</v>
      </c>
      <c r="I35" s="2" t="s">
        <v>117</v>
      </c>
      <c r="J35" s="2" t="s">
        <v>117</v>
      </c>
      <c r="K35" s="2" t="s">
        <v>53</v>
      </c>
      <c r="L35" s="2" t="s">
        <v>31</v>
      </c>
      <c r="M35" s="2" t="s">
        <v>71</v>
      </c>
      <c r="N35" s="2" t="s">
        <v>33</v>
      </c>
      <c r="O35" s="2" t="s">
        <v>55</v>
      </c>
      <c r="P35" s="2" t="s">
        <v>56</v>
      </c>
      <c r="Q35" s="2">
        <v>10.0</v>
      </c>
      <c r="R35" s="33" t="s">
        <v>2035</v>
      </c>
      <c r="S35" s="33" t="s">
        <v>2036</v>
      </c>
      <c r="T35" s="33" t="s">
        <v>2037</v>
      </c>
    </row>
    <row r="36" ht="15.75" customHeight="1">
      <c r="A36" s="2" t="s">
        <v>2066</v>
      </c>
      <c r="B36" s="2">
        <v>3.06012410007E11</v>
      </c>
      <c r="C36" s="2" t="s">
        <v>2068</v>
      </c>
      <c r="D36" s="2" t="s">
        <v>46</v>
      </c>
      <c r="E36" s="2" t="s">
        <v>47</v>
      </c>
      <c r="F36" s="2" t="s">
        <v>1604</v>
      </c>
      <c r="G36" s="2" t="s">
        <v>1605</v>
      </c>
      <c r="H36" s="33" t="s">
        <v>1606</v>
      </c>
      <c r="I36" s="2" t="s">
        <v>1356</v>
      </c>
      <c r="J36" s="2" t="s">
        <v>1607</v>
      </c>
      <c r="K36" s="2" t="s">
        <v>53</v>
      </c>
      <c r="L36" s="2" t="s">
        <v>70</v>
      </c>
      <c r="M36" s="2" t="s">
        <v>71</v>
      </c>
      <c r="N36" s="2" t="s">
        <v>54</v>
      </c>
      <c r="O36" s="2" t="s">
        <v>34</v>
      </c>
      <c r="P36" s="2" t="s">
        <v>56</v>
      </c>
      <c r="Q36" s="2">
        <v>10.0</v>
      </c>
      <c r="R36" s="33" t="s">
        <v>2069</v>
      </c>
      <c r="S36" s="33" t="s">
        <v>2070</v>
      </c>
      <c r="T36" s="33" t="s">
        <v>2071</v>
      </c>
    </row>
    <row r="37" ht="15.75" customHeight="1">
      <c r="A37" s="2" t="s">
        <v>2234</v>
      </c>
      <c r="B37" s="2">
        <v>3.06012417102E11</v>
      </c>
      <c r="C37" s="2" t="s">
        <v>2245</v>
      </c>
      <c r="D37" s="2" t="s">
        <v>46</v>
      </c>
      <c r="E37" s="2" t="s">
        <v>47</v>
      </c>
      <c r="F37" s="2" t="s">
        <v>2237</v>
      </c>
      <c r="G37" s="2" t="s">
        <v>2238</v>
      </c>
      <c r="H37" s="33" t="s">
        <v>2239</v>
      </c>
      <c r="I37" s="2" t="s">
        <v>2240</v>
      </c>
      <c r="J37" s="2" t="s">
        <v>2240</v>
      </c>
      <c r="K37" s="2" t="s">
        <v>53</v>
      </c>
      <c r="L37" s="2" t="s">
        <v>31</v>
      </c>
      <c r="M37" s="2" t="s">
        <v>32</v>
      </c>
      <c r="N37" s="2" t="s">
        <v>133</v>
      </c>
      <c r="O37" s="2" t="s">
        <v>55</v>
      </c>
      <c r="P37" s="2" t="s">
        <v>56</v>
      </c>
      <c r="Q37" s="2">
        <v>10.0</v>
      </c>
      <c r="R37" s="33" t="s">
        <v>2241</v>
      </c>
      <c r="S37" s="33" t="s">
        <v>2242</v>
      </c>
      <c r="T37" s="33" t="s">
        <v>2243</v>
      </c>
    </row>
    <row r="38" ht="15.75" customHeight="1">
      <c r="A38" s="2" t="s">
        <v>2267</v>
      </c>
      <c r="B38" s="2">
        <v>3.06012410007E11</v>
      </c>
      <c r="C38" s="2" t="s">
        <v>2068</v>
      </c>
      <c r="D38" s="2" t="s">
        <v>46</v>
      </c>
      <c r="E38" s="2" t="s">
        <v>47</v>
      </c>
      <c r="F38" s="2" t="s">
        <v>1198</v>
      </c>
      <c r="G38" s="2" t="s">
        <v>1199</v>
      </c>
      <c r="H38" s="33" t="s">
        <v>1200</v>
      </c>
      <c r="I38" s="2" t="s">
        <v>954</v>
      </c>
      <c r="J38" s="2" t="s">
        <v>1201</v>
      </c>
      <c r="K38" s="2" t="s">
        <v>53</v>
      </c>
      <c r="L38" s="2" t="s">
        <v>31</v>
      </c>
      <c r="M38" s="2" t="s">
        <v>71</v>
      </c>
      <c r="N38" s="2" t="s">
        <v>133</v>
      </c>
      <c r="O38" s="2" t="s">
        <v>34</v>
      </c>
      <c r="P38" s="2" t="s">
        <v>56</v>
      </c>
      <c r="Q38" s="2">
        <v>10.0</v>
      </c>
      <c r="R38" s="33" t="s">
        <v>2268</v>
      </c>
      <c r="S38" s="33" t="s">
        <v>2269</v>
      </c>
      <c r="T38" s="33" t="s">
        <v>2270</v>
      </c>
    </row>
    <row r="39" ht="15.75" customHeight="1">
      <c r="A39" s="2" t="s">
        <v>2291</v>
      </c>
      <c r="B39" s="2">
        <v>3.06012417102E11</v>
      </c>
      <c r="C39" s="2" t="s">
        <v>2245</v>
      </c>
      <c r="D39" s="2" t="s">
        <v>46</v>
      </c>
      <c r="E39" s="2" t="s">
        <v>47</v>
      </c>
      <c r="F39" s="2" t="s">
        <v>2292</v>
      </c>
      <c r="G39" s="2" t="s">
        <v>2238</v>
      </c>
      <c r="H39" s="33" t="s">
        <v>2293</v>
      </c>
      <c r="I39" s="2" t="s">
        <v>2240</v>
      </c>
      <c r="J39" s="2" t="s">
        <v>2240</v>
      </c>
      <c r="K39" s="2" t="s">
        <v>53</v>
      </c>
      <c r="L39" s="2" t="s">
        <v>31</v>
      </c>
      <c r="M39" s="2" t="s">
        <v>32</v>
      </c>
      <c r="N39" s="2" t="s">
        <v>133</v>
      </c>
      <c r="O39" s="2" t="s">
        <v>55</v>
      </c>
      <c r="P39" s="2" t="s">
        <v>56</v>
      </c>
      <c r="Q39" s="2">
        <v>10.0</v>
      </c>
      <c r="R39" s="33" t="s">
        <v>2294</v>
      </c>
      <c r="S39" s="33" t="s">
        <v>2295</v>
      </c>
      <c r="T39" s="33" t="s">
        <v>2296</v>
      </c>
    </row>
    <row r="40" ht="15.75" customHeight="1">
      <c r="A40" s="2" t="s">
        <v>2825</v>
      </c>
      <c r="B40" s="2">
        <v>3.06012110035E11</v>
      </c>
      <c r="C40" s="2" t="s">
        <v>2834</v>
      </c>
      <c r="D40" s="2" t="s">
        <v>46</v>
      </c>
      <c r="E40" s="2" t="s">
        <v>47</v>
      </c>
      <c r="F40" s="2" t="s">
        <v>2828</v>
      </c>
      <c r="G40" s="2" t="s">
        <v>2829</v>
      </c>
      <c r="H40" s="33" t="s">
        <v>1452</v>
      </c>
      <c r="I40" s="2" t="s">
        <v>2240</v>
      </c>
      <c r="J40" s="2" t="s">
        <v>2257</v>
      </c>
      <c r="K40" s="2" t="s">
        <v>53</v>
      </c>
      <c r="L40" s="2" t="s">
        <v>31</v>
      </c>
      <c r="M40" s="2" t="s">
        <v>32</v>
      </c>
      <c r="N40" s="2" t="s">
        <v>54</v>
      </c>
      <c r="O40" s="2" t="s">
        <v>55</v>
      </c>
      <c r="P40" s="2" t="s">
        <v>90</v>
      </c>
      <c r="Q40" s="2">
        <v>30.0</v>
      </c>
      <c r="R40" s="33" t="s">
        <v>2830</v>
      </c>
      <c r="S40" s="33" t="s">
        <v>2831</v>
      </c>
      <c r="T40" s="33" t="s">
        <v>2832</v>
      </c>
    </row>
    <row r="41" ht="15.75" customHeight="1">
      <c r="A41" s="2" t="s">
        <v>2825</v>
      </c>
      <c r="B41" s="2">
        <v>3.06012410039E11</v>
      </c>
      <c r="C41" s="2" t="s">
        <v>2848</v>
      </c>
      <c r="D41" s="2" t="s">
        <v>46</v>
      </c>
      <c r="E41" s="2" t="s">
        <v>47</v>
      </c>
      <c r="F41" s="2" t="s">
        <v>2828</v>
      </c>
      <c r="G41" s="2" t="s">
        <v>2829</v>
      </c>
      <c r="H41" s="33" t="s">
        <v>1452</v>
      </c>
      <c r="I41" s="2" t="s">
        <v>2240</v>
      </c>
      <c r="J41" s="2" t="s">
        <v>2257</v>
      </c>
      <c r="K41" s="2" t="s">
        <v>53</v>
      </c>
      <c r="L41" s="2" t="s">
        <v>31</v>
      </c>
      <c r="M41" s="2" t="s">
        <v>32</v>
      </c>
      <c r="N41" s="2" t="s">
        <v>54</v>
      </c>
      <c r="O41" s="2" t="s">
        <v>55</v>
      </c>
      <c r="P41" s="2" t="s">
        <v>90</v>
      </c>
      <c r="Q41" s="2">
        <v>30.0</v>
      </c>
      <c r="R41" s="33" t="s">
        <v>2830</v>
      </c>
      <c r="S41" s="33" t="s">
        <v>2831</v>
      </c>
      <c r="T41" s="33" t="s">
        <v>2832</v>
      </c>
    </row>
    <row r="42" ht="15.75" customHeight="1">
      <c r="A42" s="2" t="s">
        <v>3141</v>
      </c>
      <c r="B42" s="2">
        <v>3.06012410014E11</v>
      </c>
      <c r="C42" s="2" t="s">
        <v>3143</v>
      </c>
      <c r="D42" s="2" t="s">
        <v>46</v>
      </c>
      <c r="E42" s="2" t="s">
        <v>47</v>
      </c>
      <c r="F42" s="2" t="s">
        <v>2461</v>
      </c>
      <c r="G42" s="2" t="s">
        <v>2462</v>
      </c>
      <c r="H42" s="33" t="s">
        <v>2463</v>
      </c>
      <c r="I42" s="2" t="s">
        <v>2464</v>
      </c>
      <c r="J42" s="2" t="s">
        <v>2464</v>
      </c>
      <c r="K42" s="2" t="s">
        <v>53</v>
      </c>
      <c r="L42" s="2" t="s">
        <v>70</v>
      </c>
      <c r="M42" s="2" t="s">
        <v>71</v>
      </c>
      <c r="N42" s="2" t="s">
        <v>72</v>
      </c>
      <c r="O42" s="2" t="s">
        <v>55</v>
      </c>
      <c r="P42" s="2" t="s">
        <v>56</v>
      </c>
      <c r="Q42" s="2">
        <v>14.0</v>
      </c>
      <c r="R42" s="33" t="s">
        <v>3144</v>
      </c>
      <c r="S42" s="33" t="s">
        <v>3145</v>
      </c>
      <c r="T42" s="33" t="s">
        <v>3146</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42"/>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H15"/>
    <hyperlink r:id="rId54" ref="R15"/>
    <hyperlink r:id="rId55" ref="S15"/>
    <hyperlink r:id="rId56" ref="T15"/>
    <hyperlink r:id="rId57" ref="H16"/>
    <hyperlink r:id="rId58" ref="R16"/>
    <hyperlink r:id="rId59" ref="S16"/>
    <hyperlink r:id="rId60" ref="T16"/>
    <hyperlink r:id="rId61" ref="H17"/>
    <hyperlink r:id="rId62" ref="R17"/>
    <hyperlink r:id="rId63" ref="S17"/>
    <hyperlink r:id="rId64" ref="T17"/>
    <hyperlink r:id="rId65" ref="H18"/>
    <hyperlink r:id="rId66" ref="R18"/>
    <hyperlink r:id="rId67" ref="S18"/>
    <hyperlink r:id="rId68" ref="T18"/>
    <hyperlink r:id="rId69" ref="H19"/>
    <hyperlink r:id="rId70" ref="R19"/>
    <hyperlink r:id="rId71" ref="S19"/>
    <hyperlink r:id="rId72" ref="T19"/>
    <hyperlink r:id="rId73" ref="H20"/>
    <hyperlink r:id="rId74" ref="R20"/>
    <hyperlink r:id="rId75" ref="S20"/>
    <hyperlink r:id="rId76" ref="T20"/>
    <hyperlink r:id="rId77" ref="H21"/>
    <hyperlink r:id="rId78" ref="R21"/>
    <hyperlink r:id="rId79" ref="S21"/>
    <hyperlink r:id="rId80" ref="T21"/>
    <hyperlink r:id="rId81" ref="H22"/>
    <hyperlink r:id="rId82" ref="R22"/>
    <hyperlink r:id="rId83" ref="S22"/>
    <hyperlink r:id="rId84" ref="T22"/>
    <hyperlink r:id="rId85" ref="H23"/>
    <hyperlink r:id="rId86" ref="R23"/>
    <hyperlink r:id="rId87" ref="S23"/>
    <hyperlink r:id="rId88" ref="T23"/>
    <hyperlink r:id="rId89" ref="H24"/>
    <hyperlink r:id="rId90" ref="R24"/>
    <hyperlink r:id="rId91" ref="S24"/>
    <hyperlink r:id="rId92" ref="T24"/>
    <hyperlink r:id="rId93" ref="H25"/>
    <hyperlink r:id="rId94" ref="R25"/>
    <hyperlink r:id="rId95" ref="S25"/>
    <hyperlink r:id="rId96" ref="T25"/>
    <hyperlink r:id="rId97" ref="H26"/>
    <hyperlink r:id="rId98" ref="R26"/>
    <hyperlink r:id="rId99" ref="S26"/>
    <hyperlink r:id="rId100" ref="T26"/>
    <hyperlink r:id="rId101" ref="H27"/>
    <hyperlink r:id="rId102" ref="R27"/>
    <hyperlink r:id="rId103" ref="S27"/>
    <hyperlink r:id="rId104" ref="T27"/>
    <hyperlink r:id="rId105" ref="H28"/>
    <hyperlink r:id="rId106" ref="R28"/>
    <hyperlink r:id="rId107" ref="S28"/>
    <hyperlink r:id="rId108" ref="T28"/>
    <hyperlink r:id="rId109" ref="H29"/>
    <hyperlink r:id="rId110" ref="R29"/>
    <hyperlink r:id="rId111" ref="S29"/>
    <hyperlink r:id="rId112" ref="T29"/>
    <hyperlink r:id="rId113" ref="H30"/>
    <hyperlink r:id="rId114" ref="R30"/>
    <hyperlink r:id="rId115" ref="S30"/>
    <hyperlink r:id="rId116" ref="T30"/>
    <hyperlink r:id="rId117" ref="H31"/>
    <hyperlink r:id="rId118" ref="R31"/>
    <hyperlink r:id="rId119" ref="S31"/>
    <hyperlink r:id="rId120" ref="T31"/>
    <hyperlink r:id="rId121" ref="H32"/>
    <hyperlink r:id="rId122" ref="R32"/>
    <hyperlink r:id="rId123" ref="S32"/>
    <hyperlink r:id="rId124" ref="T32"/>
    <hyperlink r:id="rId125" ref="H33"/>
    <hyperlink r:id="rId126" ref="R33"/>
    <hyperlink r:id="rId127" ref="S33"/>
    <hyperlink r:id="rId128" ref="T33"/>
    <hyperlink r:id="rId129" ref="H34"/>
    <hyperlink r:id="rId130" ref="R34"/>
    <hyperlink r:id="rId131" ref="S34"/>
    <hyperlink r:id="rId132" ref="T34"/>
    <hyperlink r:id="rId133" ref="H35"/>
    <hyperlink r:id="rId134" ref="R35"/>
    <hyperlink r:id="rId135" ref="S35"/>
    <hyperlink r:id="rId136" ref="T35"/>
    <hyperlink r:id="rId137" ref="H36"/>
    <hyperlink r:id="rId138" ref="R36"/>
    <hyperlink r:id="rId139" ref="S36"/>
    <hyperlink r:id="rId140" ref="T36"/>
    <hyperlink r:id="rId141" ref="H37"/>
    <hyperlink r:id="rId142" ref="R37"/>
    <hyperlink r:id="rId143" ref="S37"/>
    <hyperlink r:id="rId144" ref="T37"/>
    <hyperlink r:id="rId145" ref="H38"/>
    <hyperlink r:id="rId146" ref="R38"/>
    <hyperlink r:id="rId147" ref="S38"/>
    <hyperlink r:id="rId148" ref="T38"/>
    <hyperlink r:id="rId149" ref="H39"/>
    <hyperlink r:id="rId150" ref="R39"/>
    <hyperlink r:id="rId151" ref="S39"/>
    <hyperlink r:id="rId152" ref="T39"/>
    <hyperlink r:id="rId153" ref="H40"/>
    <hyperlink r:id="rId154" ref="R40"/>
    <hyperlink r:id="rId155" ref="S40"/>
    <hyperlink r:id="rId156" ref="T40"/>
    <hyperlink r:id="rId157" ref="H41"/>
    <hyperlink r:id="rId158" ref="R41"/>
    <hyperlink r:id="rId159" ref="S41"/>
    <hyperlink r:id="rId160" ref="T41"/>
    <hyperlink r:id="rId161" ref="H42"/>
    <hyperlink r:id="rId162" ref="R42"/>
    <hyperlink r:id="rId163" ref="S42"/>
    <hyperlink r:id="rId164" ref="T42"/>
  </hyperlinks>
  <printOptions/>
  <pageMargins bottom="0.75" footer="0.0" header="0.0" left="0.7" right="0.7" top="0.75"/>
  <pageSetup orientation="landscape"/>
  <drawing r:id="rId16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0.86"/>
    <col customWidth="1" min="4" max="4" width="6.43"/>
    <col customWidth="1" min="5" max="5" width="21.14"/>
    <col customWidth="1" min="6" max="6" width="56.14"/>
    <col customWidth="1" min="7" max="7" width="79.29"/>
    <col customWidth="1" min="8" max="8" width="76.14"/>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43"/>
    <col customWidth="1" min="19" max="19" width="106.57"/>
    <col customWidth="1" min="20" max="20" width="108.29"/>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82</v>
      </c>
      <c r="B2" s="2">
        <v>2.06042110047E11</v>
      </c>
      <c r="C2" s="2" t="s">
        <v>95</v>
      </c>
      <c r="D2" s="2" t="s">
        <v>96</v>
      </c>
      <c r="E2" s="2" t="s">
        <v>97</v>
      </c>
      <c r="F2" s="2" t="s">
        <v>85</v>
      </c>
      <c r="G2" s="2" t="s">
        <v>86</v>
      </c>
      <c r="H2" s="33" t="s">
        <v>87</v>
      </c>
      <c r="I2" s="2" t="s">
        <v>88</v>
      </c>
      <c r="J2" s="2" t="s">
        <v>89</v>
      </c>
      <c r="K2" s="2" t="s">
        <v>30</v>
      </c>
      <c r="L2" s="2" t="s">
        <v>31</v>
      </c>
      <c r="M2" s="2" t="s">
        <v>32</v>
      </c>
      <c r="N2" s="2" t="s">
        <v>33</v>
      </c>
      <c r="O2" s="2" t="s">
        <v>34</v>
      </c>
      <c r="P2" s="2" t="s">
        <v>90</v>
      </c>
      <c r="Q2" s="2">
        <v>25.0</v>
      </c>
      <c r="R2" s="33" t="s">
        <v>91</v>
      </c>
      <c r="S2" s="33" t="s">
        <v>92</v>
      </c>
      <c r="T2" s="33" t="s">
        <v>93</v>
      </c>
    </row>
    <row r="3">
      <c r="A3" s="2" t="s">
        <v>98</v>
      </c>
      <c r="B3" s="2">
        <v>2.06042110047E11</v>
      </c>
      <c r="C3" s="2" t="s">
        <v>95</v>
      </c>
      <c r="D3" s="2" t="s">
        <v>96</v>
      </c>
      <c r="E3" s="2" t="s">
        <v>97</v>
      </c>
      <c r="F3" s="2" t="s">
        <v>99</v>
      </c>
      <c r="G3" s="2" t="s">
        <v>100</v>
      </c>
      <c r="H3" s="33" t="s">
        <v>101</v>
      </c>
      <c r="I3" s="2" t="s">
        <v>102</v>
      </c>
      <c r="J3" s="2" t="s">
        <v>103</v>
      </c>
      <c r="K3" s="2" t="s">
        <v>30</v>
      </c>
      <c r="L3" s="2" t="s">
        <v>31</v>
      </c>
      <c r="M3" s="2" t="s">
        <v>32</v>
      </c>
      <c r="N3" s="2" t="s">
        <v>33</v>
      </c>
      <c r="O3" s="2" t="s">
        <v>34</v>
      </c>
      <c r="P3" s="2" t="s">
        <v>90</v>
      </c>
      <c r="Q3" s="2">
        <v>25.0</v>
      </c>
      <c r="R3" s="33" t="s">
        <v>104</v>
      </c>
      <c r="S3" s="33" t="s">
        <v>105</v>
      </c>
      <c r="T3" s="33" t="s">
        <v>106</v>
      </c>
    </row>
    <row r="4">
      <c r="A4" s="2" t="s">
        <v>109</v>
      </c>
      <c r="B4" s="2">
        <v>2.06042310038E11</v>
      </c>
      <c r="C4" s="2" t="s">
        <v>122</v>
      </c>
      <c r="D4" s="2" t="s">
        <v>96</v>
      </c>
      <c r="E4" s="2" t="s">
        <v>97</v>
      </c>
      <c r="F4" s="2" t="s">
        <v>113</v>
      </c>
      <c r="G4" s="2" t="s">
        <v>114</v>
      </c>
      <c r="H4" s="33" t="s">
        <v>115</v>
      </c>
      <c r="I4" s="2" t="s">
        <v>116</v>
      </c>
      <c r="J4" s="2" t="s">
        <v>117</v>
      </c>
      <c r="K4" s="2" t="s">
        <v>53</v>
      </c>
      <c r="L4" s="2" t="s">
        <v>31</v>
      </c>
      <c r="M4" s="2" t="s">
        <v>32</v>
      </c>
      <c r="N4" s="2" t="s">
        <v>54</v>
      </c>
      <c r="O4" s="2" t="s">
        <v>55</v>
      </c>
      <c r="P4" s="2" t="s">
        <v>56</v>
      </c>
      <c r="Q4" s="2">
        <v>10.0</v>
      </c>
      <c r="R4" s="33" t="s">
        <v>118</v>
      </c>
      <c r="S4" s="33" t="s">
        <v>119</v>
      </c>
      <c r="T4" s="33" t="s">
        <v>120</v>
      </c>
    </row>
    <row r="5">
      <c r="A5" s="2" t="s">
        <v>185</v>
      </c>
      <c r="B5" s="2">
        <v>2.06042110004E11</v>
      </c>
      <c r="C5" s="2" t="s">
        <v>187</v>
      </c>
      <c r="D5" s="2" t="s">
        <v>96</v>
      </c>
      <c r="E5" s="2" t="s">
        <v>97</v>
      </c>
      <c r="F5" s="2" t="s">
        <v>188</v>
      </c>
      <c r="G5" s="2" t="s">
        <v>189</v>
      </c>
      <c r="H5" s="33" t="s">
        <v>190</v>
      </c>
      <c r="I5" s="2" t="s">
        <v>191</v>
      </c>
      <c r="J5" s="2" t="s">
        <v>192</v>
      </c>
      <c r="K5" s="2" t="s">
        <v>53</v>
      </c>
      <c r="L5" s="2" t="s">
        <v>31</v>
      </c>
      <c r="M5" s="2" t="s">
        <v>32</v>
      </c>
      <c r="N5" s="2" t="s">
        <v>33</v>
      </c>
      <c r="O5" s="2" t="s">
        <v>34</v>
      </c>
      <c r="P5" s="2" t="s">
        <v>35</v>
      </c>
      <c r="Q5" s="2">
        <v>10.0</v>
      </c>
      <c r="R5" s="33" t="s">
        <v>193</v>
      </c>
      <c r="S5" s="33" t="s">
        <v>194</v>
      </c>
      <c r="T5" s="33" t="s">
        <v>195</v>
      </c>
    </row>
    <row r="6">
      <c r="A6" s="2" t="s">
        <v>204</v>
      </c>
      <c r="B6" s="2">
        <v>2.06042310035E11</v>
      </c>
      <c r="C6" s="2" t="s">
        <v>206</v>
      </c>
      <c r="D6" s="2" t="s">
        <v>96</v>
      </c>
      <c r="E6" s="2" t="s">
        <v>97</v>
      </c>
      <c r="F6" s="2" t="s">
        <v>207</v>
      </c>
      <c r="G6" s="2" t="s">
        <v>189</v>
      </c>
      <c r="H6" s="33" t="s">
        <v>190</v>
      </c>
      <c r="I6" s="2" t="s">
        <v>191</v>
      </c>
      <c r="J6" s="2" t="s">
        <v>192</v>
      </c>
      <c r="K6" s="2" t="s">
        <v>53</v>
      </c>
      <c r="L6" s="2" t="s">
        <v>70</v>
      </c>
      <c r="M6" s="2" t="s">
        <v>32</v>
      </c>
      <c r="N6" s="2" t="s">
        <v>33</v>
      </c>
      <c r="O6" s="2" t="s">
        <v>34</v>
      </c>
      <c r="P6" s="2" t="s">
        <v>35</v>
      </c>
      <c r="Q6" s="2">
        <v>18.0</v>
      </c>
      <c r="R6" s="33" t="s">
        <v>208</v>
      </c>
      <c r="S6" s="33" t="s">
        <v>209</v>
      </c>
      <c r="T6" s="33" t="s">
        <v>210</v>
      </c>
    </row>
    <row r="7">
      <c r="A7" s="2" t="s">
        <v>204</v>
      </c>
      <c r="B7" s="2">
        <v>2.06042310003E11</v>
      </c>
      <c r="C7" s="2" t="s">
        <v>212</v>
      </c>
      <c r="D7" s="2" t="s">
        <v>96</v>
      </c>
      <c r="E7" s="2" t="s">
        <v>97</v>
      </c>
      <c r="F7" s="2" t="s">
        <v>207</v>
      </c>
      <c r="G7" s="2" t="s">
        <v>189</v>
      </c>
      <c r="H7" s="33" t="s">
        <v>190</v>
      </c>
      <c r="I7" s="2" t="s">
        <v>191</v>
      </c>
      <c r="J7" s="2" t="s">
        <v>192</v>
      </c>
      <c r="K7" s="2" t="s">
        <v>53</v>
      </c>
      <c r="L7" s="2" t="s">
        <v>70</v>
      </c>
      <c r="M7" s="2" t="s">
        <v>32</v>
      </c>
      <c r="N7" s="2" t="s">
        <v>33</v>
      </c>
      <c r="O7" s="2" t="s">
        <v>34</v>
      </c>
      <c r="P7" s="2" t="s">
        <v>35</v>
      </c>
      <c r="Q7" s="2">
        <v>18.0</v>
      </c>
      <c r="R7" s="33" t="s">
        <v>208</v>
      </c>
      <c r="S7" s="33" t="s">
        <v>209</v>
      </c>
      <c r="T7" s="33" t="s">
        <v>210</v>
      </c>
    </row>
    <row r="8">
      <c r="A8" s="2" t="s">
        <v>204</v>
      </c>
      <c r="B8" s="2">
        <v>2.06042310041E11</v>
      </c>
      <c r="C8" s="2" t="s">
        <v>214</v>
      </c>
      <c r="D8" s="2" t="s">
        <v>96</v>
      </c>
      <c r="E8" s="2" t="s">
        <v>97</v>
      </c>
      <c r="F8" s="2" t="s">
        <v>207</v>
      </c>
      <c r="G8" s="2" t="s">
        <v>189</v>
      </c>
      <c r="H8" s="33" t="s">
        <v>190</v>
      </c>
      <c r="I8" s="2" t="s">
        <v>191</v>
      </c>
      <c r="J8" s="2" t="s">
        <v>192</v>
      </c>
      <c r="K8" s="2" t="s">
        <v>53</v>
      </c>
      <c r="L8" s="2" t="s">
        <v>70</v>
      </c>
      <c r="M8" s="2" t="s">
        <v>32</v>
      </c>
      <c r="N8" s="2" t="s">
        <v>33</v>
      </c>
      <c r="O8" s="2" t="s">
        <v>34</v>
      </c>
      <c r="P8" s="2" t="s">
        <v>35</v>
      </c>
      <c r="Q8" s="2">
        <v>18.0</v>
      </c>
      <c r="R8" s="33" t="s">
        <v>208</v>
      </c>
      <c r="S8" s="33" t="s">
        <v>209</v>
      </c>
      <c r="T8" s="33" t="s">
        <v>210</v>
      </c>
    </row>
    <row r="9">
      <c r="A9" s="2" t="s">
        <v>204</v>
      </c>
      <c r="B9" s="2">
        <v>2.06042310038E11</v>
      </c>
      <c r="C9" s="2" t="s">
        <v>122</v>
      </c>
      <c r="D9" s="2" t="s">
        <v>96</v>
      </c>
      <c r="E9" s="2" t="s">
        <v>97</v>
      </c>
      <c r="F9" s="2" t="s">
        <v>207</v>
      </c>
      <c r="G9" s="2" t="s">
        <v>189</v>
      </c>
      <c r="H9" s="33" t="s">
        <v>190</v>
      </c>
      <c r="I9" s="2" t="s">
        <v>191</v>
      </c>
      <c r="J9" s="2" t="s">
        <v>192</v>
      </c>
      <c r="K9" s="2" t="s">
        <v>53</v>
      </c>
      <c r="L9" s="2" t="s">
        <v>70</v>
      </c>
      <c r="M9" s="2" t="s">
        <v>32</v>
      </c>
      <c r="N9" s="2" t="s">
        <v>33</v>
      </c>
      <c r="O9" s="2" t="s">
        <v>34</v>
      </c>
      <c r="P9" s="2" t="s">
        <v>35</v>
      </c>
      <c r="Q9" s="2">
        <v>18.0</v>
      </c>
      <c r="R9" s="33" t="s">
        <v>208</v>
      </c>
      <c r="S9" s="33" t="s">
        <v>209</v>
      </c>
      <c r="T9" s="33" t="s">
        <v>210</v>
      </c>
    </row>
    <row r="10">
      <c r="A10" s="2" t="s">
        <v>215</v>
      </c>
      <c r="B10" s="2">
        <v>2.06042310041E11</v>
      </c>
      <c r="C10" s="2" t="s">
        <v>214</v>
      </c>
      <c r="D10" s="2" t="s">
        <v>96</v>
      </c>
      <c r="E10" s="2" t="s">
        <v>97</v>
      </c>
      <c r="F10" s="2" t="s">
        <v>216</v>
      </c>
      <c r="G10" s="2" t="s">
        <v>189</v>
      </c>
      <c r="H10" s="33" t="s">
        <v>190</v>
      </c>
      <c r="I10" s="2" t="s">
        <v>191</v>
      </c>
      <c r="J10" s="2" t="s">
        <v>192</v>
      </c>
      <c r="K10" s="2" t="s">
        <v>53</v>
      </c>
      <c r="L10" s="2" t="s">
        <v>31</v>
      </c>
      <c r="M10" s="2" t="s">
        <v>32</v>
      </c>
      <c r="N10" s="2" t="s">
        <v>33</v>
      </c>
      <c r="O10" s="2" t="s">
        <v>34</v>
      </c>
      <c r="P10" s="2" t="s">
        <v>35</v>
      </c>
      <c r="Q10" s="2">
        <v>10.0</v>
      </c>
      <c r="R10" s="33" t="s">
        <v>217</v>
      </c>
      <c r="S10" s="33" t="s">
        <v>218</v>
      </c>
      <c r="T10" s="33" t="s">
        <v>219</v>
      </c>
    </row>
    <row r="11">
      <c r="A11" s="2" t="s">
        <v>215</v>
      </c>
      <c r="B11" s="2">
        <v>2.06042310003E11</v>
      </c>
      <c r="C11" s="2" t="s">
        <v>212</v>
      </c>
      <c r="D11" s="2" t="s">
        <v>96</v>
      </c>
      <c r="E11" s="2" t="s">
        <v>97</v>
      </c>
      <c r="F11" s="2" t="s">
        <v>216</v>
      </c>
      <c r="G11" s="2" t="s">
        <v>189</v>
      </c>
      <c r="H11" s="33" t="s">
        <v>190</v>
      </c>
      <c r="I11" s="2" t="s">
        <v>191</v>
      </c>
      <c r="J11" s="2" t="s">
        <v>192</v>
      </c>
      <c r="K11" s="2" t="s">
        <v>53</v>
      </c>
      <c r="L11" s="2" t="s">
        <v>31</v>
      </c>
      <c r="M11" s="2" t="s">
        <v>32</v>
      </c>
      <c r="N11" s="2" t="s">
        <v>33</v>
      </c>
      <c r="O11" s="2" t="s">
        <v>34</v>
      </c>
      <c r="P11" s="2" t="s">
        <v>35</v>
      </c>
      <c r="Q11" s="2">
        <v>10.0</v>
      </c>
      <c r="R11" s="33" t="s">
        <v>217</v>
      </c>
      <c r="S11" s="33" t="s">
        <v>218</v>
      </c>
      <c r="T11" s="33" t="s">
        <v>219</v>
      </c>
    </row>
    <row r="12">
      <c r="A12" s="2" t="s">
        <v>215</v>
      </c>
      <c r="B12" s="2">
        <v>2.06042310035E11</v>
      </c>
      <c r="C12" s="2" t="s">
        <v>206</v>
      </c>
      <c r="D12" s="2" t="s">
        <v>96</v>
      </c>
      <c r="E12" s="2" t="s">
        <v>97</v>
      </c>
      <c r="F12" s="2" t="s">
        <v>216</v>
      </c>
      <c r="G12" s="2" t="s">
        <v>189</v>
      </c>
      <c r="H12" s="33" t="s">
        <v>190</v>
      </c>
      <c r="I12" s="2" t="s">
        <v>191</v>
      </c>
      <c r="J12" s="2" t="s">
        <v>192</v>
      </c>
      <c r="K12" s="2" t="s">
        <v>53</v>
      </c>
      <c r="L12" s="2" t="s">
        <v>31</v>
      </c>
      <c r="M12" s="2" t="s">
        <v>32</v>
      </c>
      <c r="N12" s="2" t="s">
        <v>33</v>
      </c>
      <c r="O12" s="2" t="s">
        <v>34</v>
      </c>
      <c r="P12" s="2" t="s">
        <v>35</v>
      </c>
      <c r="Q12" s="2">
        <v>10.0</v>
      </c>
      <c r="R12" s="33" t="s">
        <v>217</v>
      </c>
      <c r="S12" s="33" t="s">
        <v>218</v>
      </c>
      <c r="T12" s="33" t="s">
        <v>219</v>
      </c>
    </row>
    <row r="13">
      <c r="A13" s="2" t="s">
        <v>215</v>
      </c>
      <c r="B13" s="2">
        <v>2.06042310038E11</v>
      </c>
      <c r="C13" s="2" t="s">
        <v>122</v>
      </c>
      <c r="D13" s="2" t="s">
        <v>96</v>
      </c>
      <c r="E13" s="2" t="s">
        <v>97</v>
      </c>
      <c r="F13" s="2" t="s">
        <v>216</v>
      </c>
      <c r="G13" s="2" t="s">
        <v>189</v>
      </c>
      <c r="H13" s="33" t="s">
        <v>190</v>
      </c>
      <c r="I13" s="2" t="s">
        <v>191</v>
      </c>
      <c r="J13" s="2" t="s">
        <v>192</v>
      </c>
      <c r="K13" s="2" t="s">
        <v>53</v>
      </c>
      <c r="L13" s="2" t="s">
        <v>31</v>
      </c>
      <c r="M13" s="2" t="s">
        <v>32</v>
      </c>
      <c r="N13" s="2" t="s">
        <v>33</v>
      </c>
      <c r="O13" s="2" t="s">
        <v>34</v>
      </c>
      <c r="P13" s="2" t="s">
        <v>35</v>
      </c>
      <c r="Q13" s="2">
        <v>10.0</v>
      </c>
      <c r="R13" s="33" t="s">
        <v>217</v>
      </c>
      <c r="S13" s="33" t="s">
        <v>218</v>
      </c>
      <c r="T13" s="33" t="s">
        <v>219</v>
      </c>
    </row>
    <row r="14">
      <c r="A14" s="2" t="s">
        <v>238</v>
      </c>
      <c r="B14" s="2">
        <v>2.06042310012E11</v>
      </c>
      <c r="C14" s="2" t="s">
        <v>240</v>
      </c>
      <c r="D14" s="2" t="s">
        <v>96</v>
      </c>
      <c r="E14" s="2" t="s">
        <v>97</v>
      </c>
      <c r="F14" s="2" t="s">
        <v>188</v>
      </c>
      <c r="G14" s="2" t="s">
        <v>189</v>
      </c>
      <c r="H14" s="33" t="s">
        <v>190</v>
      </c>
      <c r="I14" s="2" t="s">
        <v>191</v>
      </c>
      <c r="J14" s="2" t="s">
        <v>192</v>
      </c>
      <c r="K14" s="2" t="s">
        <v>53</v>
      </c>
      <c r="L14" s="2" t="s">
        <v>31</v>
      </c>
      <c r="M14" s="2" t="s">
        <v>32</v>
      </c>
      <c r="N14" s="2" t="s">
        <v>33</v>
      </c>
      <c r="O14" s="2" t="s">
        <v>34</v>
      </c>
      <c r="P14" s="2" t="s">
        <v>56</v>
      </c>
      <c r="Q14" s="2">
        <v>10.0</v>
      </c>
      <c r="R14" s="33" t="s">
        <v>241</v>
      </c>
      <c r="S14" s="33" t="s">
        <v>242</v>
      </c>
      <c r="T14" s="33" t="s">
        <v>243</v>
      </c>
    </row>
    <row r="15">
      <c r="A15" s="2" t="s">
        <v>238</v>
      </c>
      <c r="B15" s="2">
        <v>2.06042310018E11</v>
      </c>
      <c r="C15" s="2" t="s">
        <v>247</v>
      </c>
      <c r="D15" s="2" t="s">
        <v>96</v>
      </c>
      <c r="E15" s="2" t="s">
        <v>97</v>
      </c>
      <c r="F15" s="2" t="s">
        <v>188</v>
      </c>
      <c r="G15" s="2" t="s">
        <v>189</v>
      </c>
      <c r="H15" s="33" t="s">
        <v>190</v>
      </c>
      <c r="I15" s="2" t="s">
        <v>191</v>
      </c>
      <c r="J15" s="2" t="s">
        <v>192</v>
      </c>
      <c r="K15" s="2" t="s">
        <v>53</v>
      </c>
      <c r="L15" s="2" t="s">
        <v>31</v>
      </c>
      <c r="M15" s="2" t="s">
        <v>32</v>
      </c>
      <c r="N15" s="2" t="s">
        <v>33</v>
      </c>
      <c r="O15" s="2" t="s">
        <v>34</v>
      </c>
      <c r="P15" s="2" t="s">
        <v>56</v>
      </c>
      <c r="Q15" s="2">
        <v>10.0</v>
      </c>
      <c r="R15" s="33" t="s">
        <v>241</v>
      </c>
      <c r="S15" s="33" t="s">
        <v>242</v>
      </c>
      <c r="T15" s="33" t="s">
        <v>243</v>
      </c>
    </row>
    <row r="16">
      <c r="A16" s="2" t="s">
        <v>252</v>
      </c>
      <c r="B16" s="2">
        <v>2.06042319002E11</v>
      </c>
      <c r="C16" s="2" t="s">
        <v>254</v>
      </c>
      <c r="D16" s="2" t="s">
        <v>96</v>
      </c>
      <c r="E16" s="2" t="s">
        <v>97</v>
      </c>
      <c r="F16" s="2" t="s">
        <v>207</v>
      </c>
      <c r="G16" s="2" t="s">
        <v>189</v>
      </c>
      <c r="H16" s="33" t="s">
        <v>190</v>
      </c>
      <c r="I16" s="2" t="s">
        <v>191</v>
      </c>
      <c r="J16" s="2" t="s">
        <v>192</v>
      </c>
      <c r="K16" s="2" t="s">
        <v>53</v>
      </c>
      <c r="L16" s="2" t="s">
        <v>70</v>
      </c>
      <c r="M16" s="2" t="s">
        <v>32</v>
      </c>
      <c r="N16" s="2" t="s">
        <v>33</v>
      </c>
      <c r="O16" s="2" t="s">
        <v>34</v>
      </c>
      <c r="P16" s="2" t="s">
        <v>56</v>
      </c>
      <c r="Q16" s="2">
        <v>10.0</v>
      </c>
      <c r="R16" s="33" t="s">
        <v>255</v>
      </c>
      <c r="S16" s="33" t="s">
        <v>256</v>
      </c>
      <c r="T16" s="33" t="s">
        <v>257</v>
      </c>
    </row>
    <row r="17">
      <c r="A17" s="2" t="s">
        <v>252</v>
      </c>
      <c r="B17" s="2">
        <v>2.06042210082E11</v>
      </c>
      <c r="C17" s="2" t="s">
        <v>259</v>
      </c>
      <c r="D17" s="2" t="s">
        <v>96</v>
      </c>
      <c r="E17" s="2" t="s">
        <v>97</v>
      </c>
      <c r="F17" s="2" t="s">
        <v>207</v>
      </c>
      <c r="G17" s="2" t="s">
        <v>189</v>
      </c>
      <c r="H17" s="33" t="s">
        <v>190</v>
      </c>
      <c r="I17" s="2" t="s">
        <v>191</v>
      </c>
      <c r="J17" s="2" t="s">
        <v>192</v>
      </c>
      <c r="K17" s="2" t="s">
        <v>53</v>
      </c>
      <c r="L17" s="2" t="s">
        <v>70</v>
      </c>
      <c r="M17" s="2" t="s">
        <v>32</v>
      </c>
      <c r="N17" s="2" t="s">
        <v>33</v>
      </c>
      <c r="O17" s="2" t="s">
        <v>34</v>
      </c>
      <c r="P17" s="2" t="s">
        <v>56</v>
      </c>
      <c r="Q17" s="2">
        <v>10.0</v>
      </c>
      <c r="R17" s="33" t="s">
        <v>255</v>
      </c>
      <c r="S17" s="33" t="s">
        <v>256</v>
      </c>
      <c r="T17" s="33" t="s">
        <v>257</v>
      </c>
    </row>
    <row r="18">
      <c r="A18" s="2" t="s">
        <v>252</v>
      </c>
      <c r="B18" s="2">
        <v>2.06042110036E11</v>
      </c>
      <c r="C18" s="2" t="s">
        <v>261</v>
      </c>
      <c r="D18" s="2" t="s">
        <v>96</v>
      </c>
      <c r="E18" s="2" t="s">
        <v>97</v>
      </c>
      <c r="F18" s="2" t="s">
        <v>207</v>
      </c>
      <c r="G18" s="2" t="s">
        <v>189</v>
      </c>
      <c r="H18" s="33" t="s">
        <v>190</v>
      </c>
      <c r="I18" s="2" t="s">
        <v>191</v>
      </c>
      <c r="J18" s="2" t="s">
        <v>192</v>
      </c>
      <c r="K18" s="2" t="s">
        <v>53</v>
      </c>
      <c r="L18" s="2" t="s">
        <v>70</v>
      </c>
      <c r="M18" s="2" t="s">
        <v>32</v>
      </c>
      <c r="N18" s="2" t="s">
        <v>33</v>
      </c>
      <c r="O18" s="2" t="s">
        <v>34</v>
      </c>
      <c r="P18" s="2" t="s">
        <v>56</v>
      </c>
      <c r="Q18" s="2">
        <v>10.0</v>
      </c>
      <c r="R18" s="33" t="s">
        <v>255</v>
      </c>
      <c r="S18" s="33" t="s">
        <v>256</v>
      </c>
      <c r="T18" s="33" t="s">
        <v>257</v>
      </c>
    </row>
    <row r="19">
      <c r="A19" s="2" t="s">
        <v>252</v>
      </c>
      <c r="B19" s="2">
        <v>2.06042310013E11</v>
      </c>
      <c r="C19" s="2" t="s">
        <v>263</v>
      </c>
      <c r="D19" s="2" t="s">
        <v>96</v>
      </c>
      <c r="E19" s="2" t="s">
        <v>97</v>
      </c>
      <c r="F19" s="2" t="s">
        <v>207</v>
      </c>
      <c r="G19" s="2" t="s">
        <v>189</v>
      </c>
      <c r="H19" s="33" t="s">
        <v>190</v>
      </c>
      <c r="I19" s="2" t="s">
        <v>191</v>
      </c>
      <c r="J19" s="2" t="s">
        <v>192</v>
      </c>
      <c r="K19" s="2" t="s">
        <v>53</v>
      </c>
      <c r="L19" s="2" t="s">
        <v>70</v>
      </c>
      <c r="M19" s="2" t="s">
        <v>32</v>
      </c>
      <c r="N19" s="2" t="s">
        <v>33</v>
      </c>
      <c r="O19" s="2" t="s">
        <v>34</v>
      </c>
      <c r="P19" s="2" t="s">
        <v>56</v>
      </c>
      <c r="Q19" s="2">
        <v>10.0</v>
      </c>
      <c r="R19" s="33" t="s">
        <v>255</v>
      </c>
      <c r="S19" s="33" t="s">
        <v>256</v>
      </c>
      <c r="T19" s="33" t="s">
        <v>257</v>
      </c>
    </row>
    <row r="20">
      <c r="A20" s="2" t="s">
        <v>289</v>
      </c>
      <c r="B20" s="2">
        <v>2.06042310058E11</v>
      </c>
      <c r="C20" s="2" t="s">
        <v>291</v>
      </c>
      <c r="D20" s="2" t="s">
        <v>96</v>
      </c>
      <c r="E20" s="2" t="s">
        <v>97</v>
      </c>
      <c r="F20" s="2" t="s">
        <v>216</v>
      </c>
      <c r="G20" s="2" t="s">
        <v>189</v>
      </c>
      <c r="H20" s="33" t="s">
        <v>190</v>
      </c>
      <c r="I20" s="2" t="s">
        <v>191</v>
      </c>
      <c r="J20" s="2" t="s">
        <v>192</v>
      </c>
      <c r="K20" s="2" t="s">
        <v>53</v>
      </c>
      <c r="L20" s="2" t="s">
        <v>31</v>
      </c>
      <c r="M20" s="2" t="s">
        <v>32</v>
      </c>
      <c r="N20" s="2" t="s">
        <v>33</v>
      </c>
      <c r="O20" s="2" t="s">
        <v>55</v>
      </c>
      <c r="P20" s="2" t="s">
        <v>56</v>
      </c>
      <c r="Q20" s="2">
        <v>6.0</v>
      </c>
      <c r="R20" s="33" t="s">
        <v>292</v>
      </c>
      <c r="S20" s="33" t="s">
        <v>293</v>
      </c>
      <c r="T20" s="33" t="s">
        <v>294</v>
      </c>
    </row>
    <row r="21" ht="15.75" customHeight="1">
      <c r="A21" s="2" t="s">
        <v>289</v>
      </c>
      <c r="B21" s="2">
        <v>2.06042310011E11</v>
      </c>
      <c r="C21" s="2" t="s">
        <v>298</v>
      </c>
      <c r="D21" s="2" t="s">
        <v>96</v>
      </c>
      <c r="E21" s="2" t="s">
        <v>97</v>
      </c>
      <c r="F21" s="2" t="s">
        <v>216</v>
      </c>
      <c r="G21" s="2" t="s">
        <v>189</v>
      </c>
      <c r="H21" s="33" t="s">
        <v>190</v>
      </c>
      <c r="I21" s="2" t="s">
        <v>191</v>
      </c>
      <c r="J21" s="2" t="s">
        <v>192</v>
      </c>
      <c r="K21" s="2" t="s">
        <v>53</v>
      </c>
      <c r="L21" s="2" t="s">
        <v>31</v>
      </c>
      <c r="M21" s="2" t="s">
        <v>32</v>
      </c>
      <c r="N21" s="2" t="s">
        <v>33</v>
      </c>
      <c r="O21" s="2" t="s">
        <v>55</v>
      </c>
      <c r="P21" s="2" t="s">
        <v>56</v>
      </c>
      <c r="Q21" s="2">
        <v>6.0</v>
      </c>
      <c r="R21" s="33" t="s">
        <v>292</v>
      </c>
      <c r="S21" s="33" t="s">
        <v>293</v>
      </c>
      <c r="T21" s="33" t="s">
        <v>294</v>
      </c>
    </row>
    <row r="22" ht="15.75" customHeight="1">
      <c r="A22" s="2" t="s">
        <v>289</v>
      </c>
      <c r="B22" s="2">
        <v>2.06042310051E11</v>
      </c>
      <c r="C22" s="2" t="s">
        <v>300</v>
      </c>
      <c r="D22" s="2" t="s">
        <v>96</v>
      </c>
      <c r="E22" s="2" t="s">
        <v>97</v>
      </c>
      <c r="F22" s="2" t="s">
        <v>216</v>
      </c>
      <c r="G22" s="2" t="s">
        <v>189</v>
      </c>
      <c r="H22" s="33" t="s">
        <v>190</v>
      </c>
      <c r="I22" s="2" t="s">
        <v>191</v>
      </c>
      <c r="J22" s="2" t="s">
        <v>192</v>
      </c>
      <c r="K22" s="2" t="s">
        <v>53</v>
      </c>
      <c r="L22" s="2" t="s">
        <v>31</v>
      </c>
      <c r="M22" s="2" t="s">
        <v>32</v>
      </c>
      <c r="N22" s="2" t="s">
        <v>33</v>
      </c>
      <c r="O22" s="2" t="s">
        <v>55</v>
      </c>
      <c r="P22" s="2" t="s">
        <v>56</v>
      </c>
      <c r="Q22" s="2">
        <v>6.0</v>
      </c>
      <c r="R22" s="33" t="s">
        <v>292</v>
      </c>
      <c r="S22" s="33" t="s">
        <v>293</v>
      </c>
      <c r="T22" s="33" t="s">
        <v>294</v>
      </c>
    </row>
    <row r="23" ht="15.75" customHeight="1">
      <c r="A23" s="2" t="s">
        <v>370</v>
      </c>
      <c r="B23" s="2">
        <v>2.06042310054E11</v>
      </c>
      <c r="C23" s="2" t="s">
        <v>382</v>
      </c>
      <c r="D23" s="2" t="s">
        <v>96</v>
      </c>
      <c r="E23" s="2" t="s">
        <v>97</v>
      </c>
      <c r="F23" s="2" t="s">
        <v>373</v>
      </c>
      <c r="G23" s="2" t="s">
        <v>189</v>
      </c>
      <c r="H23" s="33" t="s">
        <v>190</v>
      </c>
      <c r="I23" s="2" t="s">
        <v>191</v>
      </c>
      <c r="J23" s="2" t="s">
        <v>192</v>
      </c>
      <c r="K23" s="2" t="s">
        <v>53</v>
      </c>
      <c r="L23" s="2" t="s">
        <v>31</v>
      </c>
      <c r="M23" s="2" t="s">
        <v>32</v>
      </c>
      <c r="N23" s="2" t="s">
        <v>33</v>
      </c>
      <c r="O23" s="2" t="s">
        <v>55</v>
      </c>
      <c r="P23" s="2" t="s">
        <v>270</v>
      </c>
      <c r="Q23" s="2">
        <v>15.0</v>
      </c>
      <c r="R23" s="33" t="s">
        <v>374</v>
      </c>
      <c r="S23" s="33" t="s">
        <v>375</v>
      </c>
      <c r="T23" s="33" t="s">
        <v>376</v>
      </c>
    </row>
    <row r="24" ht="15.75" customHeight="1">
      <c r="A24" s="2" t="s">
        <v>370</v>
      </c>
      <c r="B24" s="2">
        <v>2.06042210019E11</v>
      </c>
      <c r="C24" s="2" t="s">
        <v>388</v>
      </c>
      <c r="D24" s="2" t="s">
        <v>96</v>
      </c>
      <c r="E24" s="2" t="s">
        <v>97</v>
      </c>
      <c r="F24" s="2" t="s">
        <v>373</v>
      </c>
      <c r="G24" s="2" t="s">
        <v>189</v>
      </c>
      <c r="H24" s="33" t="s">
        <v>190</v>
      </c>
      <c r="I24" s="2" t="s">
        <v>191</v>
      </c>
      <c r="J24" s="2" t="s">
        <v>192</v>
      </c>
      <c r="K24" s="2" t="s">
        <v>53</v>
      </c>
      <c r="L24" s="2" t="s">
        <v>31</v>
      </c>
      <c r="M24" s="2" t="s">
        <v>32</v>
      </c>
      <c r="N24" s="2" t="s">
        <v>33</v>
      </c>
      <c r="O24" s="2" t="s">
        <v>55</v>
      </c>
      <c r="P24" s="2" t="s">
        <v>270</v>
      </c>
      <c r="Q24" s="2">
        <v>15.0</v>
      </c>
      <c r="R24" s="33" t="s">
        <v>374</v>
      </c>
      <c r="S24" s="33" t="s">
        <v>375</v>
      </c>
      <c r="T24" s="33" t="s">
        <v>376</v>
      </c>
    </row>
    <row r="25" ht="15.75" customHeight="1">
      <c r="A25" s="2" t="s">
        <v>395</v>
      </c>
      <c r="B25" s="2">
        <v>2.06042310017E11</v>
      </c>
      <c r="C25" s="2" t="s">
        <v>397</v>
      </c>
      <c r="D25" s="2" t="s">
        <v>96</v>
      </c>
      <c r="E25" s="2" t="s">
        <v>97</v>
      </c>
      <c r="F25" s="2" t="s">
        <v>207</v>
      </c>
      <c r="G25" s="2" t="s">
        <v>189</v>
      </c>
      <c r="H25" s="33" t="s">
        <v>190</v>
      </c>
      <c r="I25" s="2" t="s">
        <v>191</v>
      </c>
      <c r="J25" s="2" t="s">
        <v>192</v>
      </c>
      <c r="K25" s="2" t="s">
        <v>53</v>
      </c>
      <c r="L25" s="2" t="s">
        <v>70</v>
      </c>
      <c r="M25" s="2" t="s">
        <v>32</v>
      </c>
      <c r="N25" s="2" t="s">
        <v>33</v>
      </c>
      <c r="O25" s="2" t="s">
        <v>34</v>
      </c>
      <c r="P25" s="2" t="s">
        <v>56</v>
      </c>
      <c r="Q25" s="2">
        <v>10.0</v>
      </c>
      <c r="R25" s="33" t="s">
        <v>398</v>
      </c>
      <c r="S25" s="33" t="s">
        <v>399</v>
      </c>
      <c r="T25" s="33" t="s">
        <v>400</v>
      </c>
    </row>
    <row r="26" ht="15.75" customHeight="1">
      <c r="A26" s="2" t="s">
        <v>395</v>
      </c>
      <c r="B26" s="2">
        <v>2.06042310044E11</v>
      </c>
      <c r="C26" s="2" t="s">
        <v>402</v>
      </c>
      <c r="D26" s="2" t="s">
        <v>96</v>
      </c>
      <c r="E26" s="2" t="s">
        <v>97</v>
      </c>
      <c r="F26" s="2" t="s">
        <v>207</v>
      </c>
      <c r="G26" s="2" t="s">
        <v>189</v>
      </c>
      <c r="H26" s="33" t="s">
        <v>190</v>
      </c>
      <c r="I26" s="2" t="s">
        <v>191</v>
      </c>
      <c r="J26" s="2" t="s">
        <v>192</v>
      </c>
      <c r="K26" s="2" t="s">
        <v>53</v>
      </c>
      <c r="L26" s="2" t="s">
        <v>70</v>
      </c>
      <c r="M26" s="2" t="s">
        <v>32</v>
      </c>
      <c r="N26" s="2" t="s">
        <v>33</v>
      </c>
      <c r="O26" s="2" t="s">
        <v>34</v>
      </c>
      <c r="P26" s="2" t="s">
        <v>56</v>
      </c>
      <c r="Q26" s="2">
        <v>10.0</v>
      </c>
      <c r="R26" s="33" t="s">
        <v>398</v>
      </c>
      <c r="S26" s="33" t="s">
        <v>399</v>
      </c>
      <c r="T26" s="33" t="s">
        <v>400</v>
      </c>
    </row>
    <row r="27" ht="15.75" customHeight="1">
      <c r="A27" s="2" t="s">
        <v>395</v>
      </c>
      <c r="B27" s="2">
        <v>2.0604231008E11</v>
      </c>
      <c r="C27" s="2" t="s">
        <v>404</v>
      </c>
      <c r="D27" s="2" t="s">
        <v>96</v>
      </c>
      <c r="E27" s="2" t="s">
        <v>97</v>
      </c>
      <c r="F27" s="2" t="s">
        <v>207</v>
      </c>
      <c r="G27" s="2" t="s">
        <v>189</v>
      </c>
      <c r="H27" s="33" t="s">
        <v>190</v>
      </c>
      <c r="I27" s="2" t="s">
        <v>191</v>
      </c>
      <c r="J27" s="2" t="s">
        <v>192</v>
      </c>
      <c r="K27" s="2" t="s">
        <v>53</v>
      </c>
      <c r="L27" s="2" t="s">
        <v>70</v>
      </c>
      <c r="M27" s="2" t="s">
        <v>32</v>
      </c>
      <c r="N27" s="2" t="s">
        <v>33</v>
      </c>
      <c r="O27" s="2" t="s">
        <v>34</v>
      </c>
      <c r="P27" s="2" t="s">
        <v>56</v>
      </c>
      <c r="Q27" s="2">
        <v>10.0</v>
      </c>
      <c r="R27" s="33" t="s">
        <v>398</v>
      </c>
      <c r="S27" s="33" t="s">
        <v>399</v>
      </c>
      <c r="T27" s="33" t="s">
        <v>400</v>
      </c>
    </row>
    <row r="28" ht="15.75" customHeight="1">
      <c r="A28" s="2" t="s">
        <v>395</v>
      </c>
      <c r="B28" s="2">
        <v>2.0604231011E11</v>
      </c>
      <c r="C28" s="2" t="s">
        <v>406</v>
      </c>
      <c r="D28" s="2" t="s">
        <v>96</v>
      </c>
      <c r="E28" s="2" t="s">
        <v>97</v>
      </c>
      <c r="F28" s="2" t="s">
        <v>207</v>
      </c>
      <c r="G28" s="2" t="s">
        <v>189</v>
      </c>
      <c r="H28" s="33" t="s">
        <v>190</v>
      </c>
      <c r="I28" s="2" t="s">
        <v>191</v>
      </c>
      <c r="J28" s="2" t="s">
        <v>192</v>
      </c>
      <c r="K28" s="2" t="s">
        <v>53</v>
      </c>
      <c r="L28" s="2" t="s">
        <v>70</v>
      </c>
      <c r="M28" s="2" t="s">
        <v>32</v>
      </c>
      <c r="N28" s="2" t="s">
        <v>33</v>
      </c>
      <c r="O28" s="2" t="s">
        <v>34</v>
      </c>
      <c r="P28" s="2" t="s">
        <v>56</v>
      </c>
      <c r="Q28" s="2">
        <v>10.0</v>
      </c>
      <c r="R28" s="33" t="s">
        <v>398</v>
      </c>
      <c r="S28" s="33" t="s">
        <v>399</v>
      </c>
      <c r="T28" s="33" t="s">
        <v>400</v>
      </c>
    </row>
    <row r="29" ht="15.75" customHeight="1">
      <c r="A29" s="2" t="s">
        <v>395</v>
      </c>
      <c r="B29" s="2">
        <v>2.0604231001E11</v>
      </c>
      <c r="C29" s="2" t="s">
        <v>408</v>
      </c>
      <c r="D29" s="2" t="s">
        <v>96</v>
      </c>
      <c r="E29" s="2" t="s">
        <v>97</v>
      </c>
      <c r="F29" s="2" t="s">
        <v>207</v>
      </c>
      <c r="G29" s="2" t="s">
        <v>189</v>
      </c>
      <c r="H29" s="33" t="s">
        <v>190</v>
      </c>
      <c r="I29" s="2" t="s">
        <v>191</v>
      </c>
      <c r="J29" s="2" t="s">
        <v>192</v>
      </c>
      <c r="K29" s="2" t="s">
        <v>53</v>
      </c>
      <c r="L29" s="2" t="s">
        <v>70</v>
      </c>
      <c r="M29" s="2" t="s">
        <v>32</v>
      </c>
      <c r="N29" s="2" t="s">
        <v>33</v>
      </c>
      <c r="O29" s="2" t="s">
        <v>34</v>
      </c>
      <c r="P29" s="2" t="s">
        <v>56</v>
      </c>
      <c r="Q29" s="2">
        <v>10.0</v>
      </c>
      <c r="R29" s="33" t="s">
        <v>398</v>
      </c>
      <c r="S29" s="33" t="s">
        <v>399</v>
      </c>
      <c r="T29" s="33" t="s">
        <v>400</v>
      </c>
    </row>
    <row r="30" ht="15.75" customHeight="1">
      <c r="A30" s="2" t="s">
        <v>409</v>
      </c>
      <c r="B30" s="2">
        <v>2.06042310063E11</v>
      </c>
      <c r="C30" s="2" t="s">
        <v>417</v>
      </c>
      <c r="D30" s="2" t="s">
        <v>96</v>
      </c>
      <c r="E30" s="2" t="s">
        <v>97</v>
      </c>
      <c r="F30" s="2" t="s">
        <v>412</v>
      </c>
      <c r="G30" s="2" t="s">
        <v>189</v>
      </c>
      <c r="H30" s="33" t="s">
        <v>190</v>
      </c>
      <c r="I30" s="2" t="s">
        <v>191</v>
      </c>
      <c r="J30" s="2" t="s">
        <v>192</v>
      </c>
      <c r="K30" s="2" t="s">
        <v>53</v>
      </c>
      <c r="L30" s="2" t="s">
        <v>31</v>
      </c>
      <c r="M30" s="2" t="s">
        <v>32</v>
      </c>
      <c r="N30" s="2" t="s">
        <v>33</v>
      </c>
      <c r="O30" s="2" t="s">
        <v>34</v>
      </c>
      <c r="P30" s="2" t="s">
        <v>270</v>
      </c>
      <c r="Q30" s="2">
        <v>15.0</v>
      </c>
      <c r="R30" s="33" t="s">
        <v>413</v>
      </c>
      <c r="S30" s="33" t="s">
        <v>414</v>
      </c>
      <c r="T30" s="33" t="s">
        <v>415</v>
      </c>
    </row>
    <row r="31" ht="15.75" customHeight="1">
      <c r="A31" s="2" t="s">
        <v>451</v>
      </c>
      <c r="B31" s="2">
        <v>2.06042110004E11</v>
      </c>
      <c r="C31" s="2" t="s">
        <v>187</v>
      </c>
      <c r="D31" s="2" t="s">
        <v>96</v>
      </c>
      <c r="E31" s="2" t="s">
        <v>97</v>
      </c>
      <c r="F31" s="2" t="s">
        <v>454</v>
      </c>
      <c r="G31" s="2" t="s">
        <v>455</v>
      </c>
      <c r="H31" s="33" t="s">
        <v>190</v>
      </c>
      <c r="I31" s="2" t="s">
        <v>191</v>
      </c>
      <c r="J31" s="2" t="s">
        <v>192</v>
      </c>
      <c r="K31" s="2" t="s">
        <v>53</v>
      </c>
      <c r="L31" s="2" t="s">
        <v>70</v>
      </c>
      <c r="M31" s="2" t="s">
        <v>32</v>
      </c>
      <c r="N31" s="2" t="s">
        <v>33</v>
      </c>
      <c r="O31" s="2" t="s">
        <v>34</v>
      </c>
      <c r="P31" s="2" t="s">
        <v>35</v>
      </c>
      <c r="Q31" s="2">
        <v>18.0</v>
      </c>
      <c r="R31" s="33" t="s">
        <v>456</v>
      </c>
      <c r="S31" s="33" t="s">
        <v>457</v>
      </c>
      <c r="T31" s="33" t="s">
        <v>458</v>
      </c>
    </row>
    <row r="32" ht="15.75" customHeight="1">
      <c r="A32" s="2" t="s">
        <v>476</v>
      </c>
      <c r="B32" s="2">
        <v>2.06042110101E11</v>
      </c>
      <c r="C32" s="2" t="s">
        <v>478</v>
      </c>
      <c r="D32" s="2" t="s">
        <v>96</v>
      </c>
      <c r="E32" s="2" t="s">
        <v>97</v>
      </c>
      <c r="F32" s="2" t="s">
        <v>454</v>
      </c>
      <c r="G32" s="2" t="s">
        <v>455</v>
      </c>
      <c r="H32" s="33" t="s">
        <v>190</v>
      </c>
      <c r="I32" s="2" t="s">
        <v>191</v>
      </c>
      <c r="J32" s="2" t="s">
        <v>192</v>
      </c>
      <c r="K32" s="2" t="s">
        <v>53</v>
      </c>
      <c r="L32" s="2" t="s">
        <v>70</v>
      </c>
      <c r="M32" s="2" t="s">
        <v>32</v>
      </c>
      <c r="N32" s="2" t="s">
        <v>33</v>
      </c>
      <c r="O32" s="2" t="s">
        <v>34</v>
      </c>
      <c r="P32" s="2" t="s">
        <v>152</v>
      </c>
      <c r="Q32" s="2">
        <v>25.0</v>
      </c>
      <c r="R32" s="33" t="s">
        <v>479</v>
      </c>
      <c r="S32" s="33" t="s">
        <v>480</v>
      </c>
      <c r="T32" s="33" t="s">
        <v>481</v>
      </c>
    </row>
    <row r="33" ht="15.75" customHeight="1">
      <c r="A33" s="2" t="s">
        <v>490</v>
      </c>
      <c r="B33" s="2">
        <v>2.06042410014E11</v>
      </c>
      <c r="C33" s="2" t="s">
        <v>492</v>
      </c>
      <c r="D33" s="2" t="s">
        <v>96</v>
      </c>
      <c r="E33" s="2" t="s">
        <v>97</v>
      </c>
      <c r="F33" s="2" t="s">
        <v>493</v>
      </c>
      <c r="G33" s="2" t="s">
        <v>189</v>
      </c>
      <c r="H33" s="33" t="s">
        <v>190</v>
      </c>
      <c r="I33" s="2" t="s">
        <v>191</v>
      </c>
      <c r="J33" s="2" t="s">
        <v>192</v>
      </c>
      <c r="K33" s="2" t="s">
        <v>53</v>
      </c>
      <c r="L33" s="2" t="s">
        <v>31</v>
      </c>
      <c r="M33" s="2" t="s">
        <v>32</v>
      </c>
      <c r="N33" s="2" t="s">
        <v>33</v>
      </c>
      <c r="O33" s="2" t="s">
        <v>34</v>
      </c>
      <c r="P33" s="2" t="s">
        <v>56</v>
      </c>
      <c r="Q33" s="2">
        <v>6.0</v>
      </c>
      <c r="R33" s="33" t="s">
        <v>494</v>
      </c>
      <c r="S33" s="33" t="s">
        <v>495</v>
      </c>
      <c r="T33" s="33" t="s">
        <v>496</v>
      </c>
    </row>
    <row r="34" ht="15.75" customHeight="1">
      <c r="A34" s="2" t="s">
        <v>490</v>
      </c>
      <c r="B34" s="2">
        <v>2.0604241002E11</v>
      </c>
      <c r="C34" s="2" t="s">
        <v>498</v>
      </c>
      <c r="D34" s="2" t="s">
        <v>96</v>
      </c>
      <c r="E34" s="2" t="s">
        <v>97</v>
      </c>
      <c r="F34" s="2" t="s">
        <v>493</v>
      </c>
      <c r="G34" s="2" t="s">
        <v>189</v>
      </c>
      <c r="H34" s="33" t="s">
        <v>190</v>
      </c>
      <c r="I34" s="2" t="s">
        <v>191</v>
      </c>
      <c r="J34" s="2" t="s">
        <v>192</v>
      </c>
      <c r="K34" s="2" t="s">
        <v>53</v>
      </c>
      <c r="L34" s="2" t="s">
        <v>31</v>
      </c>
      <c r="M34" s="2" t="s">
        <v>32</v>
      </c>
      <c r="N34" s="2" t="s">
        <v>33</v>
      </c>
      <c r="O34" s="2" t="s">
        <v>34</v>
      </c>
      <c r="P34" s="2" t="s">
        <v>56</v>
      </c>
      <c r="Q34" s="2">
        <v>6.0</v>
      </c>
      <c r="R34" s="33" t="s">
        <v>494</v>
      </c>
      <c r="S34" s="33" t="s">
        <v>495</v>
      </c>
      <c r="T34" s="33" t="s">
        <v>496</v>
      </c>
    </row>
    <row r="35" ht="15.75" customHeight="1">
      <c r="A35" s="2" t="s">
        <v>490</v>
      </c>
      <c r="B35" s="2">
        <v>2.06042410017E11</v>
      </c>
      <c r="C35" s="2" t="s">
        <v>500</v>
      </c>
      <c r="D35" s="2" t="s">
        <v>96</v>
      </c>
      <c r="E35" s="2" t="s">
        <v>97</v>
      </c>
      <c r="F35" s="2" t="s">
        <v>493</v>
      </c>
      <c r="G35" s="2" t="s">
        <v>189</v>
      </c>
      <c r="H35" s="33" t="s">
        <v>190</v>
      </c>
      <c r="I35" s="2" t="s">
        <v>191</v>
      </c>
      <c r="J35" s="2" t="s">
        <v>192</v>
      </c>
      <c r="K35" s="2" t="s">
        <v>53</v>
      </c>
      <c r="L35" s="2" t="s">
        <v>31</v>
      </c>
      <c r="M35" s="2" t="s">
        <v>32</v>
      </c>
      <c r="N35" s="2" t="s">
        <v>33</v>
      </c>
      <c r="O35" s="2" t="s">
        <v>34</v>
      </c>
      <c r="P35" s="2" t="s">
        <v>56</v>
      </c>
      <c r="Q35" s="2">
        <v>6.0</v>
      </c>
      <c r="R35" s="33" t="s">
        <v>494</v>
      </c>
      <c r="S35" s="33" t="s">
        <v>495</v>
      </c>
      <c r="T35" s="33" t="s">
        <v>496</v>
      </c>
    </row>
    <row r="36" ht="15.75" customHeight="1">
      <c r="A36" s="2" t="s">
        <v>531</v>
      </c>
      <c r="B36" s="2">
        <v>2.06042110064E11</v>
      </c>
      <c r="C36" s="2" t="s">
        <v>533</v>
      </c>
      <c r="D36" s="2" t="s">
        <v>96</v>
      </c>
      <c r="E36" s="2" t="s">
        <v>97</v>
      </c>
      <c r="F36" s="2" t="s">
        <v>517</v>
      </c>
      <c r="G36" s="2" t="s">
        <v>518</v>
      </c>
      <c r="H36" s="33" t="s">
        <v>519</v>
      </c>
      <c r="I36" s="2" t="s">
        <v>520</v>
      </c>
      <c r="J36" s="2" t="s">
        <v>521</v>
      </c>
      <c r="K36" s="2" t="s">
        <v>53</v>
      </c>
      <c r="L36" s="2" t="s">
        <v>332</v>
      </c>
      <c r="M36" s="2" t="s">
        <v>71</v>
      </c>
      <c r="N36" s="2" t="s">
        <v>133</v>
      </c>
      <c r="O36" s="2" t="s">
        <v>34</v>
      </c>
      <c r="P36" s="2" t="s">
        <v>56</v>
      </c>
      <c r="Q36" s="2">
        <v>4.0</v>
      </c>
      <c r="R36" s="33" t="s">
        <v>534</v>
      </c>
      <c r="S36" s="33" t="s">
        <v>535</v>
      </c>
      <c r="T36" s="33" t="s">
        <v>536</v>
      </c>
    </row>
    <row r="37" ht="15.75" customHeight="1">
      <c r="A37" s="2" t="s">
        <v>657</v>
      </c>
      <c r="B37" s="2">
        <v>2.06042310038E11</v>
      </c>
      <c r="C37" s="2" t="s">
        <v>122</v>
      </c>
      <c r="D37" s="2" t="s">
        <v>96</v>
      </c>
      <c r="E37" s="2" t="s">
        <v>97</v>
      </c>
      <c r="F37" s="2" t="s">
        <v>647</v>
      </c>
      <c r="G37" s="2" t="s">
        <v>648</v>
      </c>
      <c r="H37" s="33" t="s">
        <v>649</v>
      </c>
      <c r="I37" s="2" t="s">
        <v>650</v>
      </c>
      <c r="J37" s="2" t="s">
        <v>651</v>
      </c>
      <c r="K37" s="2" t="s">
        <v>53</v>
      </c>
      <c r="L37" s="2" t="s">
        <v>31</v>
      </c>
      <c r="M37" s="2" t="s">
        <v>32</v>
      </c>
      <c r="N37" s="2" t="s">
        <v>54</v>
      </c>
      <c r="O37" s="2" t="s">
        <v>55</v>
      </c>
      <c r="P37" s="2" t="s">
        <v>152</v>
      </c>
      <c r="Q37" s="2">
        <v>20.0</v>
      </c>
      <c r="R37" s="33" t="s">
        <v>658</v>
      </c>
      <c r="S37" s="33" t="s">
        <v>659</v>
      </c>
      <c r="T37" s="33" t="s">
        <v>660</v>
      </c>
    </row>
    <row r="38" ht="15.75" customHeight="1">
      <c r="A38" s="2" t="s">
        <v>680</v>
      </c>
      <c r="B38" s="2">
        <v>2.060423101E11</v>
      </c>
      <c r="C38" s="2" t="s">
        <v>682</v>
      </c>
      <c r="D38" s="2" t="s">
        <v>96</v>
      </c>
      <c r="E38" s="2" t="s">
        <v>97</v>
      </c>
      <c r="F38" s="2" t="s">
        <v>216</v>
      </c>
      <c r="G38" s="2" t="s">
        <v>189</v>
      </c>
      <c r="H38" s="33" t="s">
        <v>190</v>
      </c>
      <c r="I38" s="2" t="s">
        <v>191</v>
      </c>
      <c r="J38" s="2" t="s">
        <v>192</v>
      </c>
      <c r="K38" s="2" t="s">
        <v>53</v>
      </c>
      <c r="L38" s="2" t="s">
        <v>70</v>
      </c>
      <c r="M38" s="2" t="s">
        <v>32</v>
      </c>
      <c r="N38" s="2" t="s">
        <v>33</v>
      </c>
      <c r="O38" s="2" t="s">
        <v>34</v>
      </c>
      <c r="P38" s="2" t="s">
        <v>270</v>
      </c>
      <c r="Q38" s="2">
        <v>20.0</v>
      </c>
      <c r="R38" s="33" t="s">
        <v>683</v>
      </c>
      <c r="S38" s="33" t="s">
        <v>684</v>
      </c>
      <c r="T38" s="33" t="s">
        <v>685</v>
      </c>
    </row>
    <row r="39" ht="15.75" customHeight="1">
      <c r="A39" s="2" t="s">
        <v>680</v>
      </c>
      <c r="B39" s="2">
        <v>2.06042310008E11</v>
      </c>
      <c r="C39" s="2" t="s">
        <v>687</v>
      </c>
      <c r="D39" s="2" t="s">
        <v>96</v>
      </c>
      <c r="E39" s="2" t="s">
        <v>97</v>
      </c>
      <c r="F39" s="2" t="s">
        <v>216</v>
      </c>
      <c r="G39" s="2" t="s">
        <v>189</v>
      </c>
      <c r="H39" s="33" t="s">
        <v>190</v>
      </c>
      <c r="I39" s="2" t="s">
        <v>191</v>
      </c>
      <c r="J39" s="2" t="s">
        <v>192</v>
      </c>
      <c r="K39" s="2" t="s">
        <v>53</v>
      </c>
      <c r="L39" s="2" t="s">
        <v>70</v>
      </c>
      <c r="M39" s="2" t="s">
        <v>32</v>
      </c>
      <c r="N39" s="2" t="s">
        <v>33</v>
      </c>
      <c r="O39" s="2" t="s">
        <v>34</v>
      </c>
      <c r="P39" s="2" t="s">
        <v>270</v>
      </c>
      <c r="Q39" s="2">
        <v>20.0</v>
      </c>
      <c r="R39" s="33" t="s">
        <v>683</v>
      </c>
      <c r="S39" s="33" t="s">
        <v>684</v>
      </c>
      <c r="T39" s="33" t="s">
        <v>685</v>
      </c>
    </row>
    <row r="40" ht="15.75" customHeight="1">
      <c r="A40" s="2" t="s">
        <v>680</v>
      </c>
      <c r="B40" s="2">
        <v>2.06042210036E11</v>
      </c>
      <c r="C40" s="2" t="s">
        <v>689</v>
      </c>
      <c r="D40" s="2" t="s">
        <v>96</v>
      </c>
      <c r="E40" s="2" t="s">
        <v>97</v>
      </c>
      <c r="F40" s="2" t="s">
        <v>216</v>
      </c>
      <c r="G40" s="2" t="s">
        <v>189</v>
      </c>
      <c r="H40" s="33" t="s">
        <v>190</v>
      </c>
      <c r="I40" s="2" t="s">
        <v>191</v>
      </c>
      <c r="J40" s="2" t="s">
        <v>192</v>
      </c>
      <c r="K40" s="2" t="s">
        <v>53</v>
      </c>
      <c r="L40" s="2" t="s">
        <v>70</v>
      </c>
      <c r="M40" s="2" t="s">
        <v>32</v>
      </c>
      <c r="N40" s="2" t="s">
        <v>33</v>
      </c>
      <c r="O40" s="2" t="s">
        <v>34</v>
      </c>
      <c r="P40" s="2" t="s">
        <v>270</v>
      </c>
      <c r="Q40" s="2">
        <v>20.0</v>
      </c>
      <c r="R40" s="33" t="s">
        <v>683</v>
      </c>
      <c r="S40" s="33" t="s">
        <v>684</v>
      </c>
      <c r="T40" s="33" t="s">
        <v>685</v>
      </c>
    </row>
    <row r="41" ht="15.75" customHeight="1">
      <c r="A41" s="2" t="s">
        <v>680</v>
      </c>
      <c r="B41" s="2">
        <v>2.0604221008E11</v>
      </c>
      <c r="C41" s="2" t="s">
        <v>693</v>
      </c>
      <c r="D41" s="2" t="s">
        <v>96</v>
      </c>
      <c r="E41" s="2" t="s">
        <v>97</v>
      </c>
      <c r="F41" s="2" t="s">
        <v>216</v>
      </c>
      <c r="G41" s="2" t="s">
        <v>189</v>
      </c>
      <c r="H41" s="33" t="s">
        <v>190</v>
      </c>
      <c r="I41" s="2" t="s">
        <v>191</v>
      </c>
      <c r="J41" s="2" t="s">
        <v>192</v>
      </c>
      <c r="K41" s="2" t="s">
        <v>53</v>
      </c>
      <c r="L41" s="2" t="s">
        <v>70</v>
      </c>
      <c r="M41" s="2" t="s">
        <v>32</v>
      </c>
      <c r="N41" s="2" t="s">
        <v>33</v>
      </c>
      <c r="O41" s="2" t="s">
        <v>34</v>
      </c>
      <c r="P41" s="2" t="s">
        <v>270</v>
      </c>
      <c r="Q41" s="2">
        <v>20.0</v>
      </c>
      <c r="R41" s="33" t="s">
        <v>683</v>
      </c>
      <c r="S41" s="33" t="s">
        <v>684</v>
      </c>
      <c r="T41" s="33" t="s">
        <v>685</v>
      </c>
    </row>
    <row r="42" ht="15.75" customHeight="1">
      <c r="A42" s="2" t="s">
        <v>717</v>
      </c>
      <c r="B42" s="2">
        <v>2.06042110041E11</v>
      </c>
      <c r="C42" s="2" t="s">
        <v>719</v>
      </c>
      <c r="D42" s="2" t="s">
        <v>96</v>
      </c>
      <c r="E42" s="2" t="s">
        <v>97</v>
      </c>
      <c r="F42" s="2" t="s">
        <v>720</v>
      </c>
      <c r="G42" s="2" t="s">
        <v>189</v>
      </c>
      <c r="H42" s="33" t="s">
        <v>190</v>
      </c>
      <c r="I42" s="2" t="s">
        <v>191</v>
      </c>
      <c r="J42" s="2" t="s">
        <v>192</v>
      </c>
      <c r="K42" s="2" t="s">
        <v>53</v>
      </c>
      <c r="L42" s="2" t="s">
        <v>31</v>
      </c>
      <c r="M42" s="2" t="s">
        <v>32</v>
      </c>
      <c r="N42" s="2" t="s">
        <v>33</v>
      </c>
      <c r="O42" s="2" t="s">
        <v>34</v>
      </c>
      <c r="P42" s="2" t="s">
        <v>56</v>
      </c>
      <c r="Q42" s="2">
        <v>6.0</v>
      </c>
      <c r="R42" s="33" t="s">
        <v>721</v>
      </c>
      <c r="S42" s="33" t="s">
        <v>722</v>
      </c>
      <c r="T42" s="33" t="s">
        <v>723</v>
      </c>
    </row>
    <row r="43" ht="15.75" customHeight="1">
      <c r="A43" s="2" t="s">
        <v>717</v>
      </c>
      <c r="B43" s="2">
        <v>2.06042110093E11</v>
      </c>
      <c r="C43" s="2" t="s">
        <v>725</v>
      </c>
      <c r="D43" s="2" t="s">
        <v>96</v>
      </c>
      <c r="E43" s="2" t="s">
        <v>97</v>
      </c>
      <c r="F43" s="2" t="s">
        <v>720</v>
      </c>
      <c r="G43" s="2" t="s">
        <v>189</v>
      </c>
      <c r="H43" s="33" t="s">
        <v>190</v>
      </c>
      <c r="I43" s="2" t="s">
        <v>191</v>
      </c>
      <c r="J43" s="2" t="s">
        <v>192</v>
      </c>
      <c r="K43" s="2" t="s">
        <v>53</v>
      </c>
      <c r="L43" s="2" t="s">
        <v>31</v>
      </c>
      <c r="M43" s="2" t="s">
        <v>32</v>
      </c>
      <c r="N43" s="2" t="s">
        <v>33</v>
      </c>
      <c r="O43" s="2" t="s">
        <v>34</v>
      </c>
      <c r="P43" s="2" t="s">
        <v>56</v>
      </c>
      <c r="Q43" s="2">
        <v>6.0</v>
      </c>
      <c r="R43" s="33" t="s">
        <v>721</v>
      </c>
      <c r="S43" s="33" t="s">
        <v>722</v>
      </c>
      <c r="T43" s="33" t="s">
        <v>723</v>
      </c>
    </row>
    <row r="44" ht="15.75" customHeight="1">
      <c r="A44" s="2" t="s">
        <v>832</v>
      </c>
      <c r="B44" s="2">
        <v>2.0604241002E11</v>
      </c>
      <c r="C44" s="2" t="s">
        <v>498</v>
      </c>
      <c r="D44" s="2" t="s">
        <v>96</v>
      </c>
      <c r="E44" s="2" t="s">
        <v>97</v>
      </c>
      <c r="F44" s="2" t="s">
        <v>833</v>
      </c>
      <c r="G44" s="2" t="s">
        <v>834</v>
      </c>
      <c r="H44" s="33" t="s">
        <v>835</v>
      </c>
      <c r="I44" s="2" t="s">
        <v>836</v>
      </c>
      <c r="J44" s="2" t="s">
        <v>837</v>
      </c>
      <c r="K44" s="2" t="s">
        <v>53</v>
      </c>
      <c r="L44" s="2" t="s">
        <v>332</v>
      </c>
      <c r="M44" s="2" t="s">
        <v>71</v>
      </c>
      <c r="N44" s="2" t="s">
        <v>133</v>
      </c>
      <c r="O44" s="2" t="s">
        <v>34</v>
      </c>
      <c r="P44" s="2" t="s">
        <v>270</v>
      </c>
      <c r="Q44" s="2">
        <v>12.0</v>
      </c>
      <c r="R44" s="33" t="s">
        <v>838</v>
      </c>
      <c r="S44" s="33" t="s">
        <v>839</v>
      </c>
      <c r="T44" s="33" t="s">
        <v>840</v>
      </c>
    </row>
    <row r="45" ht="15.75" customHeight="1">
      <c r="A45" s="2" t="s">
        <v>903</v>
      </c>
      <c r="B45" s="2">
        <v>2.06042310054E11</v>
      </c>
      <c r="C45" s="2" t="s">
        <v>382</v>
      </c>
      <c r="D45" s="2" t="s">
        <v>96</v>
      </c>
      <c r="E45" s="2" t="s">
        <v>97</v>
      </c>
      <c r="F45" s="2" t="s">
        <v>904</v>
      </c>
      <c r="G45" s="2" t="s">
        <v>905</v>
      </c>
      <c r="H45" s="33" t="s">
        <v>906</v>
      </c>
      <c r="I45" s="2" t="s">
        <v>583</v>
      </c>
      <c r="J45" s="2" t="s">
        <v>583</v>
      </c>
      <c r="K45" s="2" t="s">
        <v>53</v>
      </c>
      <c r="L45" s="2" t="s">
        <v>332</v>
      </c>
      <c r="M45" s="2" t="s">
        <v>71</v>
      </c>
      <c r="N45" s="2" t="s">
        <v>54</v>
      </c>
      <c r="O45" s="2" t="s">
        <v>55</v>
      </c>
      <c r="P45" s="2" t="s">
        <v>56</v>
      </c>
      <c r="Q45" s="2">
        <v>4.0</v>
      </c>
      <c r="R45" s="33" t="s">
        <v>907</v>
      </c>
      <c r="S45" s="33" t="s">
        <v>908</v>
      </c>
      <c r="T45" s="33" t="s">
        <v>909</v>
      </c>
    </row>
    <row r="46" ht="15.75" customHeight="1">
      <c r="A46" s="2" t="s">
        <v>910</v>
      </c>
      <c r="B46" s="2">
        <v>2.06042310043E11</v>
      </c>
      <c r="C46" s="2" t="s">
        <v>912</v>
      </c>
      <c r="D46" s="2" t="s">
        <v>96</v>
      </c>
      <c r="E46" s="2" t="s">
        <v>97</v>
      </c>
      <c r="F46" s="2" t="s">
        <v>833</v>
      </c>
      <c r="G46" s="2" t="s">
        <v>834</v>
      </c>
      <c r="H46" s="33" t="s">
        <v>835</v>
      </c>
      <c r="I46" s="2" t="s">
        <v>836</v>
      </c>
      <c r="J46" s="2" t="s">
        <v>837</v>
      </c>
      <c r="K46" s="2" t="s">
        <v>53</v>
      </c>
      <c r="L46" s="2" t="s">
        <v>332</v>
      </c>
      <c r="M46" s="2" t="s">
        <v>71</v>
      </c>
      <c r="N46" s="2" t="s">
        <v>133</v>
      </c>
      <c r="O46" s="2" t="s">
        <v>34</v>
      </c>
      <c r="P46" s="2" t="s">
        <v>56</v>
      </c>
      <c r="Q46" s="2">
        <v>4.0</v>
      </c>
      <c r="R46" s="33" t="s">
        <v>913</v>
      </c>
      <c r="S46" s="33" t="s">
        <v>914</v>
      </c>
      <c r="T46" s="33" t="s">
        <v>915</v>
      </c>
    </row>
    <row r="47" ht="15.75" customHeight="1">
      <c r="A47" s="2" t="s">
        <v>1140</v>
      </c>
      <c r="B47" s="2">
        <v>2.06042310023E11</v>
      </c>
      <c r="C47" s="2" t="s">
        <v>1142</v>
      </c>
      <c r="D47" s="2" t="s">
        <v>96</v>
      </c>
      <c r="E47" s="2" t="s">
        <v>97</v>
      </c>
      <c r="F47" s="2" t="s">
        <v>833</v>
      </c>
      <c r="G47" s="2" t="s">
        <v>834</v>
      </c>
      <c r="H47" s="33" t="s">
        <v>835</v>
      </c>
      <c r="I47" s="2" t="s">
        <v>836</v>
      </c>
      <c r="J47" s="2" t="s">
        <v>837</v>
      </c>
      <c r="K47" s="2" t="s">
        <v>53</v>
      </c>
      <c r="L47" s="2" t="s">
        <v>332</v>
      </c>
      <c r="M47" s="2" t="s">
        <v>71</v>
      </c>
      <c r="N47" s="2" t="s">
        <v>133</v>
      </c>
      <c r="O47" s="2" t="s">
        <v>55</v>
      </c>
      <c r="P47" s="2" t="s">
        <v>56</v>
      </c>
      <c r="Q47" s="2">
        <v>4.0</v>
      </c>
      <c r="R47" s="33" t="s">
        <v>1143</v>
      </c>
      <c r="S47" s="33" t="s">
        <v>1144</v>
      </c>
      <c r="T47" s="33" t="s">
        <v>1145</v>
      </c>
    </row>
    <row r="48" ht="15.75" customHeight="1">
      <c r="A48" s="2" t="s">
        <v>1270</v>
      </c>
      <c r="B48" s="2">
        <v>2.06042410014E11</v>
      </c>
      <c r="C48" s="2" t="s">
        <v>492</v>
      </c>
      <c r="D48" s="2" t="s">
        <v>96</v>
      </c>
      <c r="E48" s="2" t="s">
        <v>97</v>
      </c>
      <c r="F48" s="2" t="s">
        <v>833</v>
      </c>
      <c r="G48" s="2" t="s">
        <v>834</v>
      </c>
      <c r="H48" s="33" t="s">
        <v>835</v>
      </c>
      <c r="I48" s="2" t="s">
        <v>836</v>
      </c>
      <c r="J48" s="2" t="s">
        <v>837</v>
      </c>
      <c r="K48" s="2" t="s">
        <v>53</v>
      </c>
      <c r="L48" s="2" t="s">
        <v>332</v>
      </c>
      <c r="M48" s="2" t="s">
        <v>71</v>
      </c>
      <c r="N48" s="2" t="s">
        <v>133</v>
      </c>
      <c r="O48" s="2" t="s">
        <v>34</v>
      </c>
      <c r="P48" s="2" t="s">
        <v>152</v>
      </c>
      <c r="Q48" s="2">
        <v>15.0</v>
      </c>
      <c r="R48" s="33" t="s">
        <v>1271</v>
      </c>
      <c r="S48" s="33" t="s">
        <v>1272</v>
      </c>
      <c r="T48" s="33" t="s">
        <v>1273</v>
      </c>
    </row>
    <row r="49" ht="15.75" customHeight="1">
      <c r="A49" s="2" t="s">
        <v>1288</v>
      </c>
      <c r="B49" s="2">
        <v>2.06042410021E11</v>
      </c>
      <c r="C49" s="2" t="s">
        <v>1290</v>
      </c>
      <c r="D49" s="2" t="s">
        <v>96</v>
      </c>
      <c r="E49" s="2" t="s">
        <v>97</v>
      </c>
      <c r="F49" s="2" t="s">
        <v>1291</v>
      </c>
      <c r="G49" s="2" t="s">
        <v>1292</v>
      </c>
      <c r="H49" s="33" t="s">
        <v>1293</v>
      </c>
      <c r="I49" s="2" t="s">
        <v>281</v>
      </c>
      <c r="J49" s="2" t="s">
        <v>1265</v>
      </c>
      <c r="K49" s="2" t="s">
        <v>53</v>
      </c>
      <c r="L49" s="2" t="s">
        <v>31</v>
      </c>
      <c r="M49" s="2" t="s">
        <v>32</v>
      </c>
      <c r="N49" s="2" t="s">
        <v>33</v>
      </c>
      <c r="O49" s="2" t="s">
        <v>34</v>
      </c>
      <c r="P49" s="2" t="s">
        <v>270</v>
      </c>
      <c r="Q49" s="2">
        <v>15.0</v>
      </c>
      <c r="R49" s="33" t="s">
        <v>1294</v>
      </c>
      <c r="S49" s="33" t="s">
        <v>1295</v>
      </c>
      <c r="T49" s="33" t="s">
        <v>1296</v>
      </c>
    </row>
    <row r="50" ht="15.75" customHeight="1">
      <c r="A50" s="2" t="s">
        <v>1414</v>
      </c>
      <c r="B50" s="2">
        <v>2.06042210019E11</v>
      </c>
      <c r="C50" s="2" t="s">
        <v>388</v>
      </c>
      <c r="D50" s="2" t="s">
        <v>96</v>
      </c>
      <c r="E50" s="2" t="s">
        <v>97</v>
      </c>
      <c r="F50" s="2" t="s">
        <v>1415</v>
      </c>
      <c r="G50" s="2" t="s">
        <v>1416</v>
      </c>
      <c r="H50" s="33" t="s">
        <v>1417</v>
      </c>
      <c r="I50" s="2" t="s">
        <v>507</v>
      </c>
      <c r="J50" s="2" t="s">
        <v>507</v>
      </c>
      <c r="K50" s="2" t="s">
        <v>53</v>
      </c>
      <c r="L50" s="2" t="s">
        <v>31</v>
      </c>
      <c r="M50" s="2" t="s">
        <v>32</v>
      </c>
      <c r="N50" s="2" t="s">
        <v>54</v>
      </c>
      <c r="O50" s="2" t="s">
        <v>55</v>
      </c>
      <c r="P50" s="2" t="s">
        <v>56</v>
      </c>
      <c r="Q50" s="2">
        <v>6.0</v>
      </c>
      <c r="R50" s="33" t="s">
        <v>1418</v>
      </c>
      <c r="S50" s="33" t="s">
        <v>1419</v>
      </c>
      <c r="T50" s="33" t="s">
        <v>1420</v>
      </c>
    </row>
    <row r="51" ht="15.75" customHeight="1">
      <c r="A51" s="2" t="s">
        <v>1414</v>
      </c>
      <c r="B51" s="2">
        <v>2.06042210011E11</v>
      </c>
      <c r="C51" s="2" t="s">
        <v>1422</v>
      </c>
      <c r="D51" s="2" t="s">
        <v>96</v>
      </c>
      <c r="E51" s="2" t="s">
        <v>97</v>
      </c>
      <c r="F51" s="2" t="s">
        <v>1415</v>
      </c>
      <c r="G51" s="2" t="s">
        <v>1416</v>
      </c>
      <c r="H51" s="33" t="s">
        <v>1417</v>
      </c>
      <c r="I51" s="2" t="s">
        <v>507</v>
      </c>
      <c r="J51" s="2" t="s">
        <v>507</v>
      </c>
      <c r="K51" s="2" t="s">
        <v>53</v>
      </c>
      <c r="L51" s="2" t="s">
        <v>31</v>
      </c>
      <c r="M51" s="2" t="s">
        <v>32</v>
      </c>
      <c r="N51" s="2" t="s">
        <v>54</v>
      </c>
      <c r="O51" s="2" t="s">
        <v>55</v>
      </c>
      <c r="P51" s="2" t="s">
        <v>56</v>
      </c>
      <c r="Q51" s="2">
        <v>6.0</v>
      </c>
      <c r="R51" s="33" t="s">
        <v>1418</v>
      </c>
      <c r="S51" s="33" t="s">
        <v>1419</v>
      </c>
      <c r="T51" s="33" t="s">
        <v>1420</v>
      </c>
    </row>
    <row r="52" ht="15.75" customHeight="1">
      <c r="A52" s="2" t="s">
        <v>1601</v>
      </c>
      <c r="B52" s="2">
        <v>2.06042310025E11</v>
      </c>
      <c r="C52" s="2" t="s">
        <v>1603</v>
      </c>
      <c r="D52" s="2" t="s">
        <v>96</v>
      </c>
      <c r="E52" s="2" t="s">
        <v>97</v>
      </c>
      <c r="F52" s="2" t="s">
        <v>1604</v>
      </c>
      <c r="G52" s="2" t="s">
        <v>1605</v>
      </c>
      <c r="H52" s="33" t="s">
        <v>1606</v>
      </c>
      <c r="I52" s="2" t="s">
        <v>1356</v>
      </c>
      <c r="J52" s="2" t="s">
        <v>1607</v>
      </c>
      <c r="K52" s="2" t="s">
        <v>53</v>
      </c>
      <c r="L52" s="2" t="s">
        <v>70</v>
      </c>
      <c r="M52" s="2" t="s">
        <v>71</v>
      </c>
      <c r="N52" s="2" t="s">
        <v>54</v>
      </c>
      <c r="O52" s="2" t="s">
        <v>34</v>
      </c>
      <c r="P52" s="2" t="s">
        <v>56</v>
      </c>
      <c r="Q52" s="2">
        <v>14.0</v>
      </c>
      <c r="R52" s="33" t="s">
        <v>1608</v>
      </c>
      <c r="S52" s="33" t="s">
        <v>1609</v>
      </c>
      <c r="T52" s="33" t="s">
        <v>1610</v>
      </c>
    </row>
    <row r="53" ht="15.75" customHeight="1">
      <c r="A53" s="2" t="s">
        <v>1644</v>
      </c>
      <c r="B53" s="2">
        <v>2.0604241002E11</v>
      </c>
      <c r="C53" s="2" t="s">
        <v>498</v>
      </c>
      <c r="D53" s="2" t="s">
        <v>96</v>
      </c>
      <c r="E53" s="2" t="s">
        <v>97</v>
      </c>
      <c r="F53" s="2" t="s">
        <v>1645</v>
      </c>
      <c r="G53" s="2" t="s">
        <v>834</v>
      </c>
      <c r="H53" s="33" t="s">
        <v>1646</v>
      </c>
      <c r="I53" s="2" t="s">
        <v>1647</v>
      </c>
      <c r="J53" s="2" t="s">
        <v>1648</v>
      </c>
      <c r="K53" s="2" t="s">
        <v>53</v>
      </c>
      <c r="L53" s="2" t="s">
        <v>70</v>
      </c>
      <c r="M53" s="2" t="s">
        <v>71</v>
      </c>
      <c r="N53" s="2" t="s">
        <v>133</v>
      </c>
      <c r="O53" s="2" t="s">
        <v>34</v>
      </c>
      <c r="P53" s="2" t="s">
        <v>270</v>
      </c>
      <c r="Q53" s="2">
        <v>20.0</v>
      </c>
      <c r="R53" s="33" t="s">
        <v>1649</v>
      </c>
      <c r="S53" s="33" t="s">
        <v>1650</v>
      </c>
      <c r="T53" s="33" t="s">
        <v>1651</v>
      </c>
    </row>
    <row r="54" ht="15.75" customHeight="1">
      <c r="A54" s="2" t="s">
        <v>1752</v>
      </c>
      <c r="B54" s="2">
        <v>2.06042310009E11</v>
      </c>
      <c r="C54" s="2" t="s">
        <v>1754</v>
      </c>
      <c r="D54" s="2" t="s">
        <v>96</v>
      </c>
      <c r="E54" s="2" t="s">
        <v>97</v>
      </c>
      <c r="F54" s="2" t="s">
        <v>1604</v>
      </c>
      <c r="G54" s="2" t="s">
        <v>1605</v>
      </c>
      <c r="H54" s="33" t="s">
        <v>1606</v>
      </c>
      <c r="I54" s="2" t="s">
        <v>1356</v>
      </c>
      <c r="J54" s="2" t="s">
        <v>1607</v>
      </c>
      <c r="K54" s="2" t="s">
        <v>53</v>
      </c>
      <c r="L54" s="2" t="s">
        <v>70</v>
      </c>
      <c r="M54" s="2" t="s">
        <v>71</v>
      </c>
      <c r="N54" s="2" t="s">
        <v>54</v>
      </c>
      <c r="O54" s="2" t="s">
        <v>34</v>
      </c>
      <c r="P54" s="2" t="s">
        <v>56</v>
      </c>
      <c r="Q54" s="2">
        <v>10.0</v>
      </c>
      <c r="R54" s="33" t="s">
        <v>1755</v>
      </c>
      <c r="S54" s="33" t="s">
        <v>1756</v>
      </c>
      <c r="T54" s="33" t="s">
        <v>1757</v>
      </c>
    </row>
    <row r="55" ht="15.75" customHeight="1">
      <c r="A55" s="2" t="s">
        <v>1774</v>
      </c>
      <c r="B55" s="2">
        <v>2.06042310099E11</v>
      </c>
      <c r="C55" s="2" t="s">
        <v>1787</v>
      </c>
      <c r="D55" s="2" t="s">
        <v>96</v>
      </c>
      <c r="E55" s="2" t="s">
        <v>97</v>
      </c>
      <c r="F55" s="2" t="s">
        <v>1777</v>
      </c>
      <c r="G55" s="2" t="s">
        <v>1778</v>
      </c>
      <c r="H55" s="33" t="s">
        <v>1779</v>
      </c>
      <c r="I55" s="2" t="s">
        <v>1780</v>
      </c>
      <c r="J55" s="2" t="s">
        <v>1780</v>
      </c>
      <c r="K55" s="2" t="s">
        <v>53</v>
      </c>
      <c r="L55" s="2" t="s">
        <v>332</v>
      </c>
      <c r="M55" s="2" t="s">
        <v>32</v>
      </c>
      <c r="N55" s="2" t="s">
        <v>54</v>
      </c>
      <c r="O55" s="2" t="s">
        <v>55</v>
      </c>
      <c r="P55" s="2" t="s">
        <v>56</v>
      </c>
      <c r="Q55" s="2">
        <v>4.0</v>
      </c>
      <c r="R55" s="33" t="s">
        <v>1781</v>
      </c>
      <c r="S55" s="33" t="s">
        <v>1782</v>
      </c>
      <c r="T55" s="33" t="s">
        <v>1783</v>
      </c>
    </row>
    <row r="56" ht="15.75" customHeight="1">
      <c r="A56" s="2" t="s">
        <v>1822</v>
      </c>
      <c r="B56" s="2">
        <v>2.06042310014E11</v>
      </c>
      <c r="C56" s="2" t="s">
        <v>1824</v>
      </c>
      <c r="D56" s="2" t="s">
        <v>96</v>
      </c>
      <c r="E56" s="2" t="s">
        <v>97</v>
      </c>
      <c r="F56" s="2" t="s">
        <v>1604</v>
      </c>
      <c r="G56" s="2" t="s">
        <v>1605</v>
      </c>
      <c r="H56" s="33" t="s">
        <v>1606</v>
      </c>
      <c r="I56" s="2" t="s">
        <v>1356</v>
      </c>
      <c r="J56" s="2" t="s">
        <v>1607</v>
      </c>
      <c r="K56" s="2" t="s">
        <v>53</v>
      </c>
      <c r="L56" s="2" t="s">
        <v>70</v>
      </c>
      <c r="M56" s="2" t="s">
        <v>71</v>
      </c>
      <c r="N56" s="2" t="s">
        <v>54</v>
      </c>
      <c r="O56" s="2" t="s">
        <v>34</v>
      </c>
      <c r="P56" s="2" t="s">
        <v>56</v>
      </c>
      <c r="Q56" s="2">
        <v>10.0</v>
      </c>
      <c r="R56" s="33" t="s">
        <v>1825</v>
      </c>
      <c r="S56" s="33" t="s">
        <v>1826</v>
      </c>
      <c r="T56" s="33" t="s">
        <v>1827</v>
      </c>
    </row>
    <row r="57" ht="15.75" customHeight="1">
      <c r="A57" s="2" t="s">
        <v>1828</v>
      </c>
      <c r="B57" s="2">
        <v>2.06042310015E11</v>
      </c>
      <c r="C57" s="2" t="s">
        <v>1830</v>
      </c>
      <c r="D57" s="2" t="s">
        <v>96</v>
      </c>
      <c r="E57" s="2" t="s">
        <v>97</v>
      </c>
      <c r="F57" s="2" t="s">
        <v>1604</v>
      </c>
      <c r="G57" s="2" t="s">
        <v>1605</v>
      </c>
      <c r="H57" s="33" t="s">
        <v>1606</v>
      </c>
      <c r="I57" s="2" t="s">
        <v>1356</v>
      </c>
      <c r="J57" s="2" t="s">
        <v>1607</v>
      </c>
      <c r="K57" s="2" t="s">
        <v>53</v>
      </c>
      <c r="L57" s="2" t="s">
        <v>70</v>
      </c>
      <c r="M57" s="2" t="s">
        <v>71</v>
      </c>
      <c r="N57" s="2" t="s">
        <v>54</v>
      </c>
      <c r="O57" s="2" t="s">
        <v>34</v>
      </c>
      <c r="P57" s="2" t="s">
        <v>56</v>
      </c>
      <c r="Q57" s="2">
        <v>10.0</v>
      </c>
      <c r="R57" s="33" t="s">
        <v>1831</v>
      </c>
      <c r="S57" s="33" t="s">
        <v>1832</v>
      </c>
      <c r="T57" s="33" t="s">
        <v>1833</v>
      </c>
    </row>
    <row r="58" ht="15.75" customHeight="1">
      <c r="A58" s="2" t="s">
        <v>2060</v>
      </c>
      <c r="B58" s="2">
        <v>2.06042410007E11</v>
      </c>
      <c r="C58" s="2" t="s">
        <v>2062</v>
      </c>
      <c r="D58" s="2" t="s">
        <v>96</v>
      </c>
      <c r="E58" s="2" t="s">
        <v>97</v>
      </c>
      <c r="F58" s="2" t="s">
        <v>1582</v>
      </c>
      <c r="G58" s="2" t="s">
        <v>1583</v>
      </c>
      <c r="H58" s="33" t="s">
        <v>1584</v>
      </c>
      <c r="I58" s="2" t="s">
        <v>1535</v>
      </c>
      <c r="J58" s="2" t="s">
        <v>1535</v>
      </c>
      <c r="K58" s="2" t="s">
        <v>53</v>
      </c>
      <c r="L58" s="2" t="s">
        <v>332</v>
      </c>
      <c r="M58" s="2" t="s">
        <v>71</v>
      </c>
      <c r="N58" s="2" t="s">
        <v>133</v>
      </c>
      <c r="O58" s="2" t="s">
        <v>55</v>
      </c>
      <c r="P58" s="2" t="s">
        <v>56</v>
      </c>
      <c r="Q58" s="2">
        <v>4.0</v>
      </c>
      <c r="R58" s="33" t="s">
        <v>2063</v>
      </c>
      <c r="S58" s="33" t="s">
        <v>2064</v>
      </c>
      <c r="T58" s="33" t="s">
        <v>2065</v>
      </c>
    </row>
    <row r="59" ht="15.75" customHeight="1">
      <c r="A59" s="2" t="s">
        <v>2126</v>
      </c>
      <c r="B59" s="2">
        <v>2.06042310092E11</v>
      </c>
      <c r="C59" s="2" t="s">
        <v>2128</v>
      </c>
      <c r="D59" s="2" t="s">
        <v>96</v>
      </c>
      <c r="E59" s="2" t="s">
        <v>97</v>
      </c>
      <c r="F59" s="2" t="s">
        <v>833</v>
      </c>
      <c r="G59" s="2" t="s">
        <v>834</v>
      </c>
      <c r="H59" s="33" t="s">
        <v>835</v>
      </c>
      <c r="I59" s="2" t="s">
        <v>836</v>
      </c>
      <c r="J59" s="2" t="s">
        <v>837</v>
      </c>
      <c r="K59" s="2" t="s">
        <v>53</v>
      </c>
      <c r="L59" s="2" t="s">
        <v>332</v>
      </c>
      <c r="M59" s="2" t="s">
        <v>71</v>
      </c>
      <c r="N59" s="2" t="s">
        <v>133</v>
      </c>
      <c r="O59" s="2" t="s">
        <v>55</v>
      </c>
      <c r="P59" s="2" t="s">
        <v>56</v>
      </c>
      <c r="Q59" s="2">
        <v>4.0</v>
      </c>
      <c r="R59" s="33" t="s">
        <v>2129</v>
      </c>
      <c r="S59" s="33" t="s">
        <v>2130</v>
      </c>
      <c r="T59" s="33" t="s">
        <v>2131</v>
      </c>
    </row>
    <row r="60" ht="15.75" customHeight="1">
      <c r="A60" s="2" t="s">
        <v>2212</v>
      </c>
      <c r="B60" s="2">
        <v>2.0604231002E11</v>
      </c>
      <c r="C60" s="2" t="s">
        <v>2214</v>
      </c>
      <c r="D60" s="2" t="s">
        <v>96</v>
      </c>
      <c r="E60" s="2" t="s">
        <v>97</v>
      </c>
      <c r="F60" s="2" t="s">
        <v>1318</v>
      </c>
      <c r="G60" s="2" t="s">
        <v>1319</v>
      </c>
      <c r="H60" s="33" t="s">
        <v>1320</v>
      </c>
      <c r="I60" s="2" t="s">
        <v>117</v>
      </c>
      <c r="J60" s="2" t="s">
        <v>117</v>
      </c>
      <c r="K60" s="2" t="s">
        <v>53</v>
      </c>
      <c r="L60" s="2" t="s">
        <v>31</v>
      </c>
      <c r="M60" s="2" t="s">
        <v>71</v>
      </c>
      <c r="N60" s="2" t="s">
        <v>33</v>
      </c>
      <c r="O60" s="2" t="s">
        <v>55</v>
      </c>
      <c r="P60" s="2" t="s">
        <v>56</v>
      </c>
      <c r="Q60" s="2">
        <v>6.0</v>
      </c>
      <c r="R60" s="33" t="s">
        <v>2215</v>
      </c>
      <c r="S60" s="33" t="s">
        <v>2216</v>
      </c>
      <c r="T60" s="33" t="s">
        <v>2217</v>
      </c>
    </row>
    <row r="61" ht="15.75" customHeight="1">
      <c r="A61" s="2" t="s">
        <v>2252</v>
      </c>
      <c r="B61" s="2">
        <v>2.06042310094E11</v>
      </c>
      <c r="C61" s="2" t="s">
        <v>2262</v>
      </c>
      <c r="D61" s="2" t="s">
        <v>96</v>
      </c>
      <c r="E61" s="2" t="s">
        <v>97</v>
      </c>
      <c r="F61" s="2" t="s">
        <v>2253</v>
      </c>
      <c r="G61" s="2" t="s">
        <v>2254</v>
      </c>
      <c r="H61" s="33" t="s">
        <v>2255</v>
      </c>
      <c r="I61" s="2" t="s">
        <v>2256</v>
      </c>
      <c r="J61" s="2" t="s">
        <v>2257</v>
      </c>
      <c r="K61" s="2" t="s">
        <v>53</v>
      </c>
      <c r="L61" s="2" t="s">
        <v>31</v>
      </c>
      <c r="M61" s="2" t="s">
        <v>32</v>
      </c>
      <c r="N61" s="2" t="s">
        <v>33</v>
      </c>
      <c r="O61" s="2" t="s">
        <v>55</v>
      </c>
      <c r="P61" s="2" t="s">
        <v>56</v>
      </c>
      <c r="Q61" s="2">
        <v>10.0</v>
      </c>
      <c r="R61" s="33" t="s">
        <v>2258</v>
      </c>
      <c r="S61" s="33" t="s">
        <v>2259</v>
      </c>
      <c r="T61" s="33" t="s">
        <v>2260</v>
      </c>
    </row>
    <row r="62" ht="15.75" customHeight="1">
      <c r="A62" s="2" t="s">
        <v>2376</v>
      </c>
      <c r="B62" s="2">
        <v>2.06042110106E11</v>
      </c>
      <c r="C62" s="2" t="s">
        <v>2378</v>
      </c>
      <c r="D62" s="2" t="s">
        <v>96</v>
      </c>
      <c r="E62" s="2" t="s">
        <v>97</v>
      </c>
      <c r="F62" s="2" t="s">
        <v>1645</v>
      </c>
      <c r="G62" s="2" t="s">
        <v>834</v>
      </c>
      <c r="H62" s="33" t="s">
        <v>1646</v>
      </c>
      <c r="I62" s="2" t="s">
        <v>1647</v>
      </c>
      <c r="J62" s="2" t="s">
        <v>1648</v>
      </c>
      <c r="K62" s="2" t="s">
        <v>53</v>
      </c>
      <c r="L62" s="2" t="s">
        <v>70</v>
      </c>
      <c r="M62" s="2" t="s">
        <v>71</v>
      </c>
      <c r="N62" s="2" t="s">
        <v>133</v>
      </c>
      <c r="O62" s="2" t="s">
        <v>34</v>
      </c>
      <c r="P62" s="2" t="s">
        <v>56</v>
      </c>
      <c r="Q62" s="2">
        <v>14.0</v>
      </c>
      <c r="R62" s="33" t="s">
        <v>2379</v>
      </c>
      <c r="S62" s="33" t="s">
        <v>2380</v>
      </c>
      <c r="T62" s="33" t="s">
        <v>2381</v>
      </c>
    </row>
    <row r="63" ht="15.75" customHeight="1">
      <c r="A63" s="2" t="s">
        <v>3119</v>
      </c>
      <c r="B63" s="2">
        <v>2.06042310023E11</v>
      </c>
      <c r="C63" s="2" t="s">
        <v>1142</v>
      </c>
      <c r="D63" s="2" t="s">
        <v>96</v>
      </c>
      <c r="E63" s="2" t="s">
        <v>97</v>
      </c>
      <c r="F63" s="2" t="s">
        <v>2461</v>
      </c>
      <c r="G63" s="2" t="s">
        <v>2462</v>
      </c>
      <c r="H63" s="33" t="s">
        <v>2463</v>
      </c>
      <c r="I63" s="2" t="s">
        <v>2464</v>
      </c>
      <c r="J63" s="2" t="s">
        <v>2464</v>
      </c>
      <c r="K63" s="2" t="s">
        <v>53</v>
      </c>
      <c r="L63" s="2" t="s">
        <v>70</v>
      </c>
      <c r="M63" s="2" t="s">
        <v>71</v>
      </c>
      <c r="N63" s="2" t="s">
        <v>72</v>
      </c>
      <c r="O63" s="2" t="s">
        <v>55</v>
      </c>
      <c r="P63" s="2" t="s">
        <v>56</v>
      </c>
      <c r="Q63" s="2">
        <v>14.0</v>
      </c>
      <c r="R63" s="33" t="s">
        <v>3120</v>
      </c>
      <c r="S63" s="33" t="s">
        <v>3121</v>
      </c>
      <c r="T63" s="33" t="s">
        <v>3122</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63"/>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H15"/>
    <hyperlink r:id="rId54" ref="R15"/>
    <hyperlink r:id="rId55" ref="S15"/>
    <hyperlink r:id="rId56" ref="T15"/>
    <hyperlink r:id="rId57" ref="H16"/>
    <hyperlink r:id="rId58" ref="R16"/>
    <hyperlink r:id="rId59" ref="S16"/>
    <hyperlink r:id="rId60" ref="T16"/>
    <hyperlink r:id="rId61" ref="H17"/>
    <hyperlink r:id="rId62" ref="R17"/>
    <hyperlink r:id="rId63" ref="S17"/>
    <hyperlink r:id="rId64" ref="T17"/>
    <hyperlink r:id="rId65" ref="H18"/>
    <hyperlink r:id="rId66" ref="R18"/>
    <hyperlink r:id="rId67" ref="S18"/>
    <hyperlink r:id="rId68" ref="T18"/>
    <hyperlink r:id="rId69" ref="H19"/>
    <hyperlink r:id="rId70" ref="R19"/>
    <hyperlink r:id="rId71" ref="S19"/>
    <hyperlink r:id="rId72" ref="T19"/>
    <hyperlink r:id="rId73" ref="H20"/>
    <hyperlink r:id="rId74" ref="R20"/>
    <hyperlink r:id="rId75" ref="S20"/>
    <hyperlink r:id="rId76" ref="T20"/>
    <hyperlink r:id="rId77" ref="H21"/>
    <hyperlink r:id="rId78" ref="R21"/>
    <hyperlink r:id="rId79" ref="S21"/>
    <hyperlink r:id="rId80" ref="T21"/>
    <hyperlink r:id="rId81" ref="H22"/>
    <hyperlink r:id="rId82" ref="R22"/>
    <hyperlink r:id="rId83" ref="S22"/>
    <hyperlink r:id="rId84" ref="T22"/>
    <hyperlink r:id="rId85" ref="H23"/>
    <hyperlink r:id="rId86" ref="R23"/>
    <hyperlink r:id="rId87" ref="S23"/>
    <hyperlink r:id="rId88" ref="T23"/>
    <hyperlink r:id="rId89" ref="H24"/>
    <hyperlink r:id="rId90" ref="R24"/>
    <hyperlink r:id="rId91" ref="S24"/>
    <hyperlink r:id="rId92" ref="T24"/>
    <hyperlink r:id="rId93" ref="H25"/>
    <hyperlink r:id="rId94" ref="R25"/>
    <hyperlink r:id="rId95" ref="S25"/>
    <hyperlink r:id="rId96" ref="T25"/>
    <hyperlink r:id="rId97" ref="H26"/>
    <hyperlink r:id="rId98" ref="R26"/>
    <hyperlink r:id="rId99" ref="S26"/>
    <hyperlink r:id="rId100" ref="T26"/>
    <hyperlink r:id="rId101" ref="H27"/>
    <hyperlink r:id="rId102" ref="R27"/>
    <hyperlink r:id="rId103" ref="S27"/>
    <hyperlink r:id="rId104" ref="T27"/>
    <hyperlink r:id="rId105" ref="H28"/>
    <hyperlink r:id="rId106" ref="R28"/>
    <hyperlink r:id="rId107" ref="S28"/>
    <hyperlink r:id="rId108" ref="T28"/>
    <hyperlink r:id="rId109" ref="H29"/>
    <hyperlink r:id="rId110" ref="R29"/>
    <hyperlink r:id="rId111" ref="S29"/>
    <hyperlink r:id="rId112" ref="T29"/>
    <hyperlink r:id="rId113" ref="H30"/>
    <hyperlink r:id="rId114" ref="R30"/>
    <hyperlink r:id="rId115" ref="S30"/>
    <hyperlink r:id="rId116" ref="T30"/>
    <hyperlink r:id="rId117" ref="H31"/>
    <hyperlink r:id="rId118" ref="R31"/>
    <hyperlink r:id="rId119" ref="S31"/>
    <hyperlink r:id="rId120" ref="T31"/>
    <hyperlink r:id="rId121" ref="H32"/>
    <hyperlink r:id="rId122" ref="R32"/>
    <hyperlink r:id="rId123" ref="S32"/>
    <hyperlink r:id="rId124" ref="T32"/>
    <hyperlink r:id="rId125" ref="H33"/>
    <hyperlink r:id="rId126" ref="R33"/>
    <hyperlink r:id="rId127" ref="S33"/>
    <hyperlink r:id="rId128" ref="T33"/>
    <hyperlink r:id="rId129" ref="H34"/>
    <hyperlink r:id="rId130" ref="R34"/>
    <hyperlink r:id="rId131" ref="S34"/>
    <hyperlink r:id="rId132" ref="T34"/>
    <hyperlink r:id="rId133" ref="H35"/>
    <hyperlink r:id="rId134" ref="R35"/>
    <hyperlink r:id="rId135" ref="S35"/>
    <hyperlink r:id="rId136" ref="T35"/>
    <hyperlink r:id="rId137" ref="H36"/>
    <hyperlink r:id="rId138" ref="R36"/>
    <hyperlink r:id="rId139" ref="S36"/>
    <hyperlink r:id="rId140" ref="T36"/>
    <hyperlink r:id="rId141" ref="H37"/>
    <hyperlink r:id="rId142" ref="R37"/>
    <hyperlink r:id="rId143" ref="S37"/>
    <hyperlink r:id="rId144" ref="T37"/>
    <hyperlink r:id="rId145" ref="H38"/>
    <hyperlink r:id="rId146" ref="R38"/>
    <hyperlink r:id="rId147" ref="S38"/>
    <hyperlink r:id="rId148" ref="T38"/>
    <hyperlink r:id="rId149" ref="H39"/>
    <hyperlink r:id="rId150" ref="R39"/>
    <hyperlink r:id="rId151" ref="S39"/>
    <hyperlink r:id="rId152" ref="T39"/>
    <hyperlink r:id="rId153" ref="H40"/>
    <hyperlink r:id="rId154" ref="R40"/>
    <hyperlink r:id="rId155" ref="S40"/>
    <hyperlink r:id="rId156" ref="T40"/>
    <hyperlink r:id="rId157" ref="H41"/>
    <hyperlink r:id="rId158" ref="R41"/>
    <hyperlink r:id="rId159" ref="S41"/>
    <hyperlink r:id="rId160" ref="T41"/>
    <hyperlink r:id="rId161" ref="H42"/>
    <hyperlink r:id="rId162" ref="R42"/>
    <hyperlink r:id="rId163" ref="S42"/>
    <hyperlink r:id="rId164" ref="T42"/>
    <hyperlink r:id="rId165" ref="H43"/>
    <hyperlink r:id="rId166" ref="R43"/>
    <hyperlink r:id="rId167" ref="S43"/>
    <hyperlink r:id="rId168" ref="T43"/>
    <hyperlink r:id="rId169" ref="H44"/>
    <hyperlink r:id="rId170" ref="R44"/>
    <hyperlink r:id="rId171" ref="S44"/>
    <hyperlink r:id="rId172" ref="T44"/>
    <hyperlink r:id="rId173" ref="H45"/>
    <hyperlink r:id="rId174" ref="R45"/>
    <hyperlink r:id="rId175" ref="S45"/>
    <hyperlink r:id="rId176" ref="T45"/>
    <hyperlink r:id="rId177" ref="H46"/>
    <hyperlink r:id="rId178" ref="R46"/>
    <hyperlink r:id="rId179" ref="S46"/>
    <hyperlink r:id="rId180" ref="T46"/>
    <hyperlink r:id="rId181" ref="H47"/>
    <hyperlink r:id="rId182" ref="R47"/>
    <hyperlink r:id="rId183" ref="S47"/>
    <hyperlink r:id="rId184" ref="T47"/>
    <hyperlink r:id="rId185" ref="H48"/>
    <hyperlink r:id="rId186" ref="R48"/>
    <hyperlink r:id="rId187" ref="S48"/>
    <hyperlink r:id="rId188" ref="T48"/>
    <hyperlink r:id="rId189" ref="H49"/>
    <hyperlink r:id="rId190" ref="R49"/>
    <hyperlink r:id="rId191" ref="S49"/>
    <hyperlink r:id="rId192" ref="T49"/>
    <hyperlink r:id="rId193" ref="H50"/>
    <hyperlink r:id="rId194" ref="R50"/>
    <hyperlink r:id="rId195" ref="S50"/>
    <hyperlink r:id="rId196" ref="T50"/>
    <hyperlink r:id="rId197" ref="H51"/>
    <hyperlink r:id="rId198" ref="R51"/>
    <hyperlink r:id="rId199" ref="S51"/>
    <hyperlink r:id="rId200" ref="T51"/>
    <hyperlink r:id="rId201" ref="H52"/>
    <hyperlink r:id="rId202" ref="R52"/>
    <hyperlink r:id="rId203" ref="S52"/>
    <hyperlink r:id="rId204" ref="T52"/>
    <hyperlink r:id="rId205" ref="H53"/>
    <hyperlink r:id="rId206" ref="R53"/>
    <hyperlink r:id="rId207" ref="S53"/>
    <hyperlink r:id="rId208" ref="T53"/>
    <hyperlink r:id="rId209" ref="H54"/>
    <hyperlink r:id="rId210" ref="R54"/>
    <hyperlink r:id="rId211" ref="S54"/>
    <hyperlink r:id="rId212" ref="T54"/>
    <hyperlink r:id="rId213" ref="H55"/>
    <hyperlink r:id="rId214" ref="R55"/>
    <hyperlink r:id="rId215" ref="S55"/>
    <hyperlink r:id="rId216" ref="T55"/>
    <hyperlink r:id="rId217" ref="H56"/>
    <hyperlink r:id="rId218" ref="R56"/>
    <hyperlink r:id="rId219" ref="S56"/>
    <hyperlink r:id="rId220" ref="T56"/>
    <hyperlink r:id="rId221" ref="H57"/>
    <hyperlink r:id="rId222" ref="R57"/>
    <hyperlink r:id="rId223" ref="S57"/>
    <hyperlink r:id="rId224" ref="T57"/>
    <hyperlink r:id="rId225" ref="H58"/>
    <hyperlink r:id="rId226" ref="R58"/>
    <hyperlink r:id="rId227" ref="S58"/>
    <hyperlink r:id="rId228" ref="T58"/>
    <hyperlink r:id="rId229" ref="H59"/>
    <hyperlink r:id="rId230" ref="R59"/>
    <hyperlink r:id="rId231" ref="S59"/>
    <hyperlink r:id="rId232" ref="T59"/>
    <hyperlink r:id="rId233" ref="H60"/>
    <hyperlink r:id="rId234" ref="R60"/>
    <hyperlink r:id="rId235" ref="S60"/>
    <hyperlink r:id="rId236" ref="T60"/>
    <hyperlink r:id="rId237" ref="H61"/>
    <hyperlink r:id="rId238" ref="R61"/>
    <hyperlink r:id="rId239" ref="S61"/>
    <hyperlink r:id="rId240" ref="T61"/>
    <hyperlink r:id="rId241" ref="H62"/>
    <hyperlink r:id="rId242" ref="R62"/>
    <hyperlink r:id="rId243" ref="S62"/>
    <hyperlink r:id="rId244" ref="T62"/>
    <hyperlink r:id="rId245" ref="H63"/>
    <hyperlink r:id="rId246" ref="R63"/>
    <hyperlink r:id="rId247" ref="S63"/>
    <hyperlink r:id="rId248" ref="T63"/>
  </hyperlinks>
  <printOptions/>
  <pageMargins bottom="0.75" footer="0.0" header="0.0" left="0.7" right="0.7" top="0.75"/>
  <pageSetup orientation="landscape"/>
  <drawing r:id="rId24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6" t="s">
        <v>3742</v>
      </c>
      <c r="B1" s="27" t="s">
        <v>70</v>
      </c>
      <c r="C1" s="8"/>
      <c r="D1" s="8"/>
      <c r="E1" s="9"/>
      <c r="F1" s="27" t="s">
        <v>31</v>
      </c>
      <c r="G1" s="8"/>
      <c r="H1" s="8"/>
      <c r="I1" s="9"/>
      <c r="J1" s="27" t="s">
        <v>332</v>
      </c>
      <c r="K1" s="8"/>
      <c r="L1" s="8"/>
      <c r="M1" s="9"/>
      <c r="N1" s="26" t="s">
        <v>3738</v>
      </c>
      <c r="P1" s="25" t="s">
        <v>3742</v>
      </c>
      <c r="Q1" s="25" t="s">
        <v>3752</v>
      </c>
      <c r="R1" s="25" t="s">
        <v>3753</v>
      </c>
    </row>
    <row r="2">
      <c r="A2" s="14"/>
      <c r="B2" s="27" t="s">
        <v>34</v>
      </c>
      <c r="C2" s="9"/>
      <c r="D2" s="27" t="s">
        <v>55</v>
      </c>
      <c r="E2" s="9"/>
      <c r="F2" s="27" t="s">
        <v>34</v>
      </c>
      <c r="G2" s="9"/>
      <c r="H2" s="27" t="s">
        <v>55</v>
      </c>
      <c r="I2" s="9"/>
      <c r="J2" s="27" t="s">
        <v>34</v>
      </c>
      <c r="K2" s="9"/>
      <c r="L2" s="27" t="s">
        <v>55</v>
      </c>
      <c r="M2" s="9"/>
      <c r="N2" s="14"/>
    </row>
    <row r="3">
      <c r="A3" s="15"/>
      <c r="B3" s="28" t="s">
        <v>3740</v>
      </c>
      <c r="C3" s="28" t="s">
        <v>3739</v>
      </c>
      <c r="D3" s="28" t="s">
        <v>3740</v>
      </c>
      <c r="E3" s="28" t="s">
        <v>3739</v>
      </c>
      <c r="F3" s="28" t="s">
        <v>3740</v>
      </c>
      <c r="G3" s="28" t="s">
        <v>3739</v>
      </c>
      <c r="H3" s="28" t="s">
        <v>3740</v>
      </c>
      <c r="I3" s="28" t="s">
        <v>3739</v>
      </c>
      <c r="J3" s="28" t="s">
        <v>3740</v>
      </c>
      <c r="K3" s="28" t="s">
        <v>3739</v>
      </c>
      <c r="L3" s="28" t="s">
        <v>3740</v>
      </c>
      <c r="M3" s="28" t="s">
        <v>3739</v>
      </c>
      <c r="N3" s="15"/>
    </row>
    <row r="4">
      <c r="A4" s="29" t="s">
        <v>928</v>
      </c>
      <c r="B4" s="30">
        <v>0.0</v>
      </c>
      <c r="C4" s="31">
        <v>1.0</v>
      </c>
      <c r="D4" s="30">
        <v>0.0</v>
      </c>
      <c r="E4" s="31">
        <v>0.0</v>
      </c>
      <c r="F4" s="30">
        <v>1.0</v>
      </c>
      <c r="G4" s="31">
        <v>0.0</v>
      </c>
      <c r="H4" s="31">
        <v>7.0</v>
      </c>
      <c r="I4" s="31">
        <v>0.0</v>
      </c>
      <c r="J4" s="31">
        <v>1.0</v>
      </c>
      <c r="K4" s="31">
        <v>0.0</v>
      </c>
      <c r="L4" s="31">
        <v>14.0</v>
      </c>
      <c r="M4" s="31">
        <v>0.0</v>
      </c>
      <c r="N4" s="29">
        <f t="shared" ref="N4:N6" si="1">SUM(C4,E4,G4,I4,K4,M4)</f>
        <v>1</v>
      </c>
    </row>
    <row r="5">
      <c r="A5" s="31" t="s">
        <v>3748</v>
      </c>
      <c r="B5" s="30">
        <v>2.0</v>
      </c>
      <c r="C5" s="31">
        <v>0.0</v>
      </c>
      <c r="D5" s="30">
        <v>2.0</v>
      </c>
      <c r="E5" s="31">
        <v>0.0</v>
      </c>
      <c r="F5" s="30">
        <v>2.0</v>
      </c>
      <c r="G5" s="31">
        <v>0.0</v>
      </c>
      <c r="H5" s="31">
        <v>3.0</v>
      </c>
      <c r="I5" s="31">
        <v>0.0</v>
      </c>
      <c r="J5" s="31">
        <v>3.0</v>
      </c>
      <c r="K5" s="31">
        <v>0.0</v>
      </c>
      <c r="L5" s="31">
        <v>5.0</v>
      </c>
      <c r="M5" s="31">
        <v>0.0</v>
      </c>
      <c r="N5" s="29">
        <f t="shared" si="1"/>
        <v>0</v>
      </c>
    </row>
    <row r="6">
      <c r="A6" s="29" t="s">
        <v>365</v>
      </c>
      <c r="B6" s="30">
        <v>2.0</v>
      </c>
      <c r="C6" s="31">
        <v>0.0</v>
      </c>
      <c r="D6" s="30">
        <v>2.0</v>
      </c>
      <c r="E6" s="31">
        <v>0.0</v>
      </c>
      <c r="F6" s="30">
        <v>3.0</v>
      </c>
      <c r="G6" s="31">
        <v>0.0</v>
      </c>
      <c r="H6" s="31">
        <v>6.0</v>
      </c>
      <c r="I6" s="31">
        <v>0.0</v>
      </c>
      <c r="J6" s="31">
        <v>6.0</v>
      </c>
      <c r="K6" s="31">
        <v>0.0</v>
      </c>
      <c r="L6" s="31">
        <v>12.0</v>
      </c>
      <c r="M6" s="31">
        <v>0.0</v>
      </c>
      <c r="N6" s="29">
        <f t="shared" si="1"/>
        <v>0</v>
      </c>
    </row>
    <row r="8">
      <c r="A8" s="26" t="s">
        <v>3742</v>
      </c>
      <c r="B8" s="27" t="s">
        <v>70</v>
      </c>
      <c r="C8" s="8"/>
      <c r="D8" s="8"/>
      <c r="E8" s="9"/>
      <c r="F8" s="27" t="s">
        <v>31</v>
      </c>
      <c r="G8" s="8"/>
      <c r="H8" s="8"/>
      <c r="I8" s="9"/>
      <c r="J8" s="27" t="s">
        <v>332</v>
      </c>
      <c r="K8" s="8"/>
      <c r="L8" s="8"/>
      <c r="M8" s="9"/>
      <c r="N8" s="26" t="s">
        <v>3738</v>
      </c>
    </row>
    <row r="9">
      <c r="A9" s="14"/>
      <c r="B9" s="27" t="s">
        <v>34</v>
      </c>
      <c r="C9" s="9"/>
      <c r="D9" s="27" t="s">
        <v>55</v>
      </c>
      <c r="E9" s="9"/>
      <c r="F9" s="27" t="s">
        <v>34</v>
      </c>
      <c r="G9" s="9"/>
      <c r="H9" s="27" t="s">
        <v>55</v>
      </c>
      <c r="I9" s="9"/>
      <c r="J9" s="27" t="s">
        <v>34</v>
      </c>
      <c r="K9" s="9"/>
      <c r="L9" s="27" t="s">
        <v>55</v>
      </c>
      <c r="M9" s="9"/>
      <c r="N9" s="14"/>
    </row>
    <row r="10">
      <c r="A10" s="15"/>
      <c r="B10" s="28" t="s">
        <v>3740</v>
      </c>
      <c r="C10" s="28" t="s">
        <v>3739</v>
      </c>
      <c r="D10" s="28" t="s">
        <v>3740</v>
      </c>
      <c r="E10" s="28" t="s">
        <v>3739</v>
      </c>
      <c r="F10" s="28" t="s">
        <v>3740</v>
      </c>
      <c r="G10" s="28" t="s">
        <v>3739</v>
      </c>
      <c r="H10" s="28" t="s">
        <v>3740</v>
      </c>
      <c r="I10" s="28" t="s">
        <v>3739</v>
      </c>
      <c r="J10" s="28" t="s">
        <v>3740</v>
      </c>
      <c r="K10" s="28" t="s">
        <v>3739</v>
      </c>
      <c r="L10" s="28" t="s">
        <v>3740</v>
      </c>
      <c r="M10" s="28" t="s">
        <v>3739</v>
      </c>
      <c r="N10" s="15"/>
    </row>
    <row r="11">
      <c r="A11" s="29" t="s">
        <v>951</v>
      </c>
      <c r="B11" s="30">
        <v>2.0</v>
      </c>
      <c r="C11" s="31">
        <v>1.0</v>
      </c>
      <c r="D11" s="30">
        <v>2.0</v>
      </c>
      <c r="E11" s="31">
        <v>1.0</v>
      </c>
      <c r="F11" s="30">
        <v>2.0</v>
      </c>
      <c r="G11" s="31">
        <v>1.0</v>
      </c>
      <c r="H11" s="31">
        <v>4.0</v>
      </c>
      <c r="I11" s="31">
        <v>4.0</v>
      </c>
      <c r="J11" s="31">
        <v>4.0</v>
      </c>
      <c r="K11" s="31">
        <v>0.0</v>
      </c>
      <c r="L11" s="31">
        <v>8.0</v>
      </c>
      <c r="M11" s="31">
        <v>1.0</v>
      </c>
      <c r="N11" s="29">
        <f t="shared" ref="N11:N17" si="2">SUM(C11,E11,G11,I11,K11,M11)</f>
        <v>8</v>
      </c>
    </row>
    <row r="12">
      <c r="A12" s="29" t="s">
        <v>169</v>
      </c>
      <c r="B12" s="30">
        <v>2.0</v>
      </c>
      <c r="C12" s="31">
        <v>2.0</v>
      </c>
      <c r="D12" s="30">
        <v>2.0</v>
      </c>
      <c r="E12" s="31">
        <v>2.0</v>
      </c>
      <c r="F12" s="30">
        <v>4.0</v>
      </c>
      <c r="G12" s="31">
        <v>2.0</v>
      </c>
      <c r="H12" s="31">
        <v>8.0</v>
      </c>
      <c r="I12" s="31">
        <v>5.0</v>
      </c>
      <c r="J12" s="31">
        <v>8.0</v>
      </c>
      <c r="K12" s="31">
        <v>0.0</v>
      </c>
      <c r="L12" s="31">
        <v>15.0</v>
      </c>
      <c r="M12" s="31">
        <v>0.0</v>
      </c>
      <c r="N12" s="29">
        <f t="shared" si="2"/>
        <v>11</v>
      </c>
    </row>
    <row r="13">
      <c r="A13" s="31" t="s">
        <v>3743</v>
      </c>
      <c r="B13" s="30">
        <v>2.0</v>
      </c>
      <c r="C13" s="31">
        <v>0.0</v>
      </c>
      <c r="D13" s="30">
        <v>2.0</v>
      </c>
      <c r="E13" s="31">
        <v>0.0</v>
      </c>
      <c r="F13" s="30">
        <v>1.0</v>
      </c>
      <c r="G13" s="31">
        <v>0.0</v>
      </c>
      <c r="H13" s="31">
        <v>2.0</v>
      </c>
      <c r="I13" s="31">
        <v>0.0</v>
      </c>
      <c r="J13" s="31">
        <v>2.0</v>
      </c>
      <c r="K13" s="31">
        <v>0.0</v>
      </c>
      <c r="L13" s="31">
        <v>3.0</v>
      </c>
      <c r="M13" s="31">
        <v>0.0</v>
      </c>
      <c r="N13" s="29">
        <f t="shared" si="2"/>
        <v>0</v>
      </c>
    </row>
    <row r="14">
      <c r="A14" s="29" t="s">
        <v>126</v>
      </c>
      <c r="B14" s="30">
        <v>2.0</v>
      </c>
      <c r="C14" s="31">
        <v>1.0</v>
      </c>
      <c r="D14" s="30">
        <v>2.0</v>
      </c>
      <c r="E14" s="31">
        <v>4.0</v>
      </c>
      <c r="F14" s="30">
        <v>19.0</v>
      </c>
      <c r="G14" s="31">
        <v>8.0</v>
      </c>
      <c r="H14" s="31">
        <v>38.0</v>
      </c>
      <c r="I14" s="31">
        <v>16.0</v>
      </c>
      <c r="J14" s="31">
        <v>38.0</v>
      </c>
      <c r="K14" s="31">
        <v>0.0</v>
      </c>
      <c r="L14" s="31">
        <v>76.0</v>
      </c>
      <c r="M14" s="31">
        <v>4.0</v>
      </c>
      <c r="N14" s="29">
        <f t="shared" si="2"/>
        <v>33</v>
      </c>
    </row>
    <row r="15">
      <c r="A15" s="31" t="s">
        <v>3745</v>
      </c>
      <c r="B15" s="30">
        <v>2.0</v>
      </c>
      <c r="C15" s="31">
        <v>0.0</v>
      </c>
      <c r="D15" s="30">
        <v>2.0</v>
      </c>
      <c r="E15" s="31">
        <v>0.0</v>
      </c>
      <c r="F15" s="30">
        <v>4.0</v>
      </c>
      <c r="G15" s="31">
        <v>0.0</v>
      </c>
      <c r="H15" s="31">
        <v>7.0</v>
      </c>
      <c r="I15" s="31">
        <v>1.0</v>
      </c>
      <c r="J15" s="31">
        <v>7.0</v>
      </c>
      <c r="K15" s="31">
        <v>0.0</v>
      </c>
      <c r="L15" s="31">
        <v>13.0</v>
      </c>
      <c r="M15" s="31">
        <v>3.0</v>
      </c>
      <c r="N15" s="29">
        <f t="shared" si="2"/>
        <v>4</v>
      </c>
    </row>
    <row r="16">
      <c r="A16" s="31" t="s">
        <v>3749</v>
      </c>
      <c r="B16" s="30">
        <v>2.0</v>
      </c>
      <c r="C16" s="31">
        <v>0.0</v>
      </c>
      <c r="D16" s="30">
        <v>2.0</v>
      </c>
      <c r="E16" s="31">
        <v>0.0</v>
      </c>
      <c r="F16" s="30">
        <v>5.0</v>
      </c>
      <c r="G16" s="31">
        <v>0.0</v>
      </c>
      <c r="H16" s="31">
        <v>9.0</v>
      </c>
      <c r="I16" s="31">
        <v>0.0</v>
      </c>
      <c r="J16" s="31">
        <v>9.0</v>
      </c>
      <c r="K16" s="31">
        <v>0.0</v>
      </c>
      <c r="L16" s="31">
        <v>17.0</v>
      </c>
      <c r="M16" s="31">
        <v>0.0</v>
      </c>
      <c r="N16" s="29">
        <f t="shared" si="2"/>
        <v>0</v>
      </c>
    </row>
    <row r="17">
      <c r="A17" s="31" t="s">
        <v>3750</v>
      </c>
      <c r="B17" s="30">
        <v>2.0</v>
      </c>
      <c r="C17" s="31">
        <v>0.0</v>
      </c>
      <c r="D17" s="30">
        <v>2.0</v>
      </c>
      <c r="E17" s="31">
        <v>0.0</v>
      </c>
      <c r="F17" s="30">
        <v>4.0</v>
      </c>
      <c r="G17" s="31">
        <v>0.0</v>
      </c>
      <c r="H17" s="31">
        <v>8.0</v>
      </c>
      <c r="I17" s="31">
        <v>3.0</v>
      </c>
      <c r="J17" s="31">
        <v>8.0</v>
      </c>
      <c r="K17" s="31">
        <v>1.0</v>
      </c>
      <c r="L17" s="31">
        <v>15.0</v>
      </c>
      <c r="M17" s="31">
        <v>1.0</v>
      </c>
      <c r="N17" s="29">
        <f t="shared" si="2"/>
        <v>5</v>
      </c>
    </row>
    <row r="19">
      <c r="A19" s="26" t="s">
        <v>3742</v>
      </c>
      <c r="B19" s="27" t="s">
        <v>70</v>
      </c>
      <c r="C19" s="8"/>
      <c r="D19" s="8"/>
      <c r="E19" s="9"/>
      <c r="F19" s="27" t="s">
        <v>31</v>
      </c>
      <c r="G19" s="8"/>
      <c r="H19" s="8"/>
      <c r="I19" s="9"/>
      <c r="J19" s="27" t="s">
        <v>332</v>
      </c>
      <c r="K19" s="8"/>
      <c r="L19" s="8"/>
      <c r="M19" s="9"/>
      <c r="N19" s="26" t="s">
        <v>3738</v>
      </c>
    </row>
    <row r="20">
      <c r="A20" s="14"/>
      <c r="B20" s="27" t="s">
        <v>34</v>
      </c>
      <c r="C20" s="9"/>
      <c r="D20" s="27" t="s">
        <v>55</v>
      </c>
      <c r="E20" s="9"/>
      <c r="F20" s="27" t="s">
        <v>34</v>
      </c>
      <c r="G20" s="9"/>
      <c r="H20" s="27" t="s">
        <v>55</v>
      </c>
      <c r="I20" s="9"/>
      <c r="J20" s="27" t="s">
        <v>34</v>
      </c>
      <c r="K20" s="9"/>
      <c r="L20" s="27" t="s">
        <v>55</v>
      </c>
      <c r="M20" s="9"/>
      <c r="N20" s="14"/>
    </row>
    <row r="21">
      <c r="A21" s="15"/>
      <c r="B21" s="28" t="s">
        <v>3740</v>
      </c>
      <c r="C21" s="28" t="s">
        <v>3739</v>
      </c>
      <c r="D21" s="28" t="s">
        <v>3740</v>
      </c>
      <c r="E21" s="28" t="s">
        <v>3739</v>
      </c>
      <c r="F21" s="28" t="s">
        <v>3740</v>
      </c>
      <c r="G21" s="28" t="s">
        <v>3739</v>
      </c>
      <c r="H21" s="28" t="s">
        <v>3740</v>
      </c>
      <c r="I21" s="28" t="s">
        <v>3739</v>
      </c>
      <c r="J21" s="28" t="s">
        <v>3740</v>
      </c>
      <c r="K21" s="28" t="s">
        <v>3739</v>
      </c>
      <c r="L21" s="28" t="s">
        <v>3740</v>
      </c>
      <c r="M21" s="28" t="s">
        <v>3739</v>
      </c>
      <c r="N21" s="15"/>
    </row>
    <row r="22">
      <c r="A22" s="29" t="s">
        <v>112</v>
      </c>
      <c r="B22" s="30">
        <v>2.0</v>
      </c>
      <c r="C22" s="31">
        <v>1.0</v>
      </c>
      <c r="D22" s="30">
        <v>2.0</v>
      </c>
      <c r="E22" s="31">
        <v>0.0</v>
      </c>
      <c r="F22" s="30">
        <v>3.0</v>
      </c>
      <c r="G22" s="31">
        <v>1.0</v>
      </c>
      <c r="H22" s="31">
        <v>5.0</v>
      </c>
      <c r="I22" s="31">
        <v>2.0</v>
      </c>
      <c r="J22" s="31">
        <v>5.0</v>
      </c>
      <c r="K22" s="31">
        <v>0.0</v>
      </c>
      <c r="L22" s="31">
        <v>10.0</v>
      </c>
      <c r="M22" s="31">
        <v>2.0</v>
      </c>
      <c r="N22" s="29">
        <f t="shared" ref="N22:N24" si="3">SUM(C22,E22,G22,I22,K22,M22)</f>
        <v>6</v>
      </c>
    </row>
    <row r="23">
      <c r="A23" s="29" t="s">
        <v>516</v>
      </c>
      <c r="B23" s="30">
        <v>2.0</v>
      </c>
      <c r="C23" s="31">
        <v>0.0</v>
      </c>
      <c r="D23" s="30">
        <v>2.0</v>
      </c>
      <c r="E23" s="31">
        <v>0.0</v>
      </c>
      <c r="F23" s="30">
        <v>3.0</v>
      </c>
      <c r="G23" s="31">
        <v>3.0</v>
      </c>
      <c r="H23" s="31">
        <v>5.0</v>
      </c>
      <c r="I23" s="31">
        <v>2.0</v>
      </c>
      <c r="J23" s="31">
        <v>5.0</v>
      </c>
      <c r="K23" s="31">
        <v>1.0</v>
      </c>
      <c r="L23" s="31">
        <v>9.0</v>
      </c>
      <c r="M23" s="31">
        <v>0.0</v>
      </c>
      <c r="N23" s="29">
        <f t="shared" si="3"/>
        <v>6</v>
      </c>
    </row>
    <row r="24">
      <c r="A24" s="29" t="s">
        <v>96</v>
      </c>
      <c r="B24" s="30">
        <v>2.0</v>
      </c>
      <c r="C24" s="31">
        <v>3.0</v>
      </c>
      <c r="D24" s="30">
        <v>2.0</v>
      </c>
      <c r="E24" s="31">
        <v>0.0</v>
      </c>
      <c r="F24" s="30">
        <v>5.0</v>
      </c>
      <c r="G24" s="31">
        <v>4.0</v>
      </c>
      <c r="H24" s="31">
        <v>10.0</v>
      </c>
      <c r="I24" s="31">
        <v>2.0</v>
      </c>
      <c r="J24" s="31">
        <v>10.0</v>
      </c>
      <c r="K24" s="31">
        <v>2.0</v>
      </c>
      <c r="L24" s="31">
        <v>19.0</v>
      </c>
      <c r="M24" s="31">
        <v>0.0</v>
      </c>
      <c r="N24" s="29">
        <f t="shared" si="3"/>
        <v>11</v>
      </c>
    </row>
    <row r="26">
      <c r="A26" s="26" t="s">
        <v>3742</v>
      </c>
      <c r="B26" s="27" t="s">
        <v>70</v>
      </c>
      <c r="C26" s="8"/>
      <c r="D26" s="8"/>
      <c r="E26" s="9"/>
      <c r="F26" s="27" t="s">
        <v>31</v>
      </c>
      <c r="G26" s="8"/>
      <c r="H26" s="8"/>
      <c r="I26" s="9"/>
      <c r="J26" s="27" t="s">
        <v>332</v>
      </c>
      <c r="K26" s="8"/>
      <c r="L26" s="8"/>
      <c r="M26" s="9"/>
      <c r="N26" s="26" t="s">
        <v>3738</v>
      </c>
    </row>
    <row r="27">
      <c r="A27" s="14"/>
      <c r="B27" s="27" t="s">
        <v>34</v>
      </c>
      <c r="C27" s="9"/>
      <c r="D27" s="27" t="s">
        <v>55</v>
      </c>
      <c r="E27" s="9"/>
      <c r="F27" s="27" t="s">
        <v>34</v>
      </c>
      <c r="G27" s="9"/>
      <c r="H27" s="27" t="s">
        <v>55</v>
      </c>
      <c r="I27" s="9"/>
      <c r="J27" s="27" t="s">
        <v>34</v>
      </c>
      <c r="K27" s="9"/>
      <c r="L27" s="27" t="s">
        <v>55</v>
      </c>
      <c r="M27" s="9"/>
      <c r="N27" s="14"/>
    </row>
    <row r="28">
      <c r="A28" s="15"/>
      <c r="B28" s="28" t="s">
        <v>3740</v>
      </c>
      <c r="C28" s="28" t="s">
        <v>3739</v>
      </c>
      <c r="D28" s="28" t="s">
        <v>3740</v>
      </c>
      <c r="E28" s="28" t="s">
        <v>3739</v>
      </c>
      <c r="F28" s="28" t="s">
        <v>3740</v>
      </c>
      <c r="G28" s="28" t="s">
        <v>3739</v>
      </c>
      <c r="H28" s="28" t="s">
        <v>3740</v>
      </c>
      <c r="I28" s="28" t="s">
        <v>3739</v>
      </c>
      <c r="J28" s="28" t="s">
        <v>3740</v>
      </c>
      <c r="K28" s="28" t="s">
        <v>3739</v>
      </c>
      <c r="L28" s="28" t="s">
        <v>3740</v>
      </c>
      <c r="M28" s="28" t="s">
        <v>3739</v>
      </c>
      <c r="N28" s="15"/>
    </row>
    <row r="29">
      <c r="A29" s="29" t="s">
        <v>1022</v>
      </c>
      <c r="B29" s="30">
        <v>2.0</v>
      </c>
      <c r="C29" s="31">
        <v>0.0</v>
      </c>
      <c r="D29" s="30">
        <v>2.0</v>
      </c>
      <c r="E29" s="31">
        <v>0.0</v>
      </c>
      <c r="F29" s="30">
        <v>4.0</v>
      </c>
      <c r="G29" s="31">
        <v>0.0</v>
      </c>
      <c r="H29" s="31">
        <v>8.0</v>
      </c>
      <c r="I29" s="31">
        <v>1.0</v>
      </c>
      <c r="J29" s="31">
        <v>8.0</v>
      </c>
      <c r="K29" s="31">
        <v>0.0</v>
      </c>
      <c r="L29" s="31">
        <v>16.0</v>
      </c>
      <c r="M29" s="31">
        <v>0.0</v>
      </c>
      <c r="N29" s="29">
        <f t="shared" ref="N29:N31" si="4">SUM(C29,E29,G29,I29,K29,M29)</f>
        <v>1</v>
      </c>
    </row>
    <row r="30">
      <c r="A30" s="29" t="s">
        <v>630</v>
      </c>
      <c r="B30" s="30">
        <v>2.0</v>
      </c>
      <c r="C30" s="31">
        <v>0.0</v>
      </c>
      <c r="D30" s="30">
        <v>2.0</v>
      </c>
      <c r="E30" s="31">
        <v>0.0</v>
      </c>
      <c r="F30" s="30">
        <v>1.0</v>
      </c>
      <c r="G30" s="31">
        <v>0.0</v>
      </c>
      <c r="H30" s="31">
        <v>2.0</v>
      </c>
      <c r="I30" s="31">
        <v>2.0</v>
      </c>
      <c r="J30" s="31">
        <v>2.0</v>
      </c>
      <c r="K30" s="31">
        <v>0.0</v>
      </c>
      <c r="L30" s="31">
        <v>4.0</v>
      </c>
      <c r="M30" s="31">
        <v>0.0</v>
      </c>
      <c r="N30" s="29">
        <f t="shared" si="4"/>
        <v>2</v>
      </c>
    </row>
    <row r="31">
      <c r="A31" s="29" t="s">
        <v>621</v>
      </c>
      <c r="B31" s="30">
        <v>2.0</v>
      </c>
      <c r="C31" s="31">
        <v>0.0</v>
      </c>
      <c r="D31" s="30">
        <v>2.0</v>
      </c>
      <c r="E31" s="31">
        <v>1.0</v>
      </c>
      <c r="F31" s="30">
        <v>3.0</v>
      </c>
      <c r="G31" s="31">
        <v>1.0</v>
      </c>
      <c r="H31" s="31">
        <v>6.0</v>
      </c>
      <c r="I31" s="31">
        <v>5.0</v>
      </c>
      <c r="J31" s="31">
        <v>6.0</v>
      </c>
      <c r="K31" s="31">
        <v>0.0</v>
      </c>
      <c r="L31" s="31">
        <v>11.0</v>
      </c>
      <c r="M31" s="31">
        <v>0.0</v>
      </c>
      <c r="N31" s="29">
        <f t="shared" si="4"/>
        <v>7</v>
      </c>
    </row>
    <row r="33">
      <c r="A33" s="26" t="s">
        <v>3742</v>
      </c>
      <c r="B33" s="27" t="s">
        <v>70</v>
      </c>
      <c r="C33" s="8"/>
      <c r="D33" s="8"/>
      <c r="E33" s="9"/>
      <c r="F33" s="27" t="s">
        <v>31</v>
      </c>
      <c r="G33" s="8"/>
      <c r="H33" s="8"/>
      <c r="I33" s="9"/>
      <c r="J33" s="27" t="s">
        <v>332</v>
      </c>
      <c r="K33" s="8"/>
      <c r="L33" s="8"/>
      <c r="M33" s="9"/>
      <c r="N33" s="26" t="s">
        <v>3738</v>
      </c>
    </row>
    <row r="34">
      <c r="A34" s="14"/>
      <c r="B34" s="27" t="s">
        <v>34</v>
      </c>
      <c r="C34" s="9"/>
      <c r="D34" s="27" t="s">
        <v>55</v>
      </c>
      <c r="E34" s="9"/>
      <c r="F34" s="27" t="s">
        <v>34</v>
      </c>
      <c r="G34" s="9"/>
      <c r="H34" s="27" t="s">
        <v>55</v>
      </c>
      <c r="I34" s="9"/>
      <c r="J34" s="27" t="s">
        <v>34</v>
      </c>
      <c r="K34" s="9"/>
      <c r="L34" s="27" t="s">
        <v>55</v>
      </c>
      <c r="M34" s="9"/>
      <c r="N34" s="14"/>
    </row>
    <row r="35">
      <c r="A35" s="15"/>
      <c r="B35" s="28" t="s">
        <v>3740</v>
      </c>
      <c r="C35" s="28" t="s">
        <v>3739</v>
      </c>
      <c r="D35" s="28" t="s">
        <v>3740</v>
      </c>
      <c r="E35" s="28" t="s">
        <v>3739</v>
      </c>
      <c r="F35" s="28" t="s">
        <v>3740</v>
      </c>
      <c r="G35" s="28" t="s">
        <v>3739</v>
      </c>
      <c r="H35" s="28" t="s">
        <v>3740</v>
      </c>
      <c r="I35" s="28" t="s">
        <v>3739</v>
      </c>
      <c r="J35" s="28" t="s">
        <v>3740</v>
      </c>
      <c r="K35" s="28" t="s">
        <v>3739</v>
      </c>
      <c r="L35" s="28" t="s">
        <v>3740</v>
      </c>
      <c r="M35" s="28" t="s">
        <v>3739</v>
      </c>
      <c r="N35" s="15"/>
    </row>
    <row r="36">
      <c r="A36" s="29" t="s">
        <v>223</v>
      </c>
      <c r="B36" s="30">
        <v>2.0</v>
      </c>
      <c r="C36" s="31">
        <v>1.0</v>
      </c>
      <c r="D36" s="30">
        <v>2.0</v>
      </c>
      <c r="E36" s="31">
        <v>0.0</v>
      </c>
      <c r="F36" s="30">
        <v>4.0</v>
      </c>
      <c r="G36" s="31">
        <v>7.0</v>
      </c>
      <c r="H36" s="31">
        <v>7.0</v>
      </c>
      <c r="I36" s="31">
        <v>4.0</v>
      </c>
      <c r="J36" s="31">
        <v>7.0</v>
      </c>
      <c r="K36" s="31">
        <v>1.0</v>
      </c>
      <c r="L36" s="31">
        <v>14.0</v>
      </c>
      <c r="M36" s="31">
        <v>0.0</v>
      </c>
      <c r="N36" s="29">
        <f>SUM(C36,E36,G36,I36,K36,M36)</f>
        <v>13</v>
      </c>
    </row>
    <row r="38">
      <c r="A38" s="26" t="s">
        <v>3742</v>
      </c>
      <c r="B38" s="27" t="s">
        <v>70</v>
      </c>
      <c r="C38" s="8"/>
      <c r="D38" s="8"/>
      <c r="E38" s="9"/>
      <c r="F38" s="27" t="s">
        <v>31</v>
      </c>
      <c r="G38" s="8"/>
      <c r="H38" s="8"/>
      <c r="I38" s="9"/>
      <c r="J38" s="27" t="s">
        <v>332</v>
      </c>
      <c r="K38" s="8"/>
      <c r="L38" s="8"/>
      <c r="M38" s="9"/>
      <c r="N38" s="26" t="s">
        <v>3738</v>
      </c>
    </row>
    <row r="39">
      <c r="A39" s="14"/>
      <c r="B39" s="27" t="s">
        <v>34</v>
      </c>
      <c r="C39" s="9"/>
      <c r="D39" s="27" t="s">
        <v>55</v>
      </c>
      <c r="E39" s="9"/>
      <c r="F39" s="27" t="s">
        <v>34</v>
      </c>
      <c r="G39" s="9"/>
      <c r="H39" s="27" t="s">
        <v>55</v>
      </c>
      <c r="I39" s="9"/>
      <c r="J39" s="27" t="s">
        <v>34</v>
      </c>
      <c r="K39" s="9"/>
      <c r="L39" s="27" t="s">
        <v>55</v>
      </c>
      <c r="M39" s="9"/>
      <c r="N39" s="14"/>
    </row>
    <row r="40">
      <c r="A40" s="15"/>
      <c r="B40" s="28" t="s">
        <v>3740</v>
      </c>
      <c r="C40" s="28" t="s">
        <v>3739</v>
      </c>
      <c r="D40" s="28" t="s">
        <v>3740</v>
      </c>
      <c r="E40" s="28" t="s">
        <v>3739</v>
      </c>
      <c r="F40" s="28" t="s">
        <v>3740</v>
      </c>
      <c r="G40" s="28" t="s">
        <v>3739</v>
      </c>
      <c r="H40" s="28" t="s">
        <v>3740</v>
      </c>
      <c r="I40" s="28" t="s">
        <v>3739</v>
      </c>
      <c r="J40" s="28" t="s">
        <v>3740</v>
      </c>
      <c r="K40" s="28" t="s">
        <v>3739</v>
      </c>
      <c r="L40" s="28" t="s">
        <v>3740</v>
      </c>
      <c r="M40" s="28" t="s">
        <v>3739</v>
      </c>
      <c r="N40" s="15"/>
    </row>
    <row r="41">
      <c r="A41" s="29" t="s">
        <v>231</v>
      </c>
      <c r="B41" s="30">
        <v>2.0</v>
      </c>
      <c r="C41" s="31">
        <v>1.0</v>
      </c>
      <c r="D41" s="30">
        <v>2.0</v>
      </c>
      <c r="E41" s="31">
        <v>0.0</v>
      </c>
      <c r="F41" s="30">
        <v>3.0</v>
      </c>
      <c r="G41" s="31">
        <v>2.0</v>
      </c>
      <c r="H41" s="31">
        <v>6.0</v>
      </c>
      <c r="I41" s="31">
        <v>2.0</v>
      </c>
      <c r="J41" s="31">
        <v>6.0</v>
      </c>
      <c r="K41" s="31">
        <v>0.0</v>
      </c>
      <c r="L41" s="31">
        <v>11.0</v>
      </c>
      <c r="M41" s="31">
        <v>0.0</v>
      </c>
      <c r="N41" s="29">
        <f t="shared" ref="N41:N43" si="5">SUM(C41,E41,G41,I41,K41,M41)</f>
        <v>5</v>
      </c>
    </row>
    <row r="42">
      <c r="A42" s="31" t="s">
        <v>3746</v>
      </c>
      <c r="B42" s="30">
        <v>2.0</v>
      </c>
      <c r="C42" s="31">
        <v>1.0</v>
      </c>
      <c r="D42" s="30">
        <v>2.0</v>
      </c>
      <c r="E42" s="31">
        <v>0.0</v>
      </c>
      <c r="F42" s="30">
        <v>2.0</v>
      </c>
      <c r="G42" s="31">
        <v>0.0</v>
      </c>
      <c r="H42" s="31">
        <v>4.0</v>
      </c>
      <c r="I42" s="31">
        <v>1.0</v>
      </c>
      <c r="J42" s="31">
        <v>4.0</v>
      </c>
      <c r="K42" s="31">
        <v>0.0</v>
      </c>
      <c r="L42" s="31">
        <v>8.0</v>
      </c>
      <c r="M42" s="31">
        <v>0.0</v>
      </c>
      <c r="N42" s="29">
        <f t="shared" si="5"/>
        <v>2</v>
      </c>
    </row>
    <row r="43">
      <c r="A43" s="29" t="s">
        <v>23</v>
      </c>
      <c r="B43" s="30">
        <v>2.0</v>
      </c>
      <c r="C43" s="31">
        <v>0.0</v>
      </c>
      <c r="D43" s="30">
        <v>2.0</v>
      </c>
      <c r="E43" s="31">
        <v>0.0</v>
      </c>
      <c r="F43" s="30">
        <v>2.0</v>
      </c>
      <c r="G43" s="31">
        <v>2.0</v>
      </c>
      <c r="H43" s="31">
        <v>4.0</v>
      </c>
      <c r="I43" s="31">
        <v>5.0</v>
      </c>
      <c r="J43" s="31">
        <v>4.0</v>
      </c>
      <c r="K43" s="31">
        <v>0.0</v>
      </c>
      <c r="L43" s="31">
        <v>8.0</v>
      </c>
      <c r="M43" s="31">
        <v>0.0</v>
      </c>
      <c r="N43" s="29">
        <f t="shared" si="5"/>
        <v>7</v>
      </c>
    </row>
    <row r="45">
      <c r="A45" s="26" t="s">
        <v>3742</v>
      </c>
      <c r="B45" s="27" t="s">
        <v>70</v>
      </c>
      <c r="C45" s="8"/>
      <c r="D45" s="8"/>
      <c r="E45" s="9"/>
      <c r="F45" s="27" t="s">
        <v>31</v>
      </c>
      <c r="G45" s="8"/>
      <c r="H45" s="8"/>
      <c r="I45" s="9"/>
      <c r="J45" s="27" t="s">
        <v>332</v>
      </c>
      <c r="K45" s="8"/>
      <c r="L45" s="8"/>
      <c r="M45" s="9"/>
      <c r="N45" s="26" t="s">
        <v>3738</v>
      </c>
    </row>
    <row r="46">
      <c r="A46" s="14"/>
      <c r="B46" s="27" t="s">
        <v>34</v>
      </c>
      <c r="C46" s="9"/>
      <c r="D46" s="27" t="s">
        <v>55</v>
      </c>
      <c r="E46" s="9"/>
      <c r="F46" s="27" t="s">
        <v>34</v>
      </c>
      <c r="G46" s="9"/>
      <c r="H46" s="27" t="s">
        <v>55</v>
      </c>
      <c r="I46" s="9"/>
      <c r="J46" s="27" t="s">
        <v>34</v>
      </c>
      <c r="K46" s="9"/>
      <c r="L46" s="27" t="s">
        <v>55</v>
      </c>
      <c r="M46" s="9"/>
      <c r="N46" s="14"/>
    </row>
    <row r="47">
      <c r="A47" s="15"/>
      <c r="B47" s="28" t="s">
        <v>3740</v>
      </c>
      <c r="C47" s="28" t="s">
        <v>3739</v>
      </c>
      <c r="D47" s="28" t="s">
        <v>3740</v>
      </c>
      <c r="E47" s="28" t="s">
        <v>3739</v>
      </c>
      <c r="F47" s="28" t="s">
        <v>3740</v>
      </c>
      <c r="G47" s="28" t="s">
        <v>3739</v>
      </c>
      <c r="H47" s="28" t="s">
        <v>3740</v>
      </c>
      <c r="I47" s="28" t="s">
        <v>3739</v>
      </c>
      <c r="J47" s="28" t="s">
        <v>3740</v>
      </c>
      <c r="K47" s="28" t="s">
        <v>3739</v>
      </c>
      <c r="L47" s="28" t="s">
        <v>3740</v>
      </c>
      <c r="M47" s="28" t="s">
        <v>3739</v>
      </c>
      <c r="N47" s="15"/>
    </row>
    <row r="48">
      <c r="A48" s="29" t="s">
        <v>46</v>
      </c>
      <c r="B48" s="30">
        <v>2.0</v>
      </c>
      <c r="C48" s="31">
        <v>0.0</v>
      </c>
      <c r="D48" s="30">
        <v>2.0</v>
      </c>
      <c r="E48" s="31">
        <v>0.0</v>
      </c>
      <c r="F48" s="30">
        <v>3.0</v>
      </c>
      <c r="G48" s="31">
        <v>0.0</v>
      </c>
      <c r="H48" s="31">
        <v>5.0</v>
      </c>
      <c r="I48" s="31">
        <v>9.0</v>
      </c>
      <c r="J48" s="31">
        <v>5.0</v>
      </c>
      <c r="K48" s="31">
        <v>0.0</v>
      </c>
      <c r="L48" s="31">
        <v>10.0</v>
      </c>
      <c r="M48" s="31">
        <v>0.0</v>
      </c>
      <c r="N48" s="29">
        <f>SUM(C48,E48,G48,I48,K48,M48)</f>
        <v>9</v>
      </c>
    </row>
  </sheetData>
  <mergeCells count="77">
    <mergeCell ref="D20:E20"/>
    <mergeCell ref="B26:E26"/>
    <mergeCell ref="B27:C27"/>
    <mergeCell ref="D27:E27"/>
    <mergeCell ref="A26:A28"/>
    <mergeCell ref="H20:I20"/>
    <mergeCell ref="J20:K20"/>
    <mergeCell ref="J19:M19"/>
    <mergeCell ref="H27:I27"/>
    <mergeCell ref="J26:M26"/>
    <mergeCell ref="F26:I26"/>
    <mergeCell ref="F27:G27"/>
    <mergeCell ref="J27:K27"/>
    <mergeCell ref="J34:K34"/>
    <mergeCell ref="L34:M34"/>
    <mergeCell ref="A33:A35"/>
    <mergeCell ref="F33:I33"/>
    <mergeCell ref="J33:M33"/>
    <mergeCell ref="N33:N35"/>
    <mergeCell ref="B39:C39"/>
    <mergeCell ref="A38:A40"/>
    <mergeCell ref="A45:A47"/>
    <mergeCell ref="B45:E45"/>
    <mergeCell ref="B46:C46"/>
    <mergeCell ref="D46:E46"/>
    <mergeCell ref="B33:E33"/>
    <mergeCell ref="B34:C34"/>
    <mergeCell ref="D34:E34"/>
    <mergeCell ref="B38:E38"/>
    <mergeCell ref="D39:E39"/>
    <mergeCell ref="J39:K39"/>
    <mergeCell ref="L39:M39"/>
    <mergeCell ref="F45:I45"/>
    <mergeCell ref="J45:M45"/>
    <mergeCell ref="J46:K46"/>
    <mergeCell ref="F46:G46"/>
    <mergeCell ref="H46:I46"/>
    <mergeCell ref="F38:I38"/>
    <mergeCell ref="J38:M38"/>
    <mergeCell ref="N38:N40"/>
    <mergeCell ref="F39:G39"/>
    <mergeCell ref="H39:I39"/>
    <mergeCell ref="L46:M46"/>
    <mergeCell ref="N45:N47"/>
    <mergeCell ref="J2:K2"/>
    <mergeCell ref="L2:M2"/>
    <mergeCell ref="A1:A3"/>
    <mergeCell ref="B1:E1"/>
    <mergeCell ref="F1:I1"/>
    <mergeCell ref="J1:M1"/>
    <mergeCell ref="N1:N3"/>
    <mergeCell ref="B2:C2"/>
    <mergeCell ref="D2:E2"/>
    <mergeCell ref="B8:E8"/>
    <mergeCell ref="F8:I8"/>
    <mergeCell ref="L9:M9"/>
    <mergeCell ref="N8:N10"/>
    <mergeCell ref="L20:M20"/>
    <mergeCell ref="N19:N21"/>
    <mergeCell ref="L27:M27"/>
    <mergeCell ref="N26:N28"/>
    <mergeCell ref="F2:G2"/>
    <mergeCell ref="H2:I2"/>
    <mergeCell ref="F9:G9"/>
    <mergeCell ref="H9:I9"/>
    <mergeCell ref="J9:K9"/>
    <mergeCell ref="A8:A10"/>
    <mergeCell ref="J8:M8"/>
    <mergeCell ref="B9:C9"/>
    <mergeCell ref="D9:E9"/>
    <mergeCell ref="B19:E19"/>
    <mergeCell ref="F19:I19"/>
    <mergeCell ref="B20:C20"/>
    <mergeCell ref="F20:G20"/>
    <mergeCell ref="A19:A21"/>
    <mergeCell ref="F34:G34"/>
    <mergeCell ref="H34:I3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2.0"/>
    <col customWidth="1" min="4" max="4" width="6.43"/>
    <col customWidth="1" min="5" max="5" width="27.71"/>
    <col customWidth="1" min="6" max="6" width="74.71"/>
    <col customWidth="1" min="7" max="7" width="54.86"/>
    <col customWidth="1" min="8" max="8" width="76.0"/>
    <col customWidth="1" min="9" max="10" width="10.86"/>
    <col customWidth="1" min="11" max="11" width="14.86"/>
    <col customWidth="1" min="12" max="12" width="19.57"/>
    <col customWidth="1" min="13" max="13" width="13.43"/>
    <col customWidth="1" min="14" max="14" width="17.57"/>
    <col customWidth="1" min="15" max="15" width="13.57"/>
    <col customWidth="1" min="16" max="16" width="23.0"/>
    <col customWidth="1" min="17" max="17" width="11.43"/>
    <col customWidth="1" min="18" max="18" width="104.14"/>
    <col customWidth="1" min="19" max="19" width="106.86"/>
    <col customWidth="1" min="20" max="20" width="108.71"/>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948</v>
      </c>
      <c r="B2" s="2">
        <v>1.06042110014E11</v>
      </c>
      <c r="C2" s="2" t="s">
        <v>950</v>
      </c>
      <c r="D2" s="2" t="s">
        <v>951</v>
      </c>
      <c r="E2" s="2" t="s">
        <v>127</v>
      </c>
      <c r="F2" s="2" t="s">
        <v>952</v>
      </c>
      <c r="G2" s="2" t="s">
        <v>953</v>
      </c>
      <c r="I2" s="2" t="s">
        <v>191</v>
      </c>
      <c r="J2" s="2" t="s">
        <v>954</v>
      </c>
      <c r="K2" s="2" t="s">
        <v>53</v>
      </c>
      <c r="L2" s="2" t="s">
        <v>31</v>
      </c>
      <c r="M2" s="2" t="s">
        <v>71</v>
      </c>
      <c r="N2" s="2" t="s">
        <v>133</v>
      </c>
      <c r="O2" s="2" t="s">
        <v>55</v>
      </c>
      <c r="P2" s="2" t="s">
        <v>152</v>
      </c>
      <c r="Q2" s="2">
        <v>25.0</v>
      </c>
      <c r="R2" s="33" t="s">
        <v>955</v>
      </c>
      <c r="S2" s="33" t="s">
        <v>956</v>
      </c>
      <c r="T2" s="33" t="s">
        <v>957</v>
      </c>
    </row>
    <row r="3">
      <c r="A3" s="2" t="s">
        <v>1019</v>
      </c>
      <c r="B3" s="2">
        <v>1.06042410017E11</v>
      </c>
      <c r="C3" s="2" t="s">
        <v>1033</v>
      </c>
      <c r="D3" s="2" t="s">
        <v>951</v>
      </c>
      <c r="E3" s="2" t="s">
        <v>127</v>
      </c>
      <c r="F3" s="2" t="s">
        <v>1023</v>
      </c>
      <c r="G3" s="2" t="s">
        <v>1024</v>
      </c>
      <c r="H3" s="33" t="s">
        <v>1025</v>
      </c>
      <c r="I3" s="2" t="s">
        <v>1026</v>
      </c>
      <c r="J3" s="2" t="s">
        <v>1026</v>
      </c>
      <c r="K3" s="2" t="s">
        <v>53</v>
      </c>
      <c r="L3" s="2" t="s">
        <v>31</v>
      </c>
      <c r="M3" s="2" t="s">
        <v>32</v>
      </c>
      <c r="N3" s="2" t="s">
        <v>33</v>
      </c>
      <c r="O3" s="2" t="s">
        <v>55</v>
      </c>
      <c r="P3" s="2" t="s">
        <v>270</v>
      </c>
      <c r="Q3" s="2">
        <v>15.0</v>
      </c>
      <c r="R3" s="33" t="s">
        <v>1027</v>
      </c>
      <c r="S3" s="33" t="s">
        <v>1028</v>
      </c>
      <c r="T3" s="33" t="s">
        <v>1029</v>
      </c>
    </row>
    <row r="4">
      <c r="A4" s="2" t="s">
        <v>1350</v>
      </c>
      <c r="B4" s="2">
        <v>1.06042210012E11</v>
      </c>
      <c r="C4" s="2" t="s">
        <v>1352</v>
      </c>
      <c r="D4" s="2" t="s">
        <v>951</v>
      </c>
      <c r="E4" s="2" t="s">
        <v>127</v>
      </c>
      <c r="F4" s="2" t="s">
        <v>1353</v>
      </c>
      <c r="G4" s="2" t="s">
        <v>1354</v>
      </c>
      <c r="H4" s="33" t="s">
        <v>1355</v>
      </c>
      <c r="I4" s="2" t="s">
        <v>520</v>
      </c>
      <c r="J4" s="2" t="s">
        <v>1356</v>
      </c>
      <c r="K4" s="2" t="s">
        <v>53</v>
      </c>
      <c r="L4" s="2" t="s">
        <v>70</v>
      </c>
      <c r="M4" s="2" t="s">
        <v>32</v>
      </c>
      <c r="N4" s="2" t="s">
        <v>72</v>
      </c>
      <c r="O4" s="2" t="s">
        <v>34</v>
      </c>
      <c r="P4" s="2" t="s">
        <v>90</v>
      </c>
      <c r="Q4" s="2">
        <v>30.0</v>
      </c>
      <c r="R4" s="33" t="s">
        <v>1357</v>
      </c>
      <c r="S4" s="33" t="s">
        <v>1358</v>
      </c>
      <c r="T4" s="33" t="s">
        <v>1359</v>
      </c>
    </row>
    <row r="5">
      <c r="A5" s="2" t="s">
        <v>1350</v>
      </c>
      <c r="B5" s="2">
        <v>1.06042210033E11</v>
      </c>
      <c r="C5" s="2" t="s">
        <v>1361</v>
      </c>
      <c r="D5" s="2" t="s">
        <v>951</v>
      </c>
      <c r="E5" s="2" t="s">
        <v>127</v>
      </c>
      <c r="F5" s="2" t="s">
        <v>1353</v>
      </c>
      <c r="G5" s="2" t="s">
        <v>1354</v>
      </c>
      <c r="H5" s="33" t="s">
        <v>1355</v>
      </c>
      <c r="I5" s="2" t="s">
        <v>520</v>
      </c>
      <c r="J5" s="2" t="s">
        <v>1356</v>
      </c>
      <c r="K5" s="2" t="s">
        <v>53</v>
      </c>
      <c r="L5" s="2" t="s">
        <v>70</v>
      </c>
      <c r="M5" s="2" t="s">
        <v>32</v>
      </c>
      <c r="N5" s="2" t="s">
        <v>72</v>
      </c>
      <c r="O5" s="2" t="s">
        <v>34</v>
      </c>
      <c r="P5" s="2" t="s">
        <v>90</v>
      </c>
      <c r="Q5" s="2">
        <v>30.0</v>
      </c>
      <c r="R5" s="33" t="s">
        <v>1357</v>
      </c>
      <c r="S5" s="33" t="s">
        <v>1358</v>
      </c>
      <c r="T5" s="33" t="s">
        <v>1359</v>
      </c>
    </row>
    <row r="6">
      <c r="A6" s="2" t="s">
        <v>1350</v>
      </c>
      <c r="B6" s="2">
        <v>1.06042210016E11</v>
      </c>
      <c r="C6" s="2" t="s">
        <v>1363</v>
      </c>
      <c r="D6" s="2" t="s">
        <v>951</v>
      </c>
      <c r="E6" s="2" t="s">
        <v>127</v>
      </c>
      <c r="F6" s="2" t="s">
        <v>1353</v>
      </c>
      <c r="G6" s="2" t="s">
        <v>1354</v>
      </c>
      <c r="H6" s="33" t="s">
        <v>1355</v>
      </c>
      <c r="I6" s="2" t="s">
        <v>520</v>
      </c>
      <c r="J6" s="2" t="s">
        <v>1356</v>
      </c>
      <c r="K6" s="2" t="s">
        <v>53</v>
      </c>
      <c r="L6" s="2" t="s">
        <v>70</v>
      </c>
      <c r="M6" s="2" t="s">
        <v>32</v>
      </c>
      <c r="N6" s="2" t="s">
        <v>72</v>
      </c>
      <c r="O6" s="2" t="s">
        <v>34</v>
      </c>
      <c r="P6" s="2" t="s">
        <v>90</v>
      </c>
      <c r="Q6" s="2">
        <v>30.0</v>
      </c>
      <c r="R6" s="33" t="s">
        <v>1357</v>
      </c>
      <c r="S6" s="33" t="s">
        <v>1358</v>
      </c>
      <c r="T6" s="33" t="s">
        <v>1359</v>
      </c>
    </row>
    <row r="7">
      <c r="A7" s="2" t="s">
        <v>1350</v>
      </c>
      <c r="B7" s="2">
        <v>1.06042210008E11</v>
      </c>
      <c r="C7" s="2" t="s">
        <v>1365</v>
      </c>
      <c r="D7" s="2" t="s">
        <v>951</v>
      </c>
      <c r="E7" s="2" t="s">
        <v>127</v>
      </c>
      <c r="F7" s="2" t="s">
        <v>1353</v>
      </c>
      <c r="G7" s="2" t="s">
        <v>1354</v>
      </c>
      <c r="H7" s="33" t="s">
        <v>1355</v>
      </c>
      <c r="I7" s="2" t="s">
        <v>520</v>
      </c>
      <c r="J7" s="2" t="s">
        <v>1356</v>
      </c>
      <c r="K7" s="2" t="s">
        <v>53</v>
      </c>
      <c r="L7" s="2" t="s">
        <v>70</v>
      </c>
      <c r="M7" s="2" t="s">
        <v>32</v>
      </c>
      <c r="N7" s="2" t="s">
        <v>72</v>
      </c>
      <c r="O7" s="2" t="s">
        <v>34</v>
      </c>
      <c r="P7" s="2" t="s">
        <v>90</v>
      </c>
      <c r="Q7" s="2">
        <v>30.0</v>
      </c>
      <c r="R7" s="33" t="s">
        <v>1357</v>
      </c>
      <c r="S7" s="33" t="s">
        <v>1358</v>
      </c>
      <c r="T7" s="33" t="s">
        <v>1359</v>
      </c>
    </row>
    <row r="8" hidden="1">
      <c r="A8" s="2" t="s">
        <v>1437</v>
      </c>
      <c r="B8" s="2">
        <v>1.06042410028E11</v>
      </c>
      <c r="C8" s="2" t="s">
        <v>1439</v>
      </c>
      <c r="D8" s="2" t="s">
        <v>951</v>
      </c>
      <c r="E8" s="2" t="s">
        <v>127</v>
      </c>
      <c r="F8" s="2" t="s">
        <v>1440</v>
      </c>
      <c r="G8" s="2" t="s">
        <v>1441</v>
      </c>
      <c r="H8" s="33" t="s">
        <v>1442</v>
      </c>
      <c r="I8" s="2" t="s">
        <v>132</v>
      </c>
      <c r="J8" s="2" t="s">
        <v>1443</v>
      </c>
      <c r="K8" s="2" t="s">
        <v>30</v>
      </c>
      <c r="L8" s="2" t="s">
        <v>31</v>
      </c>
      <c r="M8" s="2" t="s">
        <v>71</v>
      </c>
      <c r="N8" s="2" t="s">
        <v>133</v>
      </c>
      <c r="O8" s="2" t="s">
        <v>55</v>
      </c>
      <c r="P8" s="2" t="s">
        <v>56</v>
      </c>
      <c r="Q8" s="2">
        <v>6.0</v>
      </c>
      <c r="R8" s="33" t="s">
        <v>1444</v>
      </c>
      <c r="S8" s="33" t="s">
        <v>1445</v>
      </c>
      <c r="T8" s="33" t="s">
        <v>1446</v>
      </c>
    </row>
    <row r="9" hidden="1">
      <c r="A9" s="2" t="s">
        <v>1447</v>
      </c>
      <c r="B9" s="2">
        <v>1.06042010027E11</v>
      </c>
      <c r="C9" s="2" t="s">
        <v>1471</v>
      </c>
      <c r="D9" s="2" t="s">
        <v>951</v>
      </c>
      <c r="E9" s="2" t="s">
        <v>127</v>
      </c>
      <c r="F9" s="2" t="s">
        <v>1450</v>
      </c>
      <c r="G9" s="2" t="s">
        <v>1451</v>
      </c>
      <c r="H9" s="33" t="s">
        <v>1452</v>
      </c>
      <c r="I9" s="2" t="s">
        <v>650</v>
      </c>
      <c r="J9" s="2" t="s">
        <v>583</v>
      </c>
      <c r="K9" s="2" t="s">
        <v>53</v>
      </c>
      <c r="L9" s="2" t="s">
        <v>332</v>
      </c>
      <c r="M9" s="2" t="s">
        <v>32</v>
      </c>
      <c r="N9" s="2" t="s">
        <v>54</v>
      </c>
      <c r="O9" s="2" t="s">
        <v>55</v>
      </c>
      <c r="P9" s="2" t="s">
        <v>56</v>
      </c>
      <c r="Q9" s="2">
        <v>4.0</v>
      </c>
      <c r="R9" s="33" t="s">
        <v>1453</v>
      </c>
      <c r="S9" s="33" t="s">
        <v>1454</v>
      </c>
      <c r="T9" s="33" t="s">
        <v>1455</v>
      </c>
    </row>
    <row r="10" hidden="1">
      <c r="A10" s="2" t="s">
        <v>1497</v>
      </c>
      <c r="B10" s="2">
        <v>1.06042410004E11</v>
      </c>
      <c r="C10" s="2" t="s">
        <v>1499</v>
      </c>
      <c r="D10" s="2" t="s">
        <v>951</v>
      </c>
      <c r="E10" s="2" t="s">
        <v>127</v>
      </c>
      <c r="F10" s="2" t="s">
        <v>1353</v>
      </c>
      <c r="G10" s="2" t="s">
        <v>1354</v>
      </c>
      <c r="H10" s="33" t="s">
        <v>1355</v>
      </c>
      <c r="I10" s="2" t="s">
        <v>520</v>
      </c>
      <c r="J10" s="2" t="s">
        <v>1356</v>
      </c>
      <c r="K10" s="2" t="s">
        <v>53</v>
      </c>
      <c r="L10" s="2" t="s">
        <v>70</v>
      </c>
      <c r="M10" s="2" t="s">
        <v>32</v>
      </c>
      <c r="N10" s="2" t="s">
        <v>72</v>
      </c>
      <c r="O10" s="2" t="s">
        <v>34</v>
      </c>
      <c r="P10" s="2" t="s">
        <v>56</v>
      </c>
      <c r="Q10" s="2">
        <v>10.0</v>
      </c>
      <c r="R10" s="33" t="s">
        <v>1500</v>
      </c>
      <c r="S10" s="33" t="s">
        <v>1501</v>
      </c>
      <c r="T10" s="33" t="s">
        <v>1502</v>
      </c>
    </row>
    <row r="11" hidden="1">
      <c r="A11" s="2" t="s">
        <v>1497</v>
      </c>
      <c r="B11" s="2">
        <v>1.06042410005E11</v>
      </c>
      <c r="C11" s="2" t="s">
        <v>1504</v>
      </c>
      <c r="D11" s="2" t="s">
        <v>951</v>
      </c>
      <c r="E11" s="2" t="s">
        <v>127</v>
      </c>
      <c r="F11" s="2" t="s">
        <v>1353</v>
      </c>
      <c r="G11" s="2" t="s">
        <v>1354</v>
      </c>
      <c r="H11" s="33" t="s">
        <v>1355</v>
      </c>
      <c r="I11" s="2" t="s">
        <v>520</v>
      </c>
      <c r="J11" s="2" t="s">
        <v>1356</v>
      </c>
      <c r="K11" s="2" t="s">
        <v>53</v>
      </c>
      <c r="L11" s="2" t="s">
        <v>70</v>
      </c>
      <c r="M11" s="2" t="s">
        <v>32</v>
      </c>
      <c r="N11" s="2" t="s">
        <v>72</v>
      </c>
      <c r="O11" s="2" t="s">
        <v>34</v>
      </c>
      <c r="P11" s="2" t="s">
        <v>56</v>
      </c>
      <c r="Q11" s="2">
        <v>10.0</v>
      </c>
      <c r="R11" s="33" t="s">
        <v>1500</v>
      </c>
      <c r="S11" s="33" t="s">
        <v>1501</v>
      </c>
      <c r="T11" s="33" t="s">
        <v>1502</v>
      </c>
    </row>
    <row r="12" hidden="1">
      <c r="A12" s="2" t="s">
        <v>1497</v>
      </c>
      <c r="B12" s="2">
        <v>1.06042410014E11</v>
      </c>
      <c r="C12" s="2" t="s">
        <v>1506</v>
      </c>
      <c r="D12" s="2" t="s">
        <v>951</v>
      </c>
      <c r="E12" s="2" t="s">
        <v>127</v>
      </c>
      <c r="F12" s="2" t="s">
        <v>1353</v>
      </c>
      <c r="G12" s="2" t="s">
        <v>1354</v>
      </c>
      <c r="H12" s="33" t="s">
        <v>1355</v>
      </c>
      <c r="I12" s="2" t="s">
        <v>520</v>
      </c>
      <c r="J12" s="2" t="s">
        <v>1356</v>
      </c>
      <c r="K12" s="2" t="s">
        <v>53</v>
      </c>
      <c r="L12" s="2" t="s">
        <v>70</v>
      </c>
      <c r="M12" s="2" t="s">
        <v>32</v>
      </c>
      <c r="N12" s="2" t="s">
        <v>72</v>
      </c>
      <c r="O12" s="2" t="s">
        <v>34</v>
      </c>
      <c r="P12" s="2" t="s">
        <v>56</v>
      </c>
      <c r="Q12" s="2">
        <v>10.0</v>
      </c>
      <c r="R12" s="33" t="s">
        <v>1500</v>
      </c>
      <c r="S12" s="33" t="s">
        <v>1501</v>
      </c>
      <c r="T12" s="33" t="s">
        <v>1502</v>
      </c>
    </row>
    <row r="13" hidden="1">
      <c r="A13" s="2" t="s">
        <v>1497</v>
      </c>
      <c r="B13" s="2">
        <v>1.06042410028E11</v>
      </c>
      <c r="C13" s="2" t="s">
        <v>1439</v>
      </c>
      <c r="D13" s="2" t="s">
        <v>951</v>
      </c>
      <c r="E13" s="2" t="s">
        <v>127</v>
      </c>
      <c r="F13" s="2" t="s">
        <v>1353</v>
      </c>
      <c r="G13" s="2" t="s">
        <v>1354</v>
      </c>
      <c r="H13" s="33" t="s">
        <v>1355</v>
      </c>
      <c r="I13" s="2" t="s">
        <v>520</v>
      </c>
      <c r="J13" s="2" t="s">
        <v>1356</v>
      </c>
      <c r="K13" s="2" t="s">
        <v>53</v>
      </c>
      <c r="L13" s="2" t="s">
        <v>70</v>
      </c>
      <c r="M13" s="2" t="s">
        <v>32</v>
      </c>
      <c r="N13" s="2" t="s">
        <v>72</v>
      </c>
      <c r="O13" s="2" t="s">
        <v>34</v>
      </c>
      <c r="P13" s="2" t="s">
        <v>56</v>
      </c>
      <c r="Q13" s="2">
        <v>10.0</v>
      </c>
      <c r="R13" s="33" t="s">
        <v>1500</v>
      </c>
      <c r="S13" s="33" t="s">
        <v>1501</v>
      </c>
      <c r="T13" s="33" t="s">
        <v>1502</v>
      </c>
    </row>
    <row r="14" hidden="1">
      <c r="A14" s="2" t="s">
        <v>1497</v>
      </c>
      <c r="B14" s="2">
        <v>1.06042410003E11</v>
      </c>
      <c r="C14" s="2" t="s">
        <v>1508</v>
      </c>
      <c r="D14" s="2" t="s">
        <v>951</v>
      </c>
      <c r="E14" s="2" t="s">
        <v>127</v>
      </c>
      <c r="F14" s="2" t="s">
        <v>1353</v>
      </c>
      <c r="G14" s="2" t="s">
        <v>1354</v>
      </c>
      <c r="H14" s="33" t="s">
        <v>1355</v>
      </c>
      <c r="I14" s="2" t="s">
        <v>520</v>
      </c>
      <c r="J14" s="2" t="s">
        <v>1356</v>
      </c>
      <c r="K14" s="2" t="s">
        <v>53</v>
      </c>
      <c r="L14" s="2" t="s">
        <v>70</v>
      </c>
      <c r="M14" s="2" t="s">
        <v>32</v>
      </c>
      <c r="N14" s="2" t="s">
        <v>72</v>
      </c>
      <c r="O14" s="2" t="s">
        <v>34</v>
      </c>
      <c r="P14" s="2" t="s">
        <v>56</v>
      </c>
      <c r="Q14" s="2">
        <v>10.0</v>
      </c>
      <c r="R14" s="33" t="s">
        <v>1500</v>
      </c>
      <c r="S14" s="33" t="s">
        <v>1501</v>
      </c>
      <c r="T14" s="33" t="s">
        <v>1502</v>
      </c>
    </row>
    <row r="15" hidden="1">
      <c r="A15" s="2" t="s">
        <v>1497</v>
      </c>
      <c r="B15" s="2">
        <v>1.06042410007E11</v>
      </c>
      <c r="C15" s="2" t="s">
        <v>1510</v>
      </c>
      <c r="D15" s="2" t="s">
        <v>951</v>
      </c>
      <c r="E15" s="2" t="s">
        <v>127</v>
      </c>
      <c r="F15" s="2" t="s">
        <v>1353</v>
      </c>
      <c r="G15" s="2" t="s">
        <v>1354</v>
      </c>
      <c r="H15" s="33" t="s">
        <v>1355</v>
      </c>
      <c r="I15" s="2" t="s">
        <v>520</v>
      </c>
      <c r="J15" s="2" t="s">
        <v>1356</v>
      </c>
      <c r="K15" s="2" t="s">
        <v>53</v>
      </c>
      <c r="L15" s="2" t="s">
        <v>70</v>
      </c>
      <c r="M15" s="2" t="s">
        <v>32</v>
      </c>
      <c r="N15" s="2" t="s">
        <v>72</v>
      </c>
      <c r="O15" s="2" t="s">
        <v>34</v>
      </c>
      <c r="P15" s="2" t="s">
        <v>56</v>
      </c>
      <c r="Q15" s="2">
        <v>10.0</v>
      </c>
      <c r="R15" s="33" t="s">
        <v>1500</v>
      </c>
      <c r="S15" s="33" t="s">
        <v>1501</v>
      </c>
      <c r="T15" s="33" t="s">
        <v>1502</v>
      </c>
    </row>
    <row r="16" hidden="1">
      <c r="A16" s="2" t="s">
        <v>1622</v>
      </c>
      <c r="B16" s="2">
        <v>1.06042110009E11</v>
      </c>
      <c r="C16" s="2" t="s">
        <v>1624</v>
      </c>
      <c r="D16" s="2" t="s">
        <v>951</v>
      </c>
      <c r="E16" s="2" t="s">
        <v>127</v>
      </c>
      <c r="F16" s="2" t="s">
        <v>1318</v>
      </c>
      <c r="G16" s="2" t="s">
        <v>1319</v>
      </c>
      <c r="H16" s="33" t="s">
        <v>1320</v>
      </c>
      <c r="I16" s="2" t="s">
        <v>117</v>
      </c>
      <c r="J16" s="2" t="s">
        <v>117</v>
      </c>
      <c r="K16" s="2" t="s">
        <v>53</v>
      </c>
      <c r="L16" s="2" t="s">
        <v>31</v>
      </c>
      <c r="M16" s="2" t="s">
        <v>71</v>
      </c>
      <c r="N16" s="2" t="s">
        <v>33</v>
      </c>
      <c r="O16" s="2" t="s">
        <v>55</v>
      </c>
      <c r="P16" s="2" t="s">
        <v>56</v>
      </c>
      <c r="Q16" s="2">
        <v>6.0</v>
      </c>
      <c r="R16" s="33" t="s">
        <v>1625</v>
      </c>
      <c r="S16" s="33" t="s">
        <v>1626</v>
      </c>
      <c r="T16" s="33" t="s">
        <v>1627</v>
      </c>
    </row>
    <row r="17" hidden="1">
      <c r="A17" s="2" t="s">
        <v>1698</v>
      </c>
      <c r="B17" s="2">
        <v>1.06042210002E11</v>
      </c>
      <c r="C17" s="2" t="s">
        <v>1700</v>
      </c>
      <c r="D17" s="2" t="s">
        <v>951</v>
      </c>
      <c r="E17" s="2" t="s">
        <v>127</v>
      </c>
      <c r="F17" s="2" t="s">
        <v>1655</v>
      </c>
      <c r="G17" s="2" t="s">
        <v>1656</v>
      </c>
      <c r="H17" s="33" t="s">
        <v>1657</v>
      </c>
      <c r="I17" s="2" t="s">
        <v>1658</v>
      </c>
      <c r="J17" s="2" t="s">
        <v>853</v>
      </c>
      <c r="K17" s="2" t="s">
        <v>30</v>
      </c>
      <c r="L17" s="2" t="s">
        <v>70</v>
      </c>
      <c r="M17" s="2" t="s">
        <v>71</v>
      </c>
      <c r="N17" s="2" t="s">
        <v>33</v>
      </c>
      <c r="O17" s="2" t="s">
        <v>55</v>
      </c>
      <c r="P17" s="2" t="s">
        <v>56</v>
      </c>
      <c r="Q17" s="2">
        <v>10.0</v>
      </c>
      <c r="R17" s="33" t="s">
        <v>1701</v>
      </c>
      <c r="S17" s="33" t="s">
        <v>1702</v>
      </c>
      <c r="T17" s="33" t="s">
        <v>1703</v>
      </c>
    </row>
    <row r="18" hidden="1">
      <c r="A18" s="2" t="s">
        <v>1796</v>
      </c>
      <c r="B18" s="2">
        <v>1.06042310031E11</v>
      </c>
      <c r="C18" s="2" t="s">
        <v>1798</v>
      </c>
      <c r="D18" s="2" t="s">
        <v>951</v>
      </c>
      <c r="E18" s="2" t="s">
        <v>127</v>
      </c>
      <c r="F18" s="2" t="s">
        <v>1604</v>
      </c>
      <c r="G18" s="2" t="s">
        <v>1605</v>
      </c>
      <c r="H18" s="33" t="s">
        <v>1606</v>
      </c>
      <c r="I18" s="2" t="s">
        <v>1356</v>
      </c>
      <c r="J18" s="2" t="s">
        <v>1607</v>
      </c>
      <c r="K18" s="2" t="s">
        <v>53</v>
      </c>
      <c r="L18" s="2" t="s">
        <v>70</v>
      </c>
      <c r="M18" s="2" t="s">
        <v>71</v>
      </c>
      <c r="N18" s="2" t="s">
        <v>54</v>
      </c>
      <c r="O18" s="2" t="s">
        <v>55</v>
      </c>
      <c r="P18" s="2" t="s">
        <v>56</v>
      </c>
      <c r="Q18" s="2">
        <v>10.0</v>
      </c>
      <c r="R18" s="33" t="s">
        <v>1799</v>
      </c>
      <c r="S18" s="33" t="s">
        <v>1800</v>
      </c>
      <c r="T18" s="33" t="s">
        <v>1801</v>
      </c>
    </row>
    <row r="19" hidden="1">
      <c r="A19" s="2" t="s">
        <v>2132</v>
      </c>
      <c r="B19" s="2">
        <v>1.06042210006E11</v>
      </c>
      <c r="C19" s="2" t="s">
        <v>2134</v>
      </c>
      <c r="D19" s="2" t="s">
        <v>951</v>
      </c>
      <c r="E19" s="2" t="s">
        <v>127</v>
      </c>
      <c r="F19" s="2" t="s">
        <v>1655</v>
      </c>
      <c r="G19" s="2" t="s">
        <v>1656</v>
      </c>
      <c r="H19" s="33" t="s">
        <v>1657</v>
      </c>
      <c r="I19" s="2" t="s">
        <v>1658</v>
      </c>
      <c r="J19" s="2" t="s">
        <v>853</v>
      </c>
      <c r="K19" s="2" t="s">
        <v>30</v>
      </c>
      <c r="L19" s="2" t="s">
        <v>70</v>
      </c>
      <c r="M19" s="2" t="s">
        <v>71</v>
      </c>
      <c r="N19" s="2" t="s">
        <v>33</v>
      </c>
      <c r="O19" s="2" t="s">
        <v>55</v>
      </c>
      <c r="P19" s="2" t="s">
        <v>56</v>
      </c>
      <c r="Q19" s="2">
        <v>10.0</v>
      </c>
      <c r="R19" s="33" t="s">
        <v>2135</v>
      </c>
      <c r="S19" s="33" t="s">
        <v>2136</v>
      </c>
      <c r="T19" s="33" t="s">
        <v>2137</v>
      </c>
    </row>
    <row r="20" hidden="1">
      <c r="A20" s="2" t="s">
        <v>2203</v>
      </c>
      <c r="B20" s="2">
        <v>1.06042110026E11</v>
      </c>
      <c r="C20" s="2" t="s">
        <v>2205</v>
      </c>
      <c r="D20" s="2" t="s">
        <v>951</v>
      </c>
      <c r="E20" s="2" t="s">
        <v>127</v>
      </c>
      <c r="F20" s="2" t="s">
        <v>2206</v>
      </c>
      <c r="G20" s="2" t="s">
        <v>2207</v>
      </c>
      <c r="H20" s="33" t="s">
        <v>2208</v>
      </c>
      <c r="I20" s="2" t="s">
        <v>331</v>
      </c>
      <c r="J20" s="2" t="s">
        <v>89</v>
      </c>
      <c r="K20" s="2" t="s">
        <v>30</v>
      </c>
      <c r="L20" s="2" t="s">
        <v>31</v>
      </c>
      <c r="M20" s="2" t="s">
        <v>71</v>
      </c>
      <c r="N20" s="2" t="s">
        <v>133</v>
      </c>
      <c r="O20" s="2" t="s">
        <v>55</v>
      </c>
      <c r="P20" s="2" t="s">
        <v>56</v>
      </c>
      <c r="Q20" s="2">
        <v>6.0</v>
      </c>
      <c r="R20" s="33" t="s">
        <v>2209</v>
      </c>
      <c r="S20" s="33" t="s">
        <v>2210</v>
      </c>
      <c r="T20" s="33" t="s">
        <v>2211</v>
      </c>
    </row>
    <row r="21" ht="15.75" customHeight="1">
      <c r="A21" s="2" t="s">
        <v>2297</v>
      </c>
      <c r="B21" s="2">
        <v>1.06042310005E11</v>
      </c>
      <c r="C21" s="2" t="s">
        <v>2299</v>
      </c>
      <c r="D21" s="2" t="s">
        <v>951</v>
      </c>
      <c r="E21" s="2" t="s">
        <v>127</v>
      </c>
      <c r="F21" s="2" t="s">
        <v>2300</v>
      </c>
      <c r="G21" s="2" t="s">
        <v>2301</v>
      </c>
      <c r="H21" s="33" t="s">
        <v>2302</v>
      </c>
      <c r="I21" s="2" t="s">
        <v>2303</v>
      </c>
      <c r="J21" s="2" t="s">
        <v>2304</v>
      </c>
      <c r="K21" s="2" t="s">
        <v>53</v>
      </c>
      <c r="L21" s="2" t="s">
        <v>332</v>
      </c>
      <c r="M21" s="2" t="s">
        <v>71</v>
      </c>
      <c r="N21" s="2" t="s">
        <v>133</v>
      </c>
      <c r="O21" s="2" t="s">
        <v>55</v>
      </c>
      <c r="P21" s="2" t="s">
        <v>90</v>
      </c>
      <c r="Q21" s="2">
        <v>20.0</v>
      </c>
      <c r="R21" s="33" t="s">
        <v>2305</v>
      </c>
      <c r="S21" s="33" t="s">
        <v>2306</v>
      </c>
      <c r="T21" s="33" t="s">
        <v>2307</v>
      </c>
    </row>
    <row r="22" ht="15.75" customHeight="1">
      <c r="A22" s="2" t="s">
        <v>2742</v>
      </c>
      <c r="B22" s="2">
        <v>1.06042310007E11</v>
      </c>
      <c r="C22" s="2" t="s">
        <v>2744</v>
      </c>
      <c r="D22" s="2" t="s">
        <v>951</v>
      </c>
      <c r="E22" s="2" t="s">
        <v>127</v>
      </c>
      <c r="F22" s="2" t="s">
        <v>2745</v>
      </c>
      <c r="G22" s="2" t="s">
        <v>2746</v>
      </c>
      <c r="H22" s="33" t="s">
        <v>2747</v>
      </c>
      <c r="I22" s="2" t="s">
        <v>1266</v>
      </c>
      <c r="J22" s="2" t="s">
        <v>1266</v>
      </c>
      <c r="K22" s="2" t="s">
        <v>53</v>
      </c>
      <c r="L22" s="2" t="s">
        <v>31</v>
      </c>
      <c r="M22" s="2" t="s">
        <v>71</v>
      </c>
      <c r="N22" s="2" t="s">
        <v>133</v>
      </c>
      <c r="O22" s="2" t="s">
        <v>34</v>
      </c>
      <c r="P22" s="2" t="s">
        <v>90</v>
      </c>
      <c r="Q22" s="2">
        <v>30.0</v>
      </c>
      <c r="R22" s="33" t="s">
        <v>2748</v>
      </c>
      <c r="S22" s="33" t="s">
        <v>2749</v>
      </c>
      <c r="T22" s="33" t="s">
        <v>2750</v>
      </c>
    </row>
    <row r="23" ht="15.75" customHeight="1">
      <c r="A23" s="2" t="s">
        <v>2825</v>
      </c>
      <c r="B23" s="2">
        <v>1.06042310044E11</v>
      </c>
      <c r="C23" s="2" t="s">
        <v>2836</v>
      </c>
      <c r="D23" s="2" t="s">
        <v>951</v>
      </c>
      <c r="E23" s="2" t="s">
        <v>127</v>
      </c>
      <c r="F23" s="2" t="s">
        <v>2828</v>
      </c>
      <c r="G23" s="2" t="s">
        <v>2829</v>
      </c>
      <c r="H23" s="33" t="s">
        <v>1452</v>
      </c>
      <c r="I23" s="2" t="s">
        <v>2240</v>
      </c>
      <c r="J23" s="2" t="s">
        <v>2257</v>
      </c>
      <c r="K23" s="2" t="s">
        <v>53</v>
      </c>
      <c r="L23" s="2" t="s">
        <v>31</v>
      </c>
      <c r="M23" s="2" t="s">
        <v>32</v>
      </c>
      <c r="N23" s="2" t="s">
        <v>54</v>
      </c>
      <c r="O23" s="2" t="s">
        <v>55</v>
      </c>
      <c r="P23" s="2" t="s">
        <v>90</v>
      </c>
      <c r="Q23" s="2">
        <v>30.0</v>
      </c>
      <c r="R23" s="33" t="s">
        <v>2830</v>
      </c>
      <c r="S23" s="33" t="s">
        <v>2831</v>
      </c>
      <c r="T23" s="33" t="s">
        <v>2832</v>
      </c>
    </row>
    <row r="24" ht="15.75" customHeight="1">
      <c r="A24" s="2" t="s">
        <v>2825</v>
      </c>
      <c r="B24" s="2">
        <v>1.06042410046E11</v>
      </c>
      <c r="C24" s="2" t="s">
        <v>2846</v>
      </c>
      <c r="D24" s="2" t="s">
        <v>951</v>
      </c>
      <c r="E24" s="2" t="s">
        <v>127</v>
      </c>
      <c r="F24" s="2" t="s">
        <v>2828</v>
      </c>
      <c r="G24" s="2" t="s">
        <v>2829</v>
      </c>
      <c r="H24" s="33" t="s">
        <v>1452</v>
      </c>
      <c r="I24" s="2" t="s">
        <v>2240</v>
      </c>
      <c r="J24" s="2" t="s">
        <v>2257</v>
      </c>
      <c r="K24" s="2" t="s">
        <v>53</v>
      </c>
      <c r="L24" s="2" t="s">
        <v>31</v>
      </c>
      <c r="M24" s="2" t="s">
        <v>32</v>
      </c>
      <c r="N24" s="2" t="s">
        <v>54</v>
      </c>
      <c r="O24" s="2" t="s">
        <v>55</v>
      </c>
      <c r="P24" s="2" t="s">
        <v>90</v>
      </c>
      <c r="Q24" s="2">
        <v>30.0</v>
      </c>
      <c r="R24" s="33" t="s">
        <v>2830</v>
      </c>
      <c r="S24" s="33" t="s">
        <v>2831</v>
      </c>
      <c r="T24" s="33" t="s">
        <v>2832</v>
      </c>
    </row>
    <row r="25" ht="15.75" customHeight="1">
      <c r="A25" s="2" t="s">
        <v>2825</v>
      </c>
      <c r="B25" s="2">
        <v>1.06042110014E11</v>
      </c>
      <c r="C25" s="2" t="s">
        <v>950</v>
      </c>
      <c r="D25" s="2" t="s">
        <v>951</v>
      </c>
      <c r="E25" s="2" t="s">
        <v>127</v>
      </c>
      <c r="F25" s="2" t="s">
        <v>2828</v>
      </c>
      <c r="G25" s="2" t="s">
        <v>2829</v>
      </c>
      <c r="H25" s="33" t="s">
        <v>1452</v>
      </c>
      <c r="I25" s="2" t="s">
        <v>2240</v>
      </c>
      <c r="J25" s="2" t="s">
        <v>2257</v>
      </c>
      <c r="K25" s="2" t="s">
        <v>53</v>
      </c>
      <c r="L25" s="2" t="s">
        <v>31</v>
      </c>
      <c r="M25" s="2" t="s">
        <v>32</v>
      </c>
      <c r="N25" s="2" t="s">
        <v>54</v>
      </c>
      <c r="O25" s="2" t="s">
        <v>55</v>
      </c>
      <c r="P25" s="2" t="s">
        <v>90</v>
      </c>
      <c r="Q25" s="2">
        <v>30.0</v>
      </c>
      <c r="R25" s="33" t="s">
        <v>2830</v>
      </c>
      <c r="S25" s="33" t="s">
        <v>2831</v>
      </c>
      <c r="T25" s="33" t="s">
        <v>2832</v>
      </c>
    </row>
    <row r="26" ht="15.75" hidden="1" customHeight="1">
      <c r="A26" s="2" t="s">
        <v>2889</v>
      </c>
      <c r="B26" s="2">
        <v>1.0604241001E11</v>
      </c>
      <c r="C26" s="2" t="s">
        <v>2891</v>
      </c>
      <c r="D26" s="2" t="s">
        <v>951</v>
      </c>
      <c r="E26" s="2" t="s">
        <v>127</v>
      </c>
      <c r="F26" s="2" t="s">
        <v>2461</v>
      </c>
      <c r="G26" s="2" t="s">
        <v>2462</v>
      </c>
      <c r="H26" s="33" t="s">
        <v>2463</v>
      </c>
      <c r="I26" s="2" t="s">
        <v>2464</v>
      </c>
      <c r="J26" s="2" t="s">
        <v>2464</v>
      </c>
      <c r="K26" s="2" t="s">
        <v>53</v>
      </c>
      <c r="L26" s="2" t="s">
        <v>70</v>
      </c>
      <c r="M26" s="2" t="s">
        <v>71</v>
      </c>
      <c r="N26" s="2" t="s">
        <v>72</v>
      </c>
      <c r="O26" s="2" t="s">
        <v>55</v>
      </c>
      <c r="P26" s="2" t="s">
        <v>56</v>
      </c>
      <c r="Q26" s="2">
        <v>14.0</v>
      </c>
      <c r="R26" s="33" t="s">
        <v>2892</v>
      </c>
      <c r="S26" s="33" t="s">
        <v>2893</v>
      </c>
      <c r="T26" s="33" t="s">
        <v>2894</v>
      </c>
    </row>
    <row r="27" ht="15.75" hidden="1" customHeight="1">
      <c r="A27" s="2" t="s">
        <v>2955</v>
      </c>
      <c r="B27" s="2">
        <v>1.06042310051E11</v>
      </c>
      <c r="C27" s="2" t="s">
        <v>2957</v>
      </c>
      <c r="D27" s="2" t="s">
        <v>951</v>
      </c>
      <c r="E27" s="2" t="s">
        <v>127</v>
      </c>
      <c r="F27" s="2" t="s">
        <v>2461</v>
      </c>
      <c r="G27" s="2" t="s">
        <v>2462</v>
      </c>
      <c r="H27" s="33" t="s">
        <v>2463</v>
      </c>
      <c r="I27" s="2" t="s">
        <v>2464</v>
      </c>
      <c r="J27" s="2" t="s">
        <v>2464</v>
      </c>
      <c r="K27" s="2" t="s">
        <v>53</v>
      </c>
      <c r="L27" s="2" t="s">
        <v>70</v>
      </c>
      <c r="M27" s="2" t="s">
        <v>71</v>
      </c>
      <c r="N27" s="2" t="s">
        <v>72</v>
      </c>
      <c r="O27" s="2" t="s">
        <v>55</v>
      </c>
      <c r="P27" s="2" t="s">
        <v>56</v>
      </c>
      <c r="Q27" s="2">
        <v>14.0</v>
      </c>
      <c r="R27" s="33" t="s">
        <v>2958</v>
      </c>
      <c r="S27" s="33" t="s">
        <v>2959</v>
      </c>
      <c r="T27" s="33" t="s">
        <v>2960</v>
      </c>
    </row>
    <row r="28" ht="15.75" hidden="1" customHeight="1">
      <c r="A28" s="2" t="s">
        <v>3041</v>
      </c>
      <c r="B28" s="2">
        <v>1.06042410001E11</v>
      </c>
      <c r="C28" s="2" t="s">
        <v>3043</v>
      </c>
      <c r="D28" s="2" t="s">
        <v>951</v>
      </c>
      <c r="E28" s="2" t="s">
        <v>127</v>
      </c>
      <c r="F28" s="2" t="s">
        <v>2461</v>
      </c>
      <c r="G28" s="2" t="s">
        <v>2462</v>
      </c>
      <c r="H28" s="33" t="s">
        <v>2463</v>
      </c>
      <c r="I28" s="2" t="s">
        <v>2464</v>
      </c>
      <c r="J28" s="2" t="s">
        <v>2464</v>
      </c>
      <c r="K28" s="2" t="s">
        <v>53</v>
      </c>
      <c r="L28" s="2" t="s">
        <v>70</v>
      </c>
      <c r="M28" s="2" t="s">
        <v>71</v>
      </c>
      <c r="N28" s="2" t="s">
        <v>72</v>
      </c>
      <c r="O28" s="2" t="s">
        <v>55</v>
      </c>
      <c r="P28" s="2" t="s">
        <v>56</v>
      </c>
      <c r="Q28" s="2">
        <v>14.0</v>
      </c>
      <c r="R28" s="33" t="s">
        <v>3044</v>
      </c>
      <c r="S28" s="33" t="s">
        <v>3045</v>
      </c>
      <c r="T28" s="33" t="s">
        <v>3046</v>
      </c>
    </row>
    <row r="29" ht="15.75" hidden="1" customHeight="1">
      <c r="A29" s="2" t="s">
        <v>3129</v>
      </c>
      <c r="B29" s="2">
        <v>1.06042310001E11</v>
      </c>
      <c r="C29" s="2" t="s">
        <v>3131</v>
      </c>
      <c r="D29" s="2" t="s">
        <v>951</v>
      </c>
      <c r="E29" s="2" t="s">
        <v>127</v>
      </c>
      <c r="F29" s="2" t="s">
        <v>2461</v>
      </c>
      <c r="G29" s="2" t="s">
        <v>2462</v>
      </c>
      <c r="H29" s="33" t="s">
        <v>2463</v>
      </c>
      <c r="I29" s="2" t="s">
        <v>2464</v>
      </c>
      <c r="J29" s="2" t="s">
        <v>2464</v>
      </c>
      <c r="K29" s="2" t="s">
        <v>53</v>
      </c>
      <c r="L29" s="2" t="s">
        <v>70</v>
      </c>
      <c r="M29" s="2" t="s">
        <v>71</v>
      </c>
      <c r="N29" s="2" t="s">
        <v>72</v>
      </c>
      <c r="O29" s="2" t="s">
        <v>55</v>
      </c>
      <c r="P29" s="2" t="s">
        <v>56</v>
      </c>
      <c r="Q29" s="2">
        <v>14.0</v>
      </c>
      <c r="R29" s="33" t="s">
        <v>3132</v>
      </c>
      <c r="S29" s="33" t="s">
        <v>3133</v>
      </c>
      <c r="T29" s="33" t="s">
        <v>3134</v>
      </c>
    </row>
    <row r="30" ht="15.75" hidden="1" customHeight="1">
      <c r="A30" s="2" t="s">
        <v>3165</v>
      </c>
      <c r="B30" s="2">
        <v>1.06042410022E11</v>
      </c>
      <c r="C30" s="2" t="s">
        <v>3167</v>
      </c>
      <c r="D30" s="2" t="s">
        <v>951</v>
      </c>
      <c r="E30" s="2" t="s">
        <v>127</v>
      </c>
      <c r="F30" s="2" t="s">
        <v>2461</v>
      </c>
      <c r="G30" s="2" t="s">
        <v>2462</v>
      </c>
      <c r="H30" s="33" t="s">
        <v>2463</v>
      </c>
      <c r="I30" s="2" t="s">
        <v>2464</v>
      </c>
      <c r="J30" s="2" t="s">
        <v>2464</v>
      </c>
      <c r="K30" s="2" t="s">
        <v>53</v>
      </c>
      <c r="L30" s="2" t="s">
        <v>70</v>
      </c>
      <c r="M30" s="2" t="s">
        <v>71</v>
      </c>
      <c r="N30" s="2" t="s">
        <v>72</v>
      </c>
      <c r="O30" s="2" t="s">
        <v>55</v>
      </c>
      <c r="P30" s="2" t="s">
        <v>56</v>
      </c>
      <c r="Q30" s="2">
        <v>14.0</v>
      </c>
      <c r="R30" s="33" t="s">
        <v>3168</v>
      </c>
      <c r="S30" s="33" t="s">
        <v>3169</v>
      </c>
      <c r="T30" s="33" t="s">
        <v>3170</v>
      </c>
    </row>
    <row r="31" ht="15.75" hidden="1" customHeight="1">
      <c r="A31" s="2" t="s">
        <v>3183</v>
      </c>
      <c r="B31" s="2">
        <v>1.06042310027E11</v>
      </c>
      <c r="C31" s="2" t="s">
        <v>3185</v>
      </c>
      <c r="D31" s="2" t="s">
        <v>951</v>
      </c>
      <c r="E31" s="2" t="s">
        <v>127</v>
      </c>
      <c r="F31" s="2" t="s">
        <v>1945</v>
      </c>
      <c r="G31" s="2" t="s">
        <v>1605</v>
      </c>
      <c r="H31" s="33" t="s">
        <v>1946</v>
      </c>
      <c r="I31" s="2" t="s">
        <v>1356</v>
      </c>
      <c r="J31" s="2" t="s">
        <v>1607</v>
      </c>
      <c r="K31" s="2" t="s">
        <v>53</v>
      </c>
      <c r="L31" s="2" t="s">
        <v>70</v>
      </c>
      <c r="M31" s="2" t="s">
        <v>71</v>
      </c>
      <c r="N31" s="2" t="s">
        <v>54</v>
      </c>
      <c r="O31" s="2" t="s">
        <v>55</v>
      </c>
      <c r="P31" s="2" t="s">
        <v>56</v>
      </c>
      <c r="Q31" s="2">
        <v>14.0</v>
      </c>
      <c r="R31" s="33" t="s">
        <v>3186</v>
      </c>
      <c r="S31" s="33" t="s">
        <v>3187</v>
      </c>
      <c r="T31" s="33" t="s">
        <v>3188</v>
      </c>
    </row>
    <row r="32" ht="15.75" hidden="1" customHeight="1">
      <c r="A32" s="2" t="s">
        <v>3201</v>
      </c>
      <c r="B32" s="2">
        <v>1.06042410005E11</v>
      </c>
      <c r="C32" s="2" t="s">
        <v>1504</v>
      </c>
      <c r="D32" s="2" t="s">
        <v>951</v>
      </c>
      <c r="E32" s="2" t="s">
        <v>127</v>
      </c>
      <c r="F32" s="2" t="s">
        <v>2461</v>
      </c>
      <c r="G32" s="2" t="s">
        <v>2462</v>
      </c>
      <c r="H32" s="33" t="s">
        <v>2463</v>
      </c>
      <c r="I32" s="2" t="s">
        <v>2464</v>
      </c>
      <c r="J32" s="2" t="s">
        <v>2464</v>
      </c>
      <c r="K32" s="2" t="s">
        <v>53</v>
      </c>
      <c r="L32" s="2" t="s">
        <v>70</v>
      </c>
      <c r="M32" s="2" t="s">
        <v>71</v>
      </c>
      <c r="N32" s="2" t="s">
        <v>72</v>
      </c>
      <c r="O32" s="2" t="s">
        <v>55</v>
      </c>
      <c r="P32" s="2" t="s">
        <v>56</v>
      </c>
      <c r="Q32" s="2">
        <v>14.0</v>
      </c>
      <c r="R32" s="33" t="s">
        <v>3202</v>
      </c>
      <c r="S32" s="33" t="s">
        <v>3203</v>
      </c>
      <c r="T32" s="33" t="s">
        <v>3204</v>
      </c>
    </row>
    <row r="33" ht="15.75" hidden="1" customHeight="1">
      <c r="A33" s="2" t="s">
        <v>3268</v>
      </c>
      <c r="B33" s="2">
        <v>1.06042410003E11</v>
      </c>
      <c r="C33" s="2" t="s">
        <v>1508</v>
      </c>
      <c r="D33" s="2" t="s">
        <v>951</v>
      </c>
      <c r="E33" s="2" t="s">
        <v>127</v>
      </c>
      <c r="F33" s="2" t="s">
        <v>2461</v>
      </c>
      <c r="G33" s="2" t="s">
        <v>2462</v>
      </c>
      <c r="H33" s="33" t="s">
        <v>2463</v>
      </c>
      <c r="I33" s="2" t="s">
        <v>2464</v>
      </c>
      <c r="J33" s="2" t="s">
        <v>2464</v>
      </c>
      <c r="K33" s="2" t="s">
        <v>53</v>
      </c>
      <c r="L33" s="2" t="s">
        <v>70</v>
      </c>
      <c r="M33" s="2" t="s">
        <v>71</v>
      </c>
      <c r="N33" s="2" t="s">
        <v>72</v>
      </c>
      <c r="O33" s="2" t="s">
        <v>55</v>
      </c>
      <c r="P33" s="2" t="s">
        <v>56</v>
      </c>
      <c r="Q33" s="2">
        <v>14.0</v>
      </c>
      <c r="R33" s="33" t="s">
        <v>3269</v>
      </c>
      <c r="S33" s="33" t="s">
        <v>3270</v>
      </c>
      <c r="T33" s="33" t="s">
        <v>3271</v>
      </c>
    </row>
    <row r="34" ht="15.75" hidden="1" customHeight="1">
      <c r="A34" s="2" t="s">
        <v>3278</v>
      </c>
      <c r="B34" s="2">
        <v>1.06042410013E11</v>
      </c>
      <c r="C34" s="2" t="s">
        <v>3280</v>
      </c>
      <c r="D34" s="2" t="s">
        <v>951</v>
      </c>
      <c r="E34" s="2" t="s">
        <v>127</v>
      </c>
      <c r="F34" s="2" t="s">
        <v>2461</v>
      </c>
      <c r="G34" s="2" t="s">
        <v>2462</v>
      </c>
      <c r="H34" s="33" t="s">
        <v>2463</v>
      </c>
      <c r="I34" s="2" t="s">
        <v>2464</v>
      </c>
      <c r="J34" s="2" t="s">
        <v>2464</v>
      </c>
      <c r="K34" s="2" t="s">
        <v>53</v>
      </c>
      <c r="L34" s="2" t="s">
        <v>70</v>
      </c>
      <c r="M34" s="2" t="s">
        <v>71</v>
      </c>
      <c r="N34" s="2" t="s">
        <v>72</v>
      </c>
      <c r="O34" s="2" t="s">
        <v>55</v>
      </c>
      <c r="P34" s="2" t="s">
        <v>56</v>
      </c>
      <c r="Q34" s="2">
        <v>14.0</v>
      </c>
      <c r="R34" s="33" t="s">
        <v>3281</v>
      </c>
      <c r="S34" s="33" t="s">
        <v>3282</v>
      </c>
      <c r="T34" s="33" t="s">
        <v>3283</v>
      </c>
    </row>
    <row r="35" ht="15.75" hidden="1" customHeight="1">
      <c r="A35" s="2" t="s">
        <v>3302</v>
      </c>
      <c r="B35" s="2">
        <v>1.06042210003E11</v>
      </c>
      <c r="C35" s="2" t="s">
        <v>3304</v>
      </c>
      <c r="D35" s="2" t="s">
        <v>951</v>
      </c>
      <c r="E35" s="2" t="s">
        <v>127</v>
      </c>
      <c r="F35" s="2" t="s">
        <v>2461</v>
      </c>
      <c r="G35" s="2" t="s">
        <v>2462</v>
      </c>
      <c r="H35" s="33" t="s">
        <v>2463</v>
      </c>
      <c r="I35" s="2" t="s">
        <v>2464</v>
      </c>
      <c r="J35" s="2" t="s">
        <v>2464</v>
      </c>
      <c r="K35" s="2" t="s">
        <v>53</v>
      </c>
      <c r="L35" s="2" t="s">
        <v>70</v>
      </c>
      <c r="M35" s="2" t="s">
        <v>71</v>
      </c>
      <c r="N35" s="2" t="s">
        <v>72</v>
      </c>
      <c r="O35" s="2" t="s">
        <v>55</v>
      </c>
      <c r="P35" s="2" t="s">
        <v>56</v>
      </c>
      <c r="Q35" s="2">
        <v>14.0</v>
      </c>
      <c r="R35" s="33" t="s">
        <v>3305</v>
      </c>
      <c r="S35" s="33" t="s">
        <v>3306</v>
      </c>
      <c r="T35" s="33" t="s">
        <v>3307</v>
      </c>
    </row>
    <row r="36" ht="15.75" hidden="1" customHeight="1">
      <c r="A36" s="2" t="s">
        <v>3308</v>
      </c>
      <c r="B36" s="2">
        <v>1.06042210034E11</v>
      </c>
      <c r="C36" s="2" t="s">
        <v>3310</v>
      </c>
      <c r="D36" s="2" t="s">
        <v>951</v>
      </c>
      <c r="E36" s="2" t="s">
        <v>127</v>
      </c>
      <c r="F36" s="2" t="s">
        <v>2461</v>
      </c>
      <c r="G36" s="2" t="s">
        <v>2462</v>
      </c>
      <c r="H36" s="33" t="s">
        <v>2463</v>
      </c>
      <c r="I36" s="2" t="s">
        <v>2464</v>
      </c>
      <c r="J36" s="2" t="s">
        <v>2464</v>
      </c>
      <c r="K36" s="2" t="s">
        <v>53</v>
      </c>
      <c r="L36" s="2" t="s">
        <v>70</v>
      </c>
      <c r="M36" s="2" t="s">
        <v>71</v>
      </c>
      <c r="N36" s="2" t="s">
        <v>72</v>
      </c>
      <c r="O36" s="2" t="s">
        <v>55</v>
      </c>
      <c r="P36" s="2" t="s">
        <v>56</v>
      </c>
      <c r="Q36" s="2">
        <v>14.0</v>
      </c>
      <c r="R36" s="33" t="s">
        <v>3311</v>
      </c>
      <c r="S36" s="33" t="s">
        <v>3312</v>
      </c>
      <c r="T36" s="33" t="s">
        <v>3313</v>
      </c>
    </row>
    <row r="37" ht="15.75" hidden="1" customHeight="1">
      <c r="A37" s="2" t="s">
        <v>3344</v>
      </c>
      <c r="B37" s="2">
        <v>1.06042410029E11</v>
      </c>
      <c r="C37" s="2" t="s">
        <v>3346</v>
      </c>
      <c r="D37" s="2" t="s">
        <v>951</v>
      </c>
      <c r="E37" s="2" t="s">
        <v>127</v>
      </c>
      <c r="F37" s="2" t="s">
        <v>2461</v>
      </c>
      <c r="G37" s="2" t="s">
        <v>2462</v>
      </c>
      <c r="H37" s="33" t="s">
        <v>2463</v>
      </c>
      <c r="I37" s="2" t="s">
        <v>2464</v>
      </c>
      <c r="J37" s="2" t="s">
        <v>2464</v>
      </c>
      <c r="K37" s="2" t="s">
        <v>53</v>
      </c>
      <c r="L37" s="2" t="s">
        <v>70</v>
      </c>
      <c r="M37" s="2" t="s">
        <v>71</v>
      </c>
      <c r="N37" s="2" t="s">
        <v>72</v>
      </c>
      <c r="O37" s="2" t="s">
        <v>55</v>
      </c>
      <c r="P37" s="2" t="s">
        <v>56</v>
      </c>
      <c r="Q37" s="2">
        <v>14.0</v>
      </c>
      <c r="R37" s="33" t="s">
        <v>3347</v>
      </c>
      <c r="S37" s="33" t="s">
        <v>3348</v>
      </c>
      <c r="T37" s="33" t="s">
        <v>3349</v>
      </c>
    </row>
    <row r="38" ht="15.75" hidden="1" customHeight="1">
      <c r="A38" s="2" t="s">
        <v>3356</v>
      </c>
      <c r="B38" s="2">
        <v>1.06042110022E11</v>
      </c>
      <c r="C38" s="2" t="s">
        <v>3358</v>
      </c>
      <c r="D38" s="2" t="s">
        <v>951</v>
      </c>
      <c r="E38" s="2" t="s">
        <v>127</v>
      </c>
      <c r="F38" s="2" t="s">
        <v>2461</v>
      </c>
      <c r="G38" s="2" t="s">
        <v>2462</v>
      </c>
      <c r="H38" s="33" t="s">
        <v>2463</v>
      </c>
      <c r="I38" s="2" t="s">
        <v>2464</v>
      </c>
      <c r="J38" s="2" t="s">
        <v>2464</v>
      </c>
      <c r="K38" s="2" t="s">
        <v>53</v>
      </c>
      <c r="L38" s="2" t="s">
        <v>70</v>
      </c>
      <c r="M38" s="2" t="s">
        <v>71</v>
      </c>
      <c r="N38" s="2" t="s">
        <v>72</v>
      </c>
      <c r="O38" s="2" t="s">
        <v>55</v>
      </c>
      <c r="P38" s="2" t="s">
        <v>56</v>
      </c>
      <c r="Q38" s="2">
        <v>14.0</v>
      </c>
      <c r="R38" s="33" t="s">
        <v>3359</v>
      </c>
      <c r="S38" s="33" t="s">
        <v>3360</v>
      </c>
      <c r="T38" s="33" t="s">
        <v>3361</v>
      </c>
    </row>
    <row r="39" ht="15.75" hidden="1" customHeight="1">
      <c r="A39" s="2" t="s">
        <v>3362</v>
      </c>
      <c r="B39" s="2">
        <v>1.06042110023E11</v>
      </c>
      <c r="C39" s="2" t="s">
        <v>3364</v>
      </c>
      <c r="D39" s="2" t="s">
        <v>951</v>
      </c>
      <c r="E39" s="2" t="s">
        <v>127</v>
      </c>
      <c r="F39" s="2" t="s">
        <v>2461</v>
      </c>
      <c r="G39" s="2" t="s">
        <v>2462</v>
      </c>
      <c r="H39" s="33" t="s">
        <v>2463</v>
      </c>
      <c r="I39" s="2" t="s">
        <v>2464</v>
      </c>
      <c r="J39" s="2" t="s">
        <v>2464</v>
      </c>
      <c r="K39" s="2" t="s">
        <v>53</v>
      </c>
      <c r="L39" s="2" t="s">
        <v>70</v>
      </c>
      <c r="M39" s="2" t="s">
        <v>71</v>
      </c>
      <c r="N39" s="2" t="s">
        <v>72</v>
      </c>
      <c r="O39" s="2" t="s">
        <v>55</v>
      </c>
      <c r="P39" s="2" t="s">
        <v>56</v>
      </c>
      <c r="Q39" s="2">
        <v>14.0</v>
      </c>
      <c r="R39" s="33" t="s">
        <v>3365</v>
      </c>
      <c r="S39" s="33" t="s">
        <v>3366</v>
      </c>
      <c r="T39" s="33" t="s">
        <v>3367</v>
      </c>
    </row>
    <row r="40" ht="15.75" customHeight="1">
      <c r="A40" s="2" t="s">
        <v>3374</v>
      </c>
      <c r="B40" s="2">
        <v>1.06042110033E11</v>
      </c>
      <c r="C40" s="2" t="s">
        <v>3376</v>
      </c>
      <c r="D40" s="2" t="s">
        <v>951</v>
      </c>
      <c r="E40" s="2" t="s">
        <v>127</v>
      </c>
      <c r="F40" s="2" t="s">
        <v>2461</v>
      </c>
      <c r="G40" s="2" t="s">
        <v>2462</v>
      </c>
      <c r="H40" s="33" t="s">
        <v>2463</v>
      </c>
      <c r="I40" s="2" t="s">
        <v>2464</v>
      </c>
      <c r="J40" s="2" t="s">
        <v>2464</v>
      </c>
      <c r="K40" s="2" t="s">
        <v>53</v>
      </c>
      <c r="L40" s="2" t="s">
        <v>70</v>
      </c>
      <c r="M40" s="2" t="s">
        <v>71</v>
      </c>
      <c r="N40" s="2" t="s">
        <v>72</v>
      </c>
      <c r="O40" s="2" t="s">
        <v>55</v>
      </c>
      <c r="P40" s="2" t="s">
        <v>152</v>
      </c>
      <c r="Q40" s="2">
        <v>30.0</v>
      </c>
      <c r="R40" s="33" t="s">
        <v>3377</v>
      </c>
      <c r="S40" s="33" t="s">
        <v>3378</v>
      </c>
      <c r="T40" s="33" t="s">
        <v>3379</v>
      </c>
    </row>
    <row r="41" ht="15.75" hidden="1" customHeight="1">
      <c r="A41" s="2" t="s">
        <v>3392</v>
      </c>
      <c r="B41" s="2">
        <v>1.06042310023E11</v>
      </c>
      <c r="C41" s="2" t="s">
        <v>3394</v>
      </c>
      <c r="D41" s="2" t="s">
        <v>951</v>
      </c>
      <c r="E41" s="2" t="s">
        <v>127</v>
      </c>
      <c r="F41" s="2" t="s">
        <v>2461</v>
      </c>
      <c r="G41" s="2" t="s">
        <v>2462</v>
      </c>
      <c r="H41" s="33" t="s">
        <v>2463</v>
      </c>
      <c r="I41" s="2" t="s">
        <v>2464</v>
      </c>
      <c r="J41" s="2" t="s">
        <v>2464</v>
      </c>
      <c r="K41" s="2" t="s">
        <v>53</v>
      </c>
      <c r="L41" s="2" t="s">
        <v>70</v>
      </c>
      <c r="M41" s="2" t="s">
        <v>71</v>
      </c>
      <c r="N41" s="2" t="s">
        <v>72</v>
      </c>
      <c r="O41" s="2" t="s">
        <v>55</v>
      </c>
      <c r="P41" s="2" t="s">
        <v>56</v>
      </c>
      <c r="Q41" s="2">
        <v>14.0</v>
      </c>
      <c r="R41" s="33" t="s">
        <v>3395</v>
      </c>
      <c r="S41" s="33" t="s">
        <v>3396</v>
      </c>
      <c r="T41" s="33" t="s">
        <v>3397</v>
      </c>
    </row>
    <row r="42" ht="15.75" hidden="1" customHeight="1">
      <c r="A42" s="2" t="s">
        <v>3458</v>
      </c>
      <c r="B42" s="2">
        <v>1.0604241002E11</v>
      </c>
      <c r="C42" s="2" t="s">
        <v>3460</v>
      </c>
      <c r="D42" s="2" t="s">
        <v>951</v>
      </c>
      <c r="E42" s="2" t="s">
        <v>127</v>
      </c>
      <c r="F42" s="2" t="s">
        <v>2461</v>
      </c>
      <c r="G42" s="2" t="s">
        <v>2462</v>
      </c>
      <c r="H42" s="33" t="s">
        <v>2463</v>
      </c>
      <c r="I42" s="2" t="s">
        <v>2464</v>
      </c>
      <c r="J42" s="2" t="s">
        <v>2464</v>
      </c>
      <c r="K42" s="2" t="s">
        <v>53</v>
      </c>
      <c r="L42" s="2" t="s">
        <v>70</v>
      </c>
      <c r="M42" s="2" t="s">
        <v>71</v>
      </c>
      <c r="N42" s="2" t="s">
        <v>72</v>
      </c>
      <c r="O42" s="2" t="s">
        <v>55</v>
      </c>
      <c r="P42" s="2" t="s">
        <v>56</v>
      </c>
      <c r="Q42" s="2">
        <v>14.0</v>
      </c>
      <c r="R42" s="33" t="s">
        <v>3461</v>
      </c>
      <c r="S42" s="33" t="s">
        <v>3462</v>
      </c>
      <c r="T42" s="33" t="s">
        <v>3463</v>
      </c>
    </row>
    <row r="43" ht="15.75" hidden="1" customHeight="1">
      <c r="A43" s="2" t="s">
        <v>3464</v>
      </c>
      <c r="B43" s="2">
        <v>1.06042410006E11</v>
      </c>
      <c r="C43" s="2" t="s">
        <v>3466</v>
      </c>
      <c r="D43" s="2" t="s">
        <v>951</v>
      </c>
      <c r="E43" s="2" t="s">
        <v>127</v>
      </c>
      <c r="F43" s="2" t="s">
        <v>2461</v>
      </c>
      <c r="G43" s="2" t="s">
        <v>2462</v>
      </c>
      <c r="H43" s="33" t="s">
        <v>2463</v>
      </c>
      <c r="I43" s="2" t="s">
        <v>2464</v>
      </c>
      <c r="J43" s="2" t="s">
        <v>2464</v>
      </c>
      <c r="K43" s="2" t="s">
        <v>53</v>
      </c>
      <c r="L43" s="2" t="s">
        <v>70</v>
      </c>
      <c r="M43" s="2" t="s">
        <v>71</v>
      </c>
      <c r="N43" s="2" t="s">
        <v>72</v>
      </c>
      <c r="O43" s="2" t="s">
        <v>55</v>
      </c>
      <c r="P43" s="2" t="s">
        <v>56</v>
      </c>
      <c r="Q43" s="2">
        <v>14.0</v>
      </c>
      <c r="R43" s="33" t="s">
        <v>3467</v>
      </c>
      <c r="S43" s="33" t="s">
        <v>3468</v>
      </c>
      <c r="T43" s="33" t="s">
        <v>3469</v>
      </c>
    </row>
    <row r="44" ht="15.75" hidden="1" customHeight="1">
      <c r="A44" s="2" t="s">
        <v>3482</v>
      </c>
      <c r="B44" s="2">
        <v>1.06042410019E11</v>
      </c>
      <c r="C44" s="2" t="s">
        <v>3484</v>
      </c>
      <c r="D44" s="2" t="s">
        <v>951</v>
      </c>
      <c r="E44" s="2" t="s">
        <v>127</v>
      </c>
      <c r="F44" s="2" t="s">
        <v>2461</v>
      </c>
      <c r="G44" s="2" t="s">
        <v>2462</v>
      </c>
      <c r="H44" s="33" t="s">
        <v>2463</v>
      </c>
      <c r="I44" s="2" t="s">
        <v>2464</v>
      </c>
      <c r="J44" s="2" t="s">
        <v>2464</v>
      </c>
      <c r="K44" s="2" t="s">
        <v>53</v>
      </c>
      <c r="L44" s="2" t="s">
        <v>70</v>
      </c>
      <c r="M44" s="2" t="s">
        <v>71</v>
      </c>
      <c r="N44" s="2" t="s">
        <v>72</v>
      </c>
      <c r="O44" s="2" t="s">
        <v>55</v>
      </c>
      <c r="P44" s="2" t="s">
        <v>56</v>
      </c>
      <c r="Q44" s="2">
        <v>14.0</v>
      </c>
      <c r="R44" s="33" t="s">
        <v>3485</v>
      </c>
      <c r="S44" s="33" t="s">
        <v>3486</v>
      </c>
      <c r="T44" s="33" t="s">
        <v>3487</v>
      </c>
    </row>
    <row r="45" ht="15.75" hidden="1" customHeight="1">
      <c r="A45" s="2" t="s">
        <v>3506</v>
      </c>
      <c r="B45" s="2">
        <v>1.06042410028E11</v>
      </c>
      <c r="C45" s="2" t="s">
        <v>1439</v>
      </c>
      <c r="D45" s="2" t="s">
        <v>951</v>
      </c>
      <c r="E45" s="2" t="s">
        <v>127</v>
      </c>
      <c r="F45" s="2" t="s">
        <v>2461</v>
      </c>
      <c r="G45" s="2" t="s">
        <v>2462</v>
      </c>
      <c r="H45" s="33" t="s">
        <v>2463</v>
      </c>
      <c r="I45" s="2" t="s">
        <v>2464</v>
      </c>
      <c r="J45" s="2" t="s">
        <v>2464</v>
      </c>
      <c r="K45" s="2" t="s">
        <v>53</v>
      </c>
      <c r="L45" s="2" t="s">
        <v>70</v>
      </c>
      <c r="M45" s="2" t="s">
        <v>71</v>
      </c>
      <c r="N45" s="2" t="s">
        <v>72</v>
      </c>
      <c r="O45" s="2" t="s">
        <v>55</v>
      </c>
      <c r="P45" s="2" t="s">
        <v>56</v>
      </c>
      <c r="Q45" s="2">
        <v>14.0</v>
      </c>
      <c r="R45" s="33" t="s">
        <v>3507</v>
      </c>
      <c r="S45" s="33" t="s">
        <v>3508</v>
      </c>
      <c r="T45" s="33" t="s">
        <v>3509</v>
      </c>
    </row>
    <row r="46" ht="15.75" hidden="1" customHeight="1">
      <c r="A46" s="2" t="s">
        <v>3522</v>
      </c>
      <c r="B46" s="2">
        <v>1.06042310004E11</v>
      </c>
      <c r="C46" s="2" t="s">
        <v>3524</v>
      </c>
      <c r="D46" s="2" t="s">
        <v>951</v>
      </c>
      <c r="E46" s="2" t="s">
        <v>127</v>
      </c>
      <c r="F46" s="2" t="s">
        <v>2461</v>
      </c>
      <c r="G46" s="2" t="s">
        <v>2462</v>
      </c>
      <c r="H46" s="33" t="s">
        <v>2463</v>
      </c>
      <c r="I46" s="2" t="s">
        <v>2464</v>
      </c>
      <c r="J46" s="2" t="s">
        <v>2464</v>
      </c>
      <c r="K46" s="2" t="s">
        <v>53</v>
      </c>
      <c r="L46" s="2" t="s">
        <v>70</v>
      </c>
      <c r="M46" s="2" t="s">
        <v>71</v>
      </c>
      <c r="N46" s="2" t="s">
        <v>72</v>
      </c>
      <c r="O46" s="2" t="s">
        <v>55</v>
      </c>
      <c r="P46" s="2" t="s">
        <v>56</v>
      </c>
      <c r="Q46" s="2">
        <v>14.0</v>
      </c>
      <c r="R46" s="33" t="s">
        <v>3525</v>
      </c>
      <c r="S46" s="33" t="s">
        <v>3526</v>
      </c>
      <c r="T46" s="33" t="s">
        <v>3527</v>
      </c>
    </row>
    <row r="47" ht="15.75" hidden="1" customHeight="1">
      <c r="A47" s="2" t="s">
        <v>3556</v>
      </c>
      <c r="B47" s="2">
        <v>1.06042410002E11</v>
      </c>
      <c r="C47" s="2" t="s">
        <v>3558</v>
      </c>
      <c r="D47" s="2" t="s">
        <v>951</v>
      </c>
      <c r="E47" s="2" t="s">
        <v>127</v>
      </c>
      <c r="F47" s="2" t="s">
        <v>2461</v>
      </c>
      <c r="G47" s="2" t="s">
        <v>2462</v>
      </c>
      <c r="H47" s="33" t="s">
        <v>2463</v>
      </c>
      <c r="I47" s="2" t="s">
        <v>2464</v>
      </c>
      <c r="J47" s="2" t="s">
        <v>2464</v>
      </c>
      <c r="K47" s="2" t="s">
        <v>53</v>
      </c>
      <c r="L47" s="2" t="s">
        <v>70</v>
      </c>
      <c r="M47" s="2" t="s">
        <v>71</v>
      </c>
      <c r="N47" s="2" t="s">
        <v>72</v>
      </c>
      <c r="O47" s="2" t="s">
        <v>55</v>
      </c>
      <c r="P47" s="2" t="s">
        <v>56</v>
      </c>
      <c r="Q47" s="2">
        <v>14.0</v>
      </c>
      <c r="R47" s="33" t="s">
        <v>3559</v>
      </c>
      <c r="S47" s="33" t="s">
        <v>3560</v>
      </c>
      <c r="T47" s="33" t="s">
        <v>3561</v>
      </c>
    </row>
    <row r="48" ht="15.75" customHeight="1">
      <c r="A48" s="2" t="s">
        <v>3616</v>
      </c>
      <c r="B48" s="2">
        <v>1.06042310008E11</v>
      </c>
      <c r="C48" s="2" t="s">
        <v>3618</v>
      </c>
      <c r="D48" s="2" t="s">
        <v>951</v>
      </c>
      <c r="E48" s="2" t="s">
        <v>127</v>
      </c>
      <c r="F48" s="2" t="s">
        <v>3619</v>
      </c>
      <c r="G48" s="2" t="s">
        <v>3620</v>
      </c>
      <c r="H48" s="33" t="s">
        <v>3621</v>
      </c>
      <c r="I48" s="2" t="s">
        <v>3622</v>
      </c>
      <c r="J48" s="2" t="s">
        <v>3623</v>
      </c>
      <c r="K48" s="2" t="s">
        <v>53</v>
      </c>
      <c r="L48" s="2" t="s">
        <v>31</v>
      </c>
      <c r="M48" s="2" t="s">
        <v>71</v>
      </c>
      <c r="N48" s="2" t="s">
        <v>133</v>
      </c>
      <c r="O48" s="2" t="s">
        <v>55</v>
      </c>
      <c r="P48" s="2" t="s">
        <v>152</v>
      </c>
      <c r="Q48" s="2">
        <v>25.0</v>
      </c>
      <c r="R48" s="33" t="s">
        <v>3624</v>
      </c>
      <c r="S48" s="33" t="s">
        <v>3625</v>
      </c>
      <c r="T48" s="33" t="s">
        <v>3626</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48">
    <filterColumn colId="15">
      <filters>
        <filter val="Juara I Lomba/Kompetisi"/>
        <filter val="Juara 3 Lomba/Kompetisi"/>
        <filter val="Juara 2 Lomba/Kompetisi"/>
      </filters>
    </filterColumn>
  </autoFilter>
  <hyperlinks>
    <hyperlink r:id="rId1" ref="R2"/>
    <hyperlink r:id="rId2" ref="S2"/>
    <hyperlink r:id="rId3" ref="T2"/>
    <hyperlink r:id="rId4" ref="H3"/>
    <hyperlink r:id="rId5" ref="R3"/>
    <hyperlink r:id="rId6" ref="S3"/>
    <hyperlink r:id="rId7" ref="T3"/>
    <hyperlink r:id="rId8" ref="H4"/>
    <hyperlink r:id="rId9" ref="R4"/>
    <hyperlink r:id="rId10" ref="S4"/>
    <hyperlink r:id="rId11" ref="T4"/>
    <hyperlink r:id="rId12" ref="H5"/>
    <hyperlink r:id="rId13" ref="R5"/>
    <hyperlink r:id="rId14" ref="S5"/>
    <hyperlink r:id="rId15" ref="T5"/>
    <hyperlink r:id="rId16" ref="H6"/>
    <hyperlink r:id="rId17" ref="R6"/>
    <hyperlink r:id="rId18" ref="S6"/>
    <hyperlink r:id="rId19" ref="T6"/>
    <hyperlink r:id="rId20" ref="H7"/>
    <hyperlink r:id="rId21" ref="R7"/>
    <hyperlink r:id="rId22" ref="S7"/>
    <hyperlink r:id="rId23" ref="T7"/>
    <hyperlink r:id="rId24" ref="H8"/>
    <hyperlink r:id="rId25" ref="R8"/>
    <hyperlink r:id="rId26" ref="S8"/>
    <hyperlink r:id="rId27" ref="T8"/>
    <hyperlink r:id="rId28" ref="H9"/>
    <hyperlink r:id="rId29" ref="R9"/>
    <hyperlink r:id="rId30" ref="S9"/>
    <hyperlink r:id="rId31" ref="T9"/>
    <hyperlink r:id="rId32" ref="H10"/>
    <hyperlink r:id="rId33" ref="R10"/>
    <hyperlink r:id="rId34" ref="S10"/>
    <hyperlink r:id="rId35" ref="T10"/>
    <hyperlink r:id="rId36" ref="H11"/>
    <hyperlink r:id="rId37" ref="R11"/>
    <hyperlink r:id="rId38" ref="S11"/>
    <hyperlink r:id="rId39" ref="T11"/>
    <hyperlink r:id="rId40" ref="H12"/>
    <hyperlink r:id="rId41" ref="R12"/>
    <hyperlink r:id="rId42" ref="S12"/>
    <hyperlink r:id="rId43" ref="T12"/>
    <hyperlink r:id="rId44" ref="H13"/>
    <hyperlink r:id="rId45" ref="R13"/>
    <hyperlink r:id="rId46" ref="S13"/>
    <hyperlink r:id="rId47" ref="T13"/>
    <hyperlink r:id="rId48" ref="H14"/>
    <hyperlink r:id="rId49" ref="R14"/>
    <hyperlink r:id="rId50" ref="S14"/>
    <hyperlink r:id="rId51" ref="T14"/>
    <hyperlink r:id="rId52" ref="H15"/>
    <hyperlink r:id="rId53" ref="R15"/>
    <hyperlink r:id="rId54" ref="S15"/>
    <hyperlink r:id="rId55" ref="T15"/>
    <hyperlink r:id="rId56" ref="H16"/>
    <hyperlink r:id="rId57" ref="R16"/>
    <hyperlink r:id="rId58" ref="S16"/>
    <hyperlink r:id="rId59" ref="T16"/>
    <hyperlink r:id="rId60" ref="H17"/>
    <hyperlink r:id="rId61" ref="R17"/>
    <hyperlink r:id="rId62" ref="S17"/>
    <hyperlink r:id="rId63" ref="T17"/>
    <hyperlink r:id="rId64" ref="H18"/>
    <hyperlink r:id="rId65" ref="R18"/>
    <hyperlink r:id="rId66" ref="S18"/>
    <hyperlink r:id="rId67" ref="T18"/>
    <hyperlink r:id="rId68" ref="H19"/>
    <hyperlink r:id="rId69" ref="R19"/>
    <hyperlink r:id="rId70" ref="S19"/>
    <hyperlink r:id="rId71" ref="T19"/>
    <hyperlink r:id="rId72" ref="H20"/>
    <hyperlink r:id="rId73" ref="R20"/>
    <hyperlink r:id="rId74" ref="S20"/>
    <hyperlink r:id="rId75" ref="T20"/>
    <hyperlink r:id="rId76" ref="H21"/>
    <hyperlink r:id="rId77" ref="R21"/>
    <hyperlink r:id="rId78" ref="S21"/>
    <hyperlink r:id="rId79" ref="T21"/>
    <hyperlink r:id="rId80" ref="H22"/>
    <hyperlink r:id="rId81" ref="R22"/>
    <hyperlink r:id="rId82" ref="S22"/>
    <hyperlink r:id="rId83" ref="T22"/>
    <hyperlink r:id="rId84" ref="H23"/>
    <hyperlink r:id="rId85" ref="R23"/>
    <hyperlink r:id="rId86" ref="S23"/>
    <hyperlink r:id="rId87" ref="T23"/>
    <hyperlink r:id="rId88" ref="H24"/>
    <hyperlink r:id="rId89" ref="R24"/>
    <hyperlink r:id="rId90" ref="S24"/>
    <hyperlink r:id="rId91" ref="T24"/>
    <hyperlink r:id="rId92" ref="H25"/>
    <hyperlink r:id="rId93" ref="R25"/>
    <hyperlink r:id="rId94" ref="S25"/>
    <hyperlink r:id="rId95" ref="T25"/>
    <hyperlink r:id="rId96" ref="H26"/>
    <hyperlink r:id="rId97" ref="R26"/>
    <hyperlink r:id="rId98" ref="S26"/>
    <hyperlink r:id="rId99" ref="T26"/>
    <hyperlink r:id="rId100" ref="H27"/>
    <hyperlink r:id="rId101" ref="R27"/>
    <hyperlink r:id="rId102" ref="S27"/>
    <hyperlink r:id="rId103" ref="T27"/>
    <hyperlink r:id="rId104" ref="H28"/>
    <hyperlink r:id="rId105" ref="R28"/>
    <hyperlink r:id="rId106" ref="S28"/>
    <hyperlink r:id="rId107" ref="T28"/>
    <hyperlink r:id="rId108" ref="H29"/>
    <hyperlink r:id="rId109" ref="R29"/>
    <hyperlink r:id="rId110" ref="S29"/>
    <hyperlink r:id="rId111" ref="T29"/>
    <hyperlink r:id="rId112" ref="H30"/>
    <hyperlink r:id="rId113" ref="R30"/>
    <hyperlink r:id="rId114" ref="S30"/>
    <hyperlink r:id="rId115" ref="T30"/>
    <hyperlink r:id="rId116" ref="H31"/>
    <hyperlink r:id="rId117" ref="R31"/>
    <hyperlink r:id="rId118" ref="S31"/>
    <hyperlink r:id="rId119" ref="T31"/>
    <hyperlink r:id="rId120" ref="H32"/>
    <hyperlink r:id="rId121" ref="R32"/>
    <hyperlink r:id="rId122" ref="S32"/>
    <hyperlink r:id="rId123" ref="T32"/>
    <hyperlink r:id="rId124" ref="H33"/>
    <hyperlink r:id="rId125" ref="R33"/>
    <hyperlink r:id="rId126" ref="S33"/>
    <hyperlink r:id="rId127" ref="T33"/>
    <hyperlink r:id="rId128" ref="H34"/>
    <hyperlink r:id="rId129" ref="R34"/>
    <hyperlink r:id="rId130" ref="S34"/>
    <hyperlink r:id="rId131" ref="T34"/>
    <hyperlink r:id="rId132" ref="H35"/>
    <hyperlink r:id="rId133" ref="R35"/>
    <hyperlink r:id="rId134" ref="S35"/>
    <hyperlink r:id="rId135" ref="T35"/>
    <hyperlink r:id="rId136" ref="H36"/>
    <hyperlink r:id="rId137" ref="R36"/>
    <hyperlink r:id="rId138" ref="S36"/>
    <hyperlink r:id="rId139" ref="T36"/>
    <hyperlink r:id="rId140" ref="H37"/>
    <hyperlink r:id="rId141" ref="R37"/>
    <hyperlink r:id="rId142" ref="S37"/>
    <hyperlink r:id="rId143" ref="T37"/>
    <hyperlink r:id="rId144" ref="H38"/>
    <hyperlink r:id="rId145" ref="R38"/>
    <hyperlink r:id="rId146" ref="S38"/>
    <hyperlink r:id="rId147" ref="T38"/>
    <hyperlink r:id="rId148" ref="H39"/>
    <hyperlink r:id="rId149" ref="R39"/>
    <hyperlink r:id="rId150" ref="S39"/>
    <hyperlink r:id="rId151" ref="T39"/>
    <hyperlink r:id="rId152" ref="H40"/>
    <hyperlink r:id="rId153" ref="R40"/>
    <hyperlink r:id="rId154" ref="S40"/>
    <hyperlink r:id="rId155" ref="T40"/>
    <hyperlink r:id="rId156" ref="H41"/>
    <hyperlink r:id="rId157" ref="R41"/>
    <hyperlink r:id="rId158" ref="S41"/>
    <hyperlink r:id="rId159" ref="T41"/>
    <hyperlink r:id="rId160" ref="H42"/>
    <hyperlink r:id="rId161" ref="R42"/>
    <hyperlink r:id="rId162" ref="S42"/>
    <hyperlink r:id="rId163" ref="T42"/>
    <hyperlink r:id="rId164" ref="H43"/>
    <hyperlink r:id="rId165" ref="R43"/>
    <hyperlink r:id="rId166" ref="S43"/>
    <hyperlink r:id="rId167" ref="T43"/>
    <hyperlink r:id="rId168" ref="H44"/>
    <hyperlink r:id="rId169" ref="R44"/>
    <hyperlink r:id="rId170" ref="S44"/>
    <hyperlink r:id="rId171" ref="T44"/>
    <hyperlink r:id="rId172" ref="H45"/>
    <hyperlink r:id="rId173" ref="R45"/>
    <hyperlink r:id="rId174" ref="S45"/>
    <hyperlink r:id="rId175" ref="T45"/>
    <hyperlink r:id="rId176" ref="H46"/>
    <hyperlink r:id="rId177" ref="R46"/>
    <hyperlink r:id="rId178" ref="S46"/>
    <hyperlink r:id="rId179" ref="T46"/>
    <hyperlink r:id="rId180" ref="H47"/>
    <hyperlink r:id="rId181" ref="R47"/>
    <hyperlink r:id="rId182" ref="S47"/>
    <hyperlink r:id="rId183" ref="T47"/>
    <hyperlink r:id="rId184" ref="H48"/>
    <hyperlink r:id="rId185" ref="R48"/>
    <hyperlink r:id="rId186" ref="S48"/>
    <hyperlink r:id="rId187" ref="T48"/>
  </hyperlinks>
  <printOptions/>
  <pageMargins bottom="0.75" footer="0.0" header="0.0" left="0.7" right="0.7" top="0.75"/>
  <pageSetup orientation="landscape"/>
  <drawing r:id="rId18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6.71"/>
    <col customWidth="1" min="4" max="4" width="6.43"/>
    <col customWidth="1" min="5" max="5" width="27.71"/>
    <col customWidth="1" min="6" max="6" width="69.29"/>
    <col customWidth="1" min="7" max="7" width="73.57"/>
    <col customWidth="1" min="8" max="8" width="76.14"/>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5.0"/>
    <col customWidth="1" min="19" max="19" width="106.71"/>
    <col customWidth="1" min="20" max="20" width="108.57"/>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166</v>
      </c>
      <c r="B2" s="2">
        <v>1.06022110059E11</v>
      </c>
      <c r="C2" s="2" t="s">
        <v>168</v>
      </c>
      <c r="D2" s="2" t="s">
        <v>169</v>
      </c>
      <c r="E2" s="2" t="s">
        <v>127</v>
      </c>
      <c r="F2" s="2" t="s">
        <v>170</v>
      </c>
      <c r="G2" s="2" t="s">
        <v>171</v>
      </c>
      <c r="H2" s="33" t="s">
        <v>172</v>
      </c>
      <c r="I2" s="2" t="s">
        <v>173</v>
      </c>
      <c r="J2" s="2" t="s">
        <v>174</v>
      </c>
      <c r="K2" s="2" t="s">
        <v>30</v>
      </c>
      <c r="L2" s="2" t="s">
        <v>31</v>
      </c>
      <c r="M2" s="2" t="s">
        <v>71</v>
      </c>
      <c r="N2" s="2" t="s">
        <v>133</v>
      </c>
      <c r="O2" s="2" t="s">
        <v>55</v>
      </c>
      <c r="P2" s="2" t="s">
        <v>152</v>
      </c>
      <c r="Q2" s="2">
        <v>20.0</v>
      </c>
      <c r="R2" s="33" t="s">
        <v>175</v>
      </c>
      <c r="S2" s="33" t="s">
        <v>176</v>
      </c>
      <c r="T2" s="33" t="s">
        <v>177</v>
      </c>
    </row>
    <row r="3">
      <c r="A3" s="2" t="s">
        <v>317</v>
      </c>
      <c r="B3" s="2">
        <v>1.06022210003E11</v>
      </c>
      <c r="C3" s="2" t="s">
        <v>319</v>
      </c>
      <c r="D3" s="2" t="s">
        <v>169</v>
      </c>
      <c r="E3" s="2" t="s">
        <v>127</v>
      </c>
      <c r="F3" s="2" t="s">
        <v>320</v>
      </c>
      <c r="G3" s="2" t="s">
        <v>321</v>
      </c>
      <c r="H3" s="33" t="s">
        <v>322</v>
      </c>
      <c r="I3" s="2" t="s">
        <v>89</v>
      </c>
      <c r="J3" s="2" t="s">
        <v>89</v>
      </c>
      <c r="K3" s="2" t="s">
        <v>30</v>
      </c>
      <c r="L3" s="2" t="s">
        <v>31</v>
      </c>
      <c r="M3" s="2" t="s">
        <v>71</v>
      </c>
      <c r="N3" s="2" t="s">
        <v>133</v>
      </c>
      <c r="O3" s="2" t="s">
        <v>55</v>
      </c>
      <c r="P3" s="2" t="s">
        <v>152</v>
      </c>
      <c r="Q3" s="2">
        <v>20.0</v>
      </c>
      <c r="R3" s="33" t="s">
        <v>323</v>
      </c>
      <c r="S3" s="33" t="s">
        <v>324</v>
      </c>
      <c r="T3" s="33" t="s">
        <v>325</v>
      </c>
    </row>
    <row r="4">
      <c r="A4" s="2" t="s">
        <v>370</v>
      </c>
      <c r="B4" s="2">
        <v>1.06022310013E11</v>
      </c>
      <c r="C4" s="2" t="s">
        <v>380</v>
      </c>
      <c r="D4" s="2" t="s">
        <v>169</v>
      </c>
      <c r="E4" s="2" t="s">
        <v>127</v>
      </c>
      <c r="F4" s="2" t="s">
        <v>373</v>
      </c>
      <c r="G4" s="2" t="s">
        <v>189</v>
      </c>
      <c r="H4" s="33" t="s">
        <v>190</v>
      </c>
      <c r="I4" s="2" t="s">
        <v>191</v>
      </c>
      <c r="J4" s="2" t="s">
        <v>192</v>
      </c>
      <c r="K4" s="2" t="s">
        <v>53</v>
      </c>
      <c r="L4" s="2" t="s">
        <v>31</v>
      </c>
      <c r="M4" s="2" t="s">
        <v>32</v>
      </c>
      <c r="N4" s="2" t="s">
        <v>33</v>
      </c>
      <c r="O4" s="2" t="s">
        <v>55</v>
      </c>
      <c r="P4" s="2" t="s">
        <v>270</v>
      </c>
      <c r="Q4" s="2">
        <v>15.0</v>
      </c>
      <c r="R4" s="33" t="s">
        <v>374</v>
      </c>
      <c r="S4" s="33" t="s">
        <v>375</v>
      </c>
      <c r="T4" s="33" t="s">
        <v>376</v>
      </c>
    </row>
    <row r="5">
      <c r="A5" s="2" t="s">
        <v>370</v>
      </c>
      <c r="B5" s="2">
        <v>1.06022210059E11</v>
      </c>
      <c r="C5" s="2" t="s">
        <v>390</v>
      </c>
      <c r="D5" s="2" t="s">
        <v>169</v>
      </c>
      <c r="E5" s="2" t="s">
        <v>127</v>
      </c>
      <c r="F5" s="2" t="s">
        <v>373</v>
      </c>
      <c r="G5" s="2" t="s">
        <v>189</v>
      </c>
      <c r="H5" s="33" t="s">
        <v>190</v>
      </c>
      <c r="I5" s="2" t="s">
        <v>191</v>
      </c>
      <c r="J5" s="2" t="s">
        <v>192</v>
      </c>
      <c r="K5" s="2" t="s">
        <v>53</v>
      </c>
      <c r="L5" s="2" t="s">
        <v>31</v>
      </c>
      <c r="M5" s="2" t="s">
        <v>32</v>
      </c>
      <c r="N5" s="2" t="s">
        <v>33</v>
      </c>
      <c r="O5" s="2" t="s">
        <v>55</v>
      </c>
      <c r="P5" s="2" t="s">
        <v>270</v>
      </c>
      <c r="Q5" s="2">
        <v>15.0</v>
      </c>
      <c r="R5" s="33" t="s">
        <v>374</v>
      </c>
      <c r="S5" s="33" t="s">
        <v>375</v>
      </c>
      <c r="T5" s="33" t="s">
        <v>376</v>
      </c>
    </row>
    <row r="6">
      <c r="A6" s="2" t="s">
        <v>463</v>
      </c>
      <c r="B6" s="2">
        <v>1.06022310028E11</v>
      </c>
      <c r="C6" s="2" t="s">
        <v>465</v>
      </c>
      <c r="D6" s="2" t="s">
        <v>169</v>
      </c>
      <c r="E6" s="2" t="s">
        <v>127</v>
      </c>
      <c r="F6" s="2" t="s">
        <v>466</v>
      </c>
      <c r="G6" s="2" t="s">
        <v>189</v>
      </c>
      <c r="H6" s="33" t="s">
        <v>190</v>
      </c>
      <c r="I6" s="2" t="s">
        <v>191</v>
      </c>
      <c r="J6" s="2" t="s">
        <v>192</v>
      </c>
      <c r="K6" s="2" t="s">
        <v>53</v>
      </c>
      <c r="L6" s="2" t="s">
        <v>70</v>
      </c>
      <c r="M6" s="2" t="s">
        <v>32</v>
      </c>
      <c r="N6" s="2" t="s">
        <v>33</v>
      </c>
      <c r="O6" s="2" t="s">
        <v>34</v>
      </c>
      <c r="P6" s="2" t="s">
        <v>152</v>
      </c>
      <c r="Q6" s="2">
        <v>25.0</v>
      </c>
      <c r="R6" s="33" t="s">
        <v>467</v>
      </c>
      <c r="S6" s="33" t="s">
        <v>468</v>
      </c>
      <c r="T6" s="33" t="s">
        <v>469</v>
      </c>
    </row>
    <row r="7">
      <c r="A7" s="2" t="s">
        <v>463</v>
      </c>
      <c r="B7" s="2">
        <v>1.06022310022E11</v>
      </c>
      <c r="C7" s="2" t="s">
        <v>471</v>
      </c>
      <c r="D7" s="2" t="s">
        <v>169</v>
      </c>
      <c r="E7" s="2" t="s">
        <v>127</v>
      </c>
      <c r="F7" s="2" t="s">
        <v>466</v>
      </c>
      <c r="G7" s="2" t="s">
        <v>189</v>
      </c>
      <c r="H7" s="33" t="s">
        <v>190</v>
      </c>
      <c r="I7" s="2" t="s">
        <v>191</v>
      </c>
      <c r="J7" s="2" t="s">
        <v>192</v>
      </c>
      <c r="K7" s="2" t="s">
        <v>53</v>
      </c>
      <c r="L7" s="2" t="s">
        <v>70</v>
      </c>
      <c r="M7" s="2" t="s">
        <v>32</v>
      </c>
      <c r="N7" s="2" t="s">
        <v>33</v>
      </c>
      <c r="O7" s="2" t="s">
        <v>34</v>
      </c>
      <c r="P7" s="2" t="s">
        <v>152</v>
      </c>
      <c r="Q7" s="2">
        <v>25.0</v>
      </c>
      <c r="R7" s="33" t="s">
        <v>467</v>
      </c>
      <c r="S7" s="33" t="s">
        <v>468</v>
      </c>
      <c r="T7" s="33" t="s">
        <v>469</v>
      </c>
    </row>
    <row r="8">
      <c r="A8" s="2" t="s">
        <v>463</v>
      </c>
      <c r="B8" s="2">
        <v>1.06022310001E11</v>
      </c>
      <c r="C8" s="2" t="s">
        <v>473</v>
      </c>
      <c r="D8" s="2" t="s">
        <v>169</v>
      </c>
      <c r="E8" s="2" t="s">
        <v>127</v>
      </c>
      <c r="F8" s="2" t="s">
        <v>466</v>
      </c>
      <c r="G8" s="2" t="s">
        <v>189</v>
      </c>
      <c r="H8" s="33" t="s">
        <v>190</v>
      </c>
      <c r="I8" s="2" t="s">
        <v>191</v>
      </c>
      <c r="J8" s="2" t="s">
        <v>192</v>
      </c>
      <c r="K8" s="2" t="s">
        <v>53</v>
      </c>
      <c r="L8" s="2" t="s">
        <v>70</v>
      </c>
      <c r="M8" s="2" t="s">
        <v>32</v>
      </c>
      <c r="N8" s="2" t="s">
        <v>33</v>
      </c>
      <c r="O8" s="2" t="s">
        <v>34</v>
      </c>
      <c r="P8" s="2" t="s">
        <v>152</v>
      </c>
      <c r="Q8" s="2">
        <v>25.0</v>
      </c>
      <c r="R8" s="33" t="s">
        <v>467</v>
      </c>
      <c r="S8" s="33" t="s">
        <v>468</v>
      </c>
      <c r="T8" s="33" t="s">
        <v>469</v>
      </c>
    </row>
    <row r="9">
      <c r="A9" s="2" t="s">
        <v>463</v>
      </c>
      <c r="B9" s="2">
        <v>1.06022310011E11</v>
      </c>
      <c r="C9" s="2" t="s">
        <v>475</v>
      </c>
      <c r="D9" s="2" t="s">
        <v>169</v>
      </c>
      <c r="E9" s="2" t="s">
        <v>127</v>
      </c>
      <c r="F9" s="2" t="s">
        <v>466</v>
      </c>
      <c r="G9" s="2" t="s">
        <v>189</v>
      </c>
      <c r="H9" s="33" t="s">
        <v>190</v>
      </c>
      <c r="I9" s="2" t="s">
        <v>191</v>
      </c>
      <c r="J9" s="2" t="s">
        <v>192</v>
      </c>
      <c r="K9" s="2" t="s">
        <v>53</v>
      </c>
      <c r="L9" s="2" t="s">
        <v>70</v>
      </c>
      <c r="M9" s="2" t="s">
        <v>32</v>
      </c>
      <c r="N9" s="2" t="s">
        <v>33</v>
      </c>
      <c r="O9" s="2" t="s">
        <v>34</v>
      </c>
      <c r="P9" s="2" t="s">
        <v>152</v>
      </c>
      <c r="Q9" s="2">
        <v>25.0</v>
      </c>
      <c r="R9" s="33" t="s">
        <v>467</v>
      </c>
      <c r="S9" s="33" t="s">
        <v>468</v>
      </c>
      <c r="T9" s="33" t="s">
        <v>469</v>
      </c>
    </row>
    <row r="10" hidden="1">
      <c r="A10" s="2" t="s">
        <v>501</v>
      </c>
      <c r="B10" s="2">
        <v>1.06022410083E11</v>
      </c>
      <c r="C10" s="2" t="s">
        <v>503</v>
      </c>
      <c r="D10" s="2" t="s">
        <v>169</v>
      </c>
      <c r="E10" s="2" t="s">
        <v>127</v>
      </c>
      <c r="F10" s="2" t="s">
        <v>504</v>
      </c>
      <c r="G10" s="2" t="s">
        <v>505</v>
      </c>
      <c r="H10" s="33" t="s">
        <v>506</v>
      </c>
      <c r="I10" s="2" t="s">
        <v>116</v>
      </c>
      <c r="J10" s="2" t="s">
        <v>507</v>
      </c>
      <c r="K10" s="2" t="s">
        <v>53</v>
      </c>
      <c r="L10" s="2" t="s">
        <v>31</v>
      </c>
      <c r="M10" s="2" t="s">
        <v>32</v>
      </c>
      <c r="N10" s="2" t="s">
        <v>133</v>
      </c>
      <c r="O10" s="2" t="s">
        <v>34</v>
      </c>
      <c r="P10" s="2" t="s">
        <v>56</v>
      </c>
      <c r="Q10" s="2">
        <v>10.0</v>
      </c>
      <c r="R10" s="33" t="s">
        <v>508</v>
      </c>
      <c r="S10" s="33" t="s">
        <v>509</v>
      </c>
      <c r="T10" s="33" t="s">
        <v>510</v>
      </c>
    </row>
    <row r="11" hidden="1">
      <c r="A11" s="2" t="s">
        <v>501</v>
      </c>
      <c r="B11" s="2">
        <v>1.0602241004E11</v>
      </c>
      <c r="C11" s="2" t="s">
        <v>512</v>
      </c>
      <c r="D11" s="2" t="s">
        <v>169</v>
      </c>
      <c r="E11" s="2" t="s">
        <v>127</v>
      </c>
      <c r="F11" s="2" t="s">
        <v>504</v>
      </c>
      <c r="G11" s="2" t="s">
        <v>505</v>
      </c>
      <c r="H11" s="33" t="s">
        <v>506</v>
      </c>
      <c r="I11" s="2" t="s">
        <v>116</v>
      </c>
      <c r="J11" s="2" t="s">
        <v>507</v>
      </c>
      <c r="K11" s="2" t="s">
        <v>53</v>
      </c>
      <c r="L11" s="2" t="s">
        <v>31</v>
      </c>
      <c r="M11" s="2" t="s">
        <v>32</v>
      </c>
      <c r="N11" s="2" t="s">
        <v>133</v>
      </c>
      <c r="O11" s="2" t="s">
        <v>34</v>
      </c>
      <c r="P11" s="2" t="s">
        <v>56</v>
      </c>
      <c r="Q11" s="2">
        <v>10.0</v>
      </c>
      <c r="R11" s="33" t="s">
        <v>508</v>
      </c>
      <c r="S11" s="33" t="s">
        <v>509</v>
      </c>
      <c r="T11" s="33" t="s">
        <v>510</v>
      </c>
    </row>
    <row r="12" hidden="1">
      <c r="A12" s="2" t="s">
        <v>537</v>
      </c>
      <c r="B12" s="2">
        <v>1.06022310007E11</v>
      </c>
      <c r="C12" s="2" t="s">
        <v>539</v>
      </c>
      <c r="D12" s="2" t="s">
        <v>169</v>
      </c>
      <c r="E12" s="2" t="s">
        <v>127</v>
      </c>
      <c r="F12" s="2" t="s">
        <v>540</v>
      </c>
      <c r="G12" s="2" t="s">
        <v>541</v>
      </c>
      <c r="H12" s="33" t="s">
        <v>542</v>
      </c>
      <c r="I12" s="2" t="s">
        <v>543</v>
      </c>
      <c r="J12" s="2" t="s">
        <v>544</v>
      </c>
      <c r="K12" s="2" t="s">
        <v>53</v>
      </c>
      <c r="L12" s="2" t="s">
        <v>31</v>
      </c>
      <c r="M12" s="2" t="s">
        <v>71</v>
      </c>
      <c r="N12" s="2" t="s">
        <v>33</v>
      </c>
      <c r="O12" s="2" t="s">
        <v>55</v>
      </c>
      <c r="P12" s="2" t="s">
        <v>56</v>
      </c>
      <c r="Q12" s="2">
        <v>6.0</v>
      </c>
      <c r="R12" s="33" t="s">
        <v>545</v>
      </c>
      <c r="S12" s="33" t="s">
        <v>546</v>
      </c>
      <c r="T12" s="33" t="s">
        <v>547</v>
      </c>
    </row>
    <row r="13" hidden="1">
      <c r="A13" s="2" t="s">
        <v>606</v>
      </c>
      <c r="B13" s="2">
        <v>1.06022110026E11</v>
      </c>
      <c r="C13" s="2" t="s">
        <v>608</v>
      </c>
      <c r="D13" s="2" t="s">
        <v>169</v>
      </c>
      <c r="E13" s="2" t="s">
        <v>127</v>
      </c>
      <c r="F13" s="2" t="s">
        <v>549</v>
      </c>
      <c r="G13" s="2" t="s">
        <v>550</v>
      </c>
      <c r="H13" s="33" t="s">
        <v>551</v>
      </c>
      <c r="I13" s="2" t="s">
        <v>521</v>
      </c>
      <c r="J13" s="2" t="s">
        <v>552</v>
      </c>
      <c r="K13" s="2" t="s">
        <v>53</v>
      </c>
      <c r="L13" s="2" t="s">
        <v>31</v>
      </c>
      <c r="M13" s="2" t="s">
        <v>71</v>
      </c>
      <c r="N13" s="2" t="s">
        <v>33</v>
      </c>
      <c r="O13" s="2" t="s">
        <v>55</v>
      </c>
      <c r="P13" s="2" t="s">
        <v>56</v>
      </c>
      <c r="Q13" s="2">
        <v>10.0</v>
      </c>
      <c r="R13" s="33" t="s">
        <v>609</v>
      </c>
      <c r="S13" s="33" t="s">
        <v>610</v>
      </c>
      <c r="T13" s="33" t="s">
        <v>611</v>
      </c>
    </row>
    <row r="14" hidden="1">
      <c r="A14" s="2" t="s">
        <v>841</v>
      </c>
      <c r="B14" s="2">
        <v>1.06022110034E11</v>
      </c>
      <c r="C14" s="2" t="s">
        <v>843</v>
      </c>
      <c r="D14" s="2" t="s">
        <v>169</v>
      </c>
      <c r="E14" s="2" t="s">
        <v>127</v>
      </c>
      <c r="F14" s="2" t="s">
        <v>517</v>
      </c>
      <c r="G14" s="2" t="s">
        <v>518</v>
      </c>
      <c r="H14" s="33" t="s">
        <v>519</v>
      </c>
      <c r="I14" s="2" t="s">
        <v>520</v>
      </c>
      <c r="J14" s="2" t="s">
        <v>521</v>
      </c>
      <c r="K14" s="2" t="s">
        <v>53</v>
      </c>
      <c r="L14" s="2" t="s">
        <v>31</v>
      </c>
      <c r="M14" s="2" t="s">
        <v>71</v>
      </c>
      <c r="N14" s="2" t="s">
        <v>133</v>
      </c>
      <c r="O14" s="2" t="s">
        <v>55</v>
      </c>
      <c r="P14" s="2" t="s">
        <v>56</v>
      </c>
      <c r="Q14" s="2">
        <v>6.0</v>
      </c>
      <c r="R14" s="33" t="s">
        <v>844</v>
      </c>
      <c r="S14" s="33" t="s">
        <v>845</v>
      </c>
      <c r="T14" s="33" t="s">
        <v>846</v>
      </c>
    </row>
    <row r="15" hidden="1">
      <c r="A15" s="2" t="s">
        <v>857</v>
      </c>
      <c r="B15" s="2">
        <v>1.06022110015E11</v>
      </c>
      <c r="C15" s="2" t="s">
        <v>859</v>
      </c>
      <c r="D15" s="2" t="s">
        <v>169</v>
      </c>
      <c r="E15" s="2" t="s">
        <v>127</v>
      </c>
      <c r="F15" s="2" t="s">
        <v>833</v>
      </c>
      <c r="G15" s="2" t="s">
        <v>834</v>
      </c>
      <c r="H15" s="33" t="s">
        <v>835</v>
      </c>
      <c r="I15" s="2" t="s">
        <v>836</v>
      </c>
      <c r="J15" s="2" t="s">
        <v>837</v>
      </c>
      <c r="K15" s="2" t="s">
        <v>53</v>
      </c>
      <c r="L15" s="2" t="s">
        <v>332</v>
      </c>
      <c r="M15" s="2" t="s">
        <v>71</v>
      </c>
      <c r="N15" s="2" t="s">
        <v>133</v>
      </c>
      <c r="O15" s="2" t="s">
        <v>55</v>
      </c>
      <c r="P15" s="2" t="s">
        <v>56</v>
      </c>
      <c r="Q15" s="2">
        <v>4.0</v>
      </c>
      <c r="R15" s="33" t="s">
        <v>860</v>
      </c>
      <c r="S15" s="33" t="s">
        <v>861</v>
      </c>
      <c r="T15" s="33" t="s">
        <v>862</v>
      </c>
    </row>
    <row r="16" hidden="1">
      <c r="A16" s="2" t="s">
        <v>863</v>
      </c>
      <c r="B16" s="2">
        <v>1.06022310003E11</v>
      </c>
      <c r="C16" s="2" t="s">
        <v>865</v>
      </c>
      <c r="D16" s="2" t="s">
        <v>169</v>
      </c>
      <c r="E16" s="2" t="s">
        <v>127</v>
      </c>
      <c r="F16" s="2" t="s">
        <v>866</v>
      </c>
      <c r="G16" s="2" t="s">
        <v>867</v>
      </c>
      <c r="H16" s="33" t="s">
        <v>868</v>
      </c>
      <c r="I16" s="2" t="s">
        <v>869</v>
      </c>
      <c r="J16" s="2" t="s">
        <v>870</v>
      </c>
      <c r="K16" s="2" t="s">
        <v>30</v>
      </c>
      <c r="L16" s="2" t="s">
        <v>70</v>
      </c>
      <c r="M16" s="2" t="s">
        <v>32</v>
      </c>
      <c r="N16" s="2" t="s">
        <v>133</v>
      </c>
      <c r="O16" s="2" t="s">
        <v>34</v>
      </c>
      <c r="P16" s="2" t="s">
        <v>35</v>
      </c>
      <c r="Q16" s="2">
        <v>20.0</v>
      </c>
      <c r="R16" s="33" t="s">
        <v>871</v>
      </c>
      <c r="S16" s="33" t="s">
        <v>872</v>
      </c>
      <c r="T16" s="33" t="s">
        <v>873</v>
      </c>
    </row>
    <row r="17" hidden="1">
      <c r="A17" s="2" t="s">
        <v>863</v>
      </c>
      <c r="B17" s="2">
        <v>1.06022310002E11</v>
      </c>
      <c r="C17" s="2" t="s">
        <v>875</v>
      </c>
      <c r="D17" s="2" t="s">
        <v>169</v>
      </c>
      <c r="E17" s="2" t="s">
        <v>127</v>
      </c>
      <c r="F17" s="2" t="s">
        <v>866</v>
      </c>
      <c r="G17" s="2" t="s">
        <v>867</v>
      </c>
      <c r="H17" s="33" t="s">
        <v>868</v>
      </c>
      <c r="I17" s="2" t="s">
        <v>869</v>
      </c>
      <c r="J17" s="2" t="s">
        <v>870</v>
      </c>
      <c r="K17" s="2" t="s">
        <v>30</v>
      </c>
      <c r="L17" s="2" t="s">
        <v>70</v>
      </c>
      <c r="M17" s="2" t="s">
        <v>32</v>
      </c>
      <c r="N17" s="2" t="s">
        <v>133</v>
      </c>
      <c r="O17" s="2" t="s">
        <v>34</v>
      </c>
      <c r="P17" s="2" t="s">
        <v>35</v>
      </c>
      <c r="Q17" s="2">
        <v>20.0</v>
      </c>
      <c r="R17" s="33" t="s">
        <v>871</v>
      </c>
      <c r="S17" s="33" t="s">
        <v>872</v>
      </c>
      <c r="T17" s="33" t="s">
        <v>873</v>
      </c>
    </row>
    <row r="18" hidden="1">
      <c r="A18" s="2" t="s">
        <v>863</v>
      </c>
      <c r="B18" s="2">
        <v>1.06022310031E11</v>
      </c>
      <c r="C18" s="2" t="s">
        <v>877</v>
      </c>
      <c r="D18" s="2" t="s">
        <v>169</v>
      </c>
      <c r="E18" s="2" t="s">
        <v>127</v>
      </c>
      <c r="F18" s="2" t="s">
        <v>866</v>
      </c>
      <c r="G18" s="2" t="s">
        <v>867</v>
      </c>
      <c r="H18" s="33" t="s">
        <v>868</v>
      </c>
      <c r="I18" s="2" t="s">
        <v>869</v>
      </c>
      <c r="J18" s="2" t="s">
        <v>870</v>
      </c>
      <c r="K18" s="2" t="s">
        <v>30</v>
      </c>
      <c r="L18" s="2" t="s">
        <v>70</v>
      </c>
      <c r="M18" s="2" t="s">
        <v>32</v>
      </c>
      <c r="N18" s="2" t="s">
        <v>133</v>
      </c>
      <c r="O18" s="2" t="s">
        <v>34</v>
      </c>
      <c r="P18" s="2" t="s">
        <v>35</v>
      </c>
      <c r="Q18" s="2">
        <v>20.0</v>
      </c>
      <c r="R18" s="33" t="s">
        <v>871</v>
      </c>
      <c r="S18" s="33" t="s">
        <v>872</v>
      </c>
      <c r="T18" s="33" t="s">
        <v>873</v>
      </c>
    </row>
    <row r="19" hidden="1">
      <c r="A19" s="2" t="s">
        <v>863</v>
      </c>
      <c r="B19" s="2">
        <v>1.06022310021E11</v>
      </c>
      <c r="C19" s="2" t="s">
        <v>879</v>
      </c>
      <c r="D19" s="2" t="s">
        <v>169</v>
      </c>
      <c r="E19" s="2" t="s">
        <v>127</v>
      </c>
      <c r="F19" s="2" t="s">
        <v>866</v>
      </c>
      <c r="G19" s="2" t="s">
        <v>867</v>
      </c>
      <c r="H19" s="33" t="s">
        <v>868</v>
      </c>
      <c r="I19" s="2" t="s">
        <v>869</v>
      </c>
      <c r="J19" s="2" t="s">
        <v>870</v>
      </c>
      <c r="K19" s="2" t="s">
        <v>30</v>
      </c>
      <c r="L19" s="2" t="s">
        <v>70</v>
      </c>
      <c r="M19" s="2" t="s">
        <v>32</v>
      </c>
      <c r="N19" s="2" t="s">
        <v>133</v>
      </c>
      <c r="O19" s="2" t="s">
        <v>34</v>
      </c>
      <c r="P19" s="2" t="s">
        <v>35</v>
      </c>
      <c r="Q19" s="2">
        <v>20.0</v>
      </c>
      <c r="R19" s="33" t="s">
        <v>871</v>
      </c>
      <c r="S19" s="33" t="s">
        <v>872</v>
      </c>
      <c r="T19" s="33" t="s">
        <v>873</v>
      </c>
    </row>
    <row r="20">
      <c r="A20" s="2" t="s">
        <v>1205</v>
      </c>
      <c r="B20" s="2">
        <v>1.0602221001E11</v>
      </c>
      <c r="C20" s="2" t="s">
        <v>1214</v>
      </c>
      <c r="D20" s="2" t="s">
        <v>169</v>
      </c>
      <c r="E20" s="2" t="s">
        <v>127</v>
      </c>
      <c r="F20" s="2" t="s">
        <v>668</v>
      </c>
      <c r="G20" s="2" t="s">
        <v>189</v>
      </c>
      <c r="H20" s="33" t="s">
        <v>190</v>
      </c>
      <c r="I20" s="2" t="s">
        <v>191</v>
      </c>
      <c r="J20" s="2" t="s">
        <v>192</v>
      </c>
      <c r="K20" s="2" t="s">
        <v>53</v>
      </c>
      <c r="L20" s="2" t="s">
        <v>31</v>
      </c>
      <c r="M20" s="2" t="s">
        <v>32</v>
      </c>
      <c r="N20" s="2" t="s">
        <v>33</v>
      </c>
      <c r="O20" s="2" t="s">
        <v>34</v>
      </c>
      <c r="P20" s="2" t="s">
        <v>90</v>
      </c>
      <c r="Q20" s="2">
        <v>25.0</v>
      </c>
      <c r="R20" s="33" t="s">
        <v>1208</v>
      </c>
      <c r="S20" s="33" t="s">
        <v>1209</v>
      </c>
      <c r="T20" s="33" t="s">
        <v>1210</v>
      </c>
    </row>
    <row r="21" ht="15.75" customHeight="1">
      <c r="A21" s="2" t="s">
        <v>1205</v>
      </c>
      <c r="B21" s="2">
        <v>1.0602221003E11</v>
      </c>
      <c r="C21" s="2" t="s">
        <v>1216</v>
      </c>
      <c r="D21" s="2" t="s">
        <v>169</v>
      </c>
      <c r="E21" s="2" t="s">
        <v>127</v>
      </c>
      <c r="F21" s="2" t="s">
        <v>668</v>
      </c>
      <c r="G21" s="2" t="s">
        <v>189</v>
      </c>
      <c r="H21" s="33" t="s">
        <v>190</v>
      </c>
      <c r="I21" s="2" t="s">
        <v>191</v>
      </c>
      <c r="J21" s="2" t="s">
        <v>192</v>
      </c>
      <c r="K21" s="2" t="s">
        <v>53</v>
      </c>
      <c r="L21" s="2" t="s">
        <v>31</v>
      </c>
      <c r="M21" s="2" t="s">
        <v>32</v>
      </c>
      <c r="N21" s="2" t="s">
        <v>33</v>
      </c>
      <c r="O21" s="2" t="s">
        <v>34</v>
      </c>
      <c r="P21" s="2" t="s">
        <v>90</v>
      </c>
      <c r="Q21" s="2">
        <v>25.0</v>
      </c>
      <c r="R21" s="33" t="s">
        <v>1208</v>
      </c>
      <c r="S21" s="33" t="s">
        <v>1209</v>
      </c>
      <c r="T21" s="33" t="s">
        <v>1210</v>
      </c>
    </row>
    <row r="22" ht="15.75" hidden="1" customHeight="1">
      <c r="A22" s="2" t="s">
        <v>1248</v>
      </c>
      <c r="B22" s="2">
        <v>1.06022110034E11</v>
      </c>
      <c r="C22" s="2" t="s">
        <v>843</v>
      </c>
      <c r="D22" s="2" t="s">
        <v>169</v>
      </c>
      <c r="E22" s="2" t="s">
        <v>127</v>
      </c>
      <c r="F22" s="2" t="s">
        <v>1089</v>
      </c>
      <c r="G22" s="2" t="s">
        <v>1090</v>
      </c>
      <c r="H22" s="33" t="s">
        <v>1091</v>
      </c>
      <c r="I22" s="2" t="s">
        <v>521</v>
      </c>
      <c r="J22" s="2" t="s">
        <v>713</v>
      </c>
      <c r="K22" s="2" t="s">
        <v>53</v>
      </c>
      <c r="L22" s="2" t="s">
        <v>332</v>
      </c>
      <c r="M22" s="2" t="s">
        <v>71</v>
      </c>
      <c r="N22" s="2" t="s">
        <v>133</v>
      </c>
      <c r="O22" s="2" t="s">
        <v>55</v>
      </c>
      <c r="P22" s="2" t="s">
        <v>56</v>
      </c>
      <c r="Q22" s="2">
        <v>4.0</v>
      </c>
      <c r="R22" s="33" t="s">
        <v>1249</v>
      </c>
      <c r="S22" s="33" t="s">
        <v>1250</v>
      </c>
      <c r="T22" s="33" t="s">
        <v>1251</v>
      </c>
    </row>
    <row r="23" ht="15.75" hidden="1" customHeight="1">
      <c r="A23" s="2" t="s">
        <v>1303</v>
      </c>
      <c r="B23" s="2">
        <v>1.0602241005E11</v>
      </c>
      <c r="C23" s="2" t="s">
        <v>1305</v>
      </c>
      <c r="D23" s="2" t="s">
        <v>169</v>
      </c>
      <c r="E23" s="2" t="s">
        <v>127</v>
      </c>
      <c r="F23" s="2" t="s">
        <v>833</v>
      </c>
      <c r="G23" s="2" t="s">
        <v>834</v>
      </c>
      <c r="H23" s="33" t="s">
        <v>835</v>
      </c>
      <c r="I23" s="2" t="s">
        <v>836</v>
      </c>
      <c r="J23" s="2" t="s">
        <v>837</v>
      </c>
      <c r="K23" s="2" t="s">
        <v>53</v>
      </c>
      <c r="L23" s="2" t="s">
        <v>332</v>
      </c>
      <c r="M23" s="2" t="s">
        <v>71</v>
      </c>
      <c r="N23" s="2" t="s">
        <v>133</v>
      </c>
      <c r="O23" s="2" t="s">
        <v>55</v>
      </c>
      <c r="P23" s="2" t="s">
        <v>56</v>
      </c>
      <c r="Q23" s="2">
        <v>4.0</v>
      </c>
      <c r="R23" s="33" t="s">
        <v>1306</v>
      </c>
      <c r="S23" s="33" t="s">
        <v>1307</v>
      </c>
      <c r="T23" s="33" t="s">
        <v>1308</v>
      </c>
    </row>
    <row r="24" ht="15.75" hidden="1" customHeight="1">
      <c r="A24" s="2" t="s">
        <v>1331</v>
      </c>
      <c r="B24" s="2">
        <v>1.06022210051E11</v>
      </c>
      <c r="C24" s="2" t="s">
        <v>1341</v>
      </c>
      <c r="D24" s="2" t="s">
        <v>169</v>
      </c>
      <c r="E24" s="2" t="s">
        <v>127</v>
      </c>
      <c r="F24" s="2" t="s">
        <v>1334</v>
      </c>
      <c r="G24" s="2" t="s">
        <v>1335</v>
      </c>
      <c r="H24" s="33" t="s">
        <v>1336</v>
      </c>
      <c r="I24" s="2" t="s">
        <v>650</v>
      </c>
      <c r="J24" s="2" t="s">
        <v>1082</v>
      </c>
      <c r="K24" s="2" t="s">
        <v>53</v>
      </c>
      <c r="L24" s="2" t="s">
        <v>31</v>
      </c>
      <c r="M24" s="2" t="s">
        <v>32</v>
      </c>
      <c r="N24" s="2" t="s">
        <v>33</v>
      </c>
      <c r="O24" s="2" t="s">
        <v>55</v>
      </c>
      <c r="P24" s="2" t="s">
        <v>56</v>
      </c>
      <c r="Q24" s="2">
        <v>6.0</v>
      </c>
      <c r="R24" s="33" t="s">
        <v>1337</v>
      </c>
      <c r="S24" s="33" t="s">
        <v>1338</v>
      </c>
      <c r="T24" s="33" t="s">
        <v>1339</v>
      </c>
    </row>
    <row r="25" ht="15.75" hidden="1" customHeight="1">
      <c r="A25" s="2" t="s">
        <v>1414</v>
      </c>
      <c r="B25" s="2">
        <v>1.06022210059E11</v>
      </c>
      <c r="C25" s="2" t="s">
        <v>390</v>
      </c>
      <c r="D25" s="2" t="s">
        <v>169</v>
      </c>
      <c r="E25" s="2" t="s">
        <v>127</v>
      </c>
      <c r="F25" s="2" t="s">
        <v>1415</v>
      </c>
      <c r="G25" s="2" t="s">
        <v>1416</v>
      </c>
      <c r="H25" s="33" t="s">
        <v>1417</v>
      </c>
      <c r="I25" s="2" t="s">
        <v>507</v>
      </c>
      <c r="J25" s="2" t="s">
        <v>507</v>
      </c>
      <c r="K25" s="2" t="s">
        <v>53</v>
      </c>
      <c r="L25" s="2" t="s">
        <v>31</v>
      </c>
      <c r="M25" s="2" t="s">
        <v>32</v>
      </c>
      <c r="N25" s="2" t="s">
        <v>54</v>
      </c>
      <c r="O25" s="2" t="s">
        <v>55</v>
      </c>
      <c r="P25" s="2" t="s">
        <v>56</v>
      </c>
      <c r="Q25" s="2">
        <v>6.0</v>
      </c>
      <c r="R25" s="33" t="s">
        <v>1418</v>
      </c>
      <c r="S25" s="33" t="s">
        <v>1419</v>
      </c>
      <c r="T25" s="33" t="s">
        <v>1420</v>
      </c>
    </row>
    <row r="26" ht="15.75" hidden="1" customHeight="1">
      <c r="A26" s="2" t="s">
        <v>1447</v>
      </c>
      <c r="B26" s="2">
        <v>1.06022210054E11</v>
      </c>
      <c r="C26" s="2" t="s">
        <v>1449</v>
      </c>
      <c r="D26" s="2" t="s">
        <v>169</v>
      </c>
      <c r="E26" s="2" t="s">
        <v>127</v>
      </c>
      <c r="F26" s="2" t="s">
        <v>1450</v>
      </c>
      <c r="G26" s="2" t="s">
        <v>1451</v>
      </c>
      <c r="H26" s="33" t="s">
        <v>1452</v>
      </c>
      <c r="I26" s="2" t="s">
        <v>650</v>
      </c>
      <c r="J26" s="2" t="s">
        <v>583</v>
      </c>
      <c r="K26" s="2" t="s">
        <v>53</v>
      </c>
      <c r="L26" s="2" t="s">
        <v>332</v>
      </c>
      <c r="M26" s="2" t="s">
        <v>32</v>
      </c>
      <c r="N26" s="2" t="s">
        <v>54</v>
      </c>
      <c r="O26" s="2" t="s">
        <v>55</v>
      </c>
      <c r="P26" s="2" t="s">
        <v>56</v>
      </c>
      <c r="Q26" s="2">
        <v>4.0</v>
      </c>
      <c r="R26" s="33" t="s">
        <v>1453</v>
      </c>
      <c r="S26" s="33" t="s">
        <v>1454</v>
      </c>
      <c r="T26" s="33" t="s">
        <v>1455</v>
      </c>
    </row>
    <row r="27" ht="15.75" hidden="1" customHeight="1">
      <c r="A27" s="2" t="s">
        <v>1447</v>
      </c>
      <c r="B27" s="2">
        <v>1.06022310068E11</v>
      </c>
      <c r="C27" s="2" t="s">
        <v>1483</v>
      </c>
      <c r="D27" s="2" t="s">
        <v>169</v>
      </c>
      <c r="E27" s="2" t="s">
        <v>127</v>
      </c>
      <c r="F27" s="2" t="s">
        <v>1450</v>
      </c>
      <c r="G27" s="2" t="s">
        <v>1451</v>
      </c>
      <c r="H27" s="33" t="s">
        <v>1452</v>
      </c>
      <c r="I27" s="2" t="s">
        <v>650</v>
      </c>
      <c r="J27" s="2" t="s">
        <v>583</v>
      </c>
      <c r="K27" s="2" t="s">
        <v>53</v>
      </c>
      <c r="L27" s="2" t="s">
        <v>332</v>
      </c>
      <c r="M27" s="2" t="s">
        <v>32</v>
      </c>
      <c r="N27" s="2" t="s">
        <v>54</v>
      </c>
      <c r="O27" s="2" t="s">
        <v>55</v>
      </c>
      <c r="P27" s="2" t="s">
        <v>56</v>
      </c>
      <c r="Q27" s="2">
        <v>4.0</v>
      </c>
      <c r="R27" s="33" t="s">
        <v>1453</v>
      </c>
      <c r="S27" s="33" t="s">
        <v>1454</v>
      </c>
      <c r="T27" s="33" t="s">
        <v>1455</v>
      </c>
    </row>
    <row r="28" ht="15.75" hidden="1" customHeight="1">
      <c r="A28" s="2" t="s">
        <v>1686</v>
      </c>
      <c r="B28" s="2">
        <v>1.06022210072E11</v>
      </c>
      <c r="C28" s="2" t="s">
        <v>1688</v>
      </c>
      <c r="D28" s="2" t="s">
        <v>169</v>
      </c>
      <c r="E28" s="2" t="s">
        <v>127</v>
      </c>
      <c r="F28" s="2" t="s">
        <v>1655</v>
      </c>
      <c r="G28" s="2" t="s">
        <v>1656</v>
      </c>
      <c r="H28" s="33" t="s">
        <v>1657</v>
      </c>
      <c r="I28" s="2" t="s">
        <v>1658</v>
      </c>
      <c r="J28" s="2" t="s">
        <v>853</v>
      </c>
      <c r="K28" s="2" t="s">
        <v>30</v>
      </c>
      <c r="L28" s="2" t="s">
        <v>70</v>
      </c>
      <c r="M28" s="2" t="s">
        <v>71</v>
      </c>
      <c r="N28" s="2" t="s">
        <v>33</v>
      </c>
      <c r="O28" s="2" t="s">
        <v>55</v>
      </c>
      <c r="P28" s="2" t="s">
        <v>56</v>
      </c>
      <c r="Q28" s="2">
        <v>14.0</v>
      </c>
      <c r="R28" s="33" t="s">
        <v>1689</v>
      </c>
      <c r="S28" s="33" t="s">
        <v>1690</v>
      </c>
      <c r="T28" s="33" t="s">
        <v>1691</v>
      </c>
    </row>
    <row r="29" ht="15.75" hidden="1" customHeight="1">
      <c r="A29" s="2" t="s">
        <v>1774</v>
      </c>
      <c r="B29" s="2">
        <v>1.06022110016E11</v>
      </c>
      <c r="C29" s="2" t="s">
        <v>1776</v>
      </c>
      <c r="D29" s="2" t="s">
        <v>169</v>
      </c>
      <c r="E29" s="2" t="s">
        <v>127</v>
      </c>
      <c r="F29" s="2" t="s">
        <v>1777</v>
      </c>
      <c r="G29" s="2" t="s">
        <v>1778</v>
      </c>
      <c r="H29" s="33" t="s">
        <v>1779</v>
      </c>
      <c r="I29" s="2" t="s">
        <v>1780</v>
      </c>
      <c r="J29" s="2" t="s">
        <v>1780</v>
      </c>
      <c r="K29" s="2" t="s">
        <v>53</v>
      </c>
      <c r="L29" s="2" t="s">
        <v>332</v>
      </c>
      <c r="M29" s="2" t="s">
        <v>32</v>
      </c>
      <c r="N29" s="2" t="s">
        <v>54</v>
      </c>
      <c r="O29" s="2" t="s">
        <v>55</v>
      </c>
      <c r="P29" s="2" t="s">
        <v>56</v>
      </c>
      <c r="Q29" s="2">
        <v>4.0</v>
      </c>
      <c r="R29" s="33" t="s">
        <v>1781</v>
      </c>
      <c r="S29" s="33" t="s">
        <v>1782</v>
      </c>
      <c r="T29" s="33" t="s">
        <v>1783</v>
      </c>
    </row>
    <row r="30" ht="15.75" hidden="1" customHeight="1">
      <c r="A30" s="2" t="s">
        <v>1774</v>
      </c>
      <c r="B30" s="2">
        <v>1.06022310013E11</v>
      </c>
      <c r="C30" s="2" t="s">
        <v>380</v>
      </c>
      <c r="D30" s="2" t="s">
        <v>169</v>
      </c>
      <c r="E30" s="2" t="s">
        <v>127</v>
      </c>
      <c r="F30" s="2" t="s">
        <v>1777</v>
      </c>
      <c r="G30" s="2" t="s">
        <v>1778</v>
      </c>
      <c r="H30" s="33" t="s">
        <v>1779</v>
      </c>
      <c r="I30" s="2" t="s">
        <v>1780</v>
      </c>
      <c r="J30" s="2" t="s">
        <v>1780</v>
      </c>
      <c r="K30" s="2" t="s">
        <v>53</v>
      </c>
      <c r="L30" s="2" t="s">
        <v>332</v>
      </c>
      <c r="M30" s="2" t="s">
        <v>32</v>
      </c>
      <c r="N30" s="2" t="s">
        <v>54</v>
      </c>
      <c r="O30" s="2" t="s">
        <v>55</v>
      </c>
      <c r="P30" s="2" t="s">
        <v>56</v>
      </c>
      <c r="Q30" s="2">
        <v>4.0</v>
      </c>
      <c r="R30" s="33" t="s">
        <v>1781</v>
      </c>
      <c r="S30" s="33" t="s">
        <v>1782</v>
      </c>
      <c r="T30" s="33" t="s">
        <v>1783</v>
      </c>
    </row>
    <row r="31" ht="15.75" hidden="1" customHeight="1">
      <c r="A31" s="2" t="s">
        <v>1962</v>
      </c>
      <c r="B31" s="2">
        <v>1.06022410026E11</v>
      </c>
      <c r="C31" s="2" t="s">
        <v>1964</v>
      </c>
      <c r="D31" s="2" t="s">
        <v>169</v>
      </c>
      <c r="E31" s="2" t="s">
        <v>127</v>
      </c>
      <c r="F31" s="2" t="s">
        <v>1965</v>
      </c>
      <c r="G31" s="2" t="s">
        <v>1966</v>
      </c>
      <c r="H31" s="33" t="s">
        <v>1967</v>
      </c>
      <c r="I31" s="2" t="s">
        <v>1266</v>
      </c>
      <c r="J31" s="2" t="s">
        <v>1266</v>
      </c>
      <c r="K31" s="2" t="s">
        <v>53</v>
      </c>
      <c r="L31" s="2" t="s">
        <v>31</v>
      </c>
      <c r="M31" s="2" t="s">
        <v>71</v>
      </c>
      <c r="N31" s="2" t="s">
        <v>133</v>
      </c>
      <c r="O31" s="2" t="s">
        <v>55</v>
      </c>
      <c r="P31" s="2" t="s">
        <v>56</v>
      </c>
      <c r="Q31" s="2">
        <v>6.0</v>
      </c>
      <c r="R31" s="33" t="s">
        <v>1968</v>
      </c>
      <c r="S31" s="33" t="s">
        <v>1969</v>
      </c>
      <c r="T31" s="33" t="s">
        <v>1970</v>
      </c>
    </row>
    <row r="32" ht="15.75" hidden="1" customHeight="1">
      <c r="A32" s="2" t="s">
        <v>1971</v>
      </c>
      <c r="B32" s="2">
        <v>1.06022410026E11</v>
      </c>
      <c r="C32" s="2" t="s">
        <v>1964</v>
      </c>
      <c r="D32" s="2" t="s">
        <v>169</v>
      </c>
      <c r="E32" s="2" t="s">
        <v>127</v>
      </c>
      <c r="F32" s="2" t="s">
        <v>1391</v>
      </c>
      <c r="G32" s="2" t="s">
        <v>1392</v>
      </c>
      <c r="H32" s="33" t="s">
        <v>1393</v>
      </c>
      <c r="I32" s="2" t="s">
        <v>836</v>
      </c>
      <c r="J32" s="2" t="s">
        <v>507</v>
      </c>
      <c r="K32" s="2" t="s">
        <v>53</v>
      </c>
      <c r="L32" s="2" t="s">
        <v>31</v>
      </c>
      <c r="M32" s="2" t="s">
        <v>71</v>
      </c>
      <c r="N32" s="2" t="s">
        <v>133</v>
      </c>
      <c r="O32" s="2" t="s">
        <v>55</v>
      </c>
      <c r="P32" s="2" t="s">
        <v>56</v>
      </c>
      <c r="Q32" s="2">
        <v>6.0</v>
      </c>
      <c r="R32" s="33" t="s">
        <v>1972</v>
      </c>
      <c r="S32" s="33" t="s">
        <v>1973</v>
      </c>
      <c r="T32" s="33" t="s">
        <v>1974</v>
      </c>
    </row>
    <row r="33" ht="15.75" hidden="1" customHeight="1">
      <c r="A33" s="2" t="s">
        <v>1975</v>
      </c>
      <c r="B33" s="2">
        <v>1.06022110063E11</v>
      </c>
      <c r="C33" s="2" t="s">
        <v>1977</v>
      </c>
      <c r="D33" s="2" t="s">
        <v>169</v>
      </c>
      <c r="E33" s="2" t="s">
        <v>127</v>
      </c>
      <c r="F33" s="2" t="s">
        <v>1655</v>
      </c>
      <c r="G33" s="2" t="s">
        <v>1656</v>
      </c>
      <c r="H33" s="33" t="s">
        <v>1657</v>
      </c>
      <c r="I33" s="2" t="s">
        <v>1658</v>
      </c>
      <c r="J33" s="2" t="s">
        <v>853</v>
      </c>
      <c r="K33" s="2" t="s">
        <v>30</v>
      </c>
      <c r="L33" s="2" t="s">
        <v>70</v>
      </c>
      <c r="M33" s="2" t="s">
        <v>71</v>
      </c>
      <c r="N33" s="2" t="s">
        <v>33</v>
      </c>
      <c r="O33" s="2" t="s">
        <v>55</v>
      </c>
      <c r="P33" s="2" t="s">
        <v>56</v>
      </c>
      <c r="Q33" s="2">
        <v>14.0</v>
      </c>
      <c r="R33" s="33" t="s">
        <v>1978</v>
      </c>
      <c r="S33" s="33" t="s">
        <v>1979</v>
      </c>
      <c r="T33" s="33" t="s">
        <v>1980</v>
      </c>
    </row>
    <row r="34" ht="15.75" customHeight="1">
      <c r="A34" s="2" t="s">
        <v>2388</v>
      </c>
      <c r="B34" s="2">
        <v>1.06022310086E11</v>
      </c>
      <c r="C34" s="2" t="s">
        <v>2390</v>
      </c>
      <c r="D34" s="2" t="s">
        <v>169</v>
      </c>
      <c r="E34" s="2" t="s">
        <v>127</v>
      </c>
      <c r="F34" s="2" t="s">
        <v>2391</v>
      </c>
      <c r="G34" s="2" t="s">
        <v>2392</v>
      </c>
      <c r="H34" s="33" t="s">
        <v>2393</v>
      </c>
      <c r="I34" s="2" t="s">
        <v>142</v>
      </c>
      <c r="J34" s="2" t="s">
        <v>1561</v>
      </c>
      <c r="K34" s="2" t="s">
        <v>53</v>
      </c>
      <c r="L34" s="2" t="s">
        <v>31</v>
      </c>
      <c r="M34" s="2" t="s">
        <v>32</v>
      </c>
      <c r="N34" s="2" t="s">
        <v>33</v>
      </c>
      <c r="O34" s="2" t="s">
        <v>34</v>
      </c>
      <c r="P34" s="2" t="s">
        <v>270</v>
      </c>
      <c r="Q34" s="2">
        <v>20.0</v>
      </c>
      <c r="R34" s="33" t="s">
        <v>2394</v>
      </c>
      <c r="S34" s="33" t="s">
        <v>2395</v>
      </c>
      <c r="T34" s="33" t="s">
        <v>2396</v>
      </c>
    </row>
    <row r="35" ht="15.75" customHeight="1">
      <c r="A35" s="2" t="s">
        <v>2388</v>
      </c>
      <c r="B35" s="2">
        <v>1.06022310083E11</v>
      </c>
      <c r="C35" s="2" t="s">
        <v>2400</v>
      </c>
      <c r="D35" s="2" t="s">
        <v>169</v>
      </c>
      <c r="E35" s="2" t="s">
        <v>127</v>
      </c>
      <c r="F35" s="2" t="s">
        <v>2391</v>
      </c>
      <c r="G35" s="2" t="s">
        <v>2392</v>
      </c>
      <c r="H35" s="33" t="s">
        <v>2393</v>
      </c>
      <c r="I35" s="2" t="s">
        <v>142</v>
      </c>
      <c r="J35" s="2" t="s">
        <v>1561</v>
      </c>
      <c r="K35" s="2" t="s">
        <v>53</v>
      </c>
      <c r="L35" s="2" t="s">
        <v>31</v>
      </c>
      <c r="M35" s="2" t="s">
        <v>32</v>
      </c>
      <c r="N35" s="2" t="s">
        <v>33</v>
      </c>
      <c r="O35" s="2" t="s">
        <v>34</v>
      </c>
      <c r="P35" s="2" t="s">
        <v>270</v>
      </c>
      <c r="Q35" s="2">
        <v>20.0</v>
      </c>
      <c r="R35" s="33" t="s">
        <v>2394</v>
      </c>
      <c r="S35" s="33" t="s">
        <v>2395</v>
      </c>
      <c r="T35" s="33" t="s">
        <v>2396</v>
      </c>
    </row>
    <row r="36" ht="15.75" customHeight="1">
      <c r="A36" s="2" t="s">
        <v>2417</v>
      </c>
      <c r="B36" s="2">
        <v>1.06022210066E11</v>
      </c>
      <c r="C36" s="2" t="s">
        <v>2419</v>
      </c>
      <c r="D36" s="2" t="s">
        <v>169</v>
      </c>
      <c r="E36" s="2" t="s">
        <v>127</v>
      </c>
      <c r="F36" s="2" t="s">
        <v>540</v>
      </c>
      <c r="G36" s="2" t="s">
        <v>541</v>
      </c>
      <c r="H36" s="33" t="s">
        <v>542</v>
      </c>
      <c r="I36" s="2" t="s">
        <v>543</v>
      </c>
      <c r="J36" s="2" t="s">
        <v>544</v>
      </c>
      <c r="K36" s="2" t="s">
        <v>53</v>
      </c>
      <c r="L36" s="2" t="s">
        <v>31</v>
      </c>
      <c r="M36" s="2" t="s">
        <v>71</v>
      </c>
      <c r="N36" s="2" t="s">
        <v>33</v>
      </c>
      <c r="O36" s="2" t="s">
        <v>55</v>
      </c>
      <c r="P36" s="2" t="s">
        <v>90</v>
      </c>
      <c r="Q36" s="2">
        <v>30.0</v>
      </c>
      <c r="R36" s="33" t="s">
        <v>2420</v>
      </c>
      <c r="S36" s="33" t="s">
        <v>2421</v>
      </c>
      <c r="T36" s="33" t="s">
        <v>2422</v>
      </c>
    </row>
    <row r="37" ht="15.75" hidden="1" customHeight="1">
      <c r="A37" s="2" t="s">
        <v>2486</v>
      </c>
      <c r="B37" s="2">
        <v>1.06022410038E11</v>
      </c>
      <c r="C37" s="2" t="s">
        <v>2488</v>
      </c>
      <c r="D37" s="2" t="s">
        <v>169</v>
      </c>
      <c r="E37" s="2" t="s">
        <v>127</v>
      </c>
      <c r="F37" s="2" t="s">
        <v>1965</v>
      </c>
      <c r="G37" s="2" t="s">
        <v>1966</v>
      </c>
      <c r="H37" s="33" t="s">
        <v>1967</v>
      </c>
      <c r="I37" s="2" t="s">
        <v>1266</v>
      </c>
      <c r="J37" s="2" t="s">
        <v>1266</v>
      </c>
      <c r="K37" s="2" t="s">
        <v>53</v>
      </c>
      <c r="L37" s="2" t="s">
        <v>31</v>
      </c>
      <c r="M37" s="2" t="s">
        <v>71</v>
      </c>
      <c r="N37" s="2" t="s">
        <v>133</v>
      </c>
      <c r="O37" s="2" t="s">
        <v>55</v>
      </c>
      <c r="P37" s="2" t="s">
        <v>56</v>
      </c>
      <c r="Q37" s="2">
        <v>10.0</v>
      </c>
      <c r="R37" s="33" t="s">
        <v>2489</v>
      </c>
      <c r="S37" s="33" t="s">
        <v>2490</v>
      </c>
      <c r="T37" s="33" t="s">
        <v>2491</v>
      </c>
    </row>
    <row r="38" ht="15.75" hidden="1" customHeight="1">
      <c r="A38" s="2" t="s">
        <v>2663</v>
      </c>
      <c r="B38" s="2">
        <v>1.06022410005E11</v>
      </c>
      <c r="C38" s="2" t="s">
        <v>2665</v>
      </c>
      <c r="D38" s="2" t="s">
        <v>169</v>
      </c>
      <c r="E38" s="2" t="s">
        <v>127</v>
      </c>
      <c r="F38" s="2" t="s">
        <v>2461</v>
      </c>
      <c r="G38" s="2" t="s">
        <v>2462</v>
      </c>
      <c r="H38" s="33" t="s">
        <v>2463</v>
      </c>
      <c r="I38" s="2" t="s">
        <v>2464</v>
      </c>
      <c r="J38" s="2" t="s">
        <v>2464</v>
      </c>
      <c r="K38" s="2" t="s">
        <v>53</v>
      </c>
      <c r="L38" s="2" t="s">
        <v>70</v>
      </c>
      <c r="M38" s="2" t="s">
        <v>71</v>
      </c>
      <c r="N38" s="2" t="s">
        <v>72</v>
      </c>
      <c r="O38" s="2" t="s">
        <v>55</v>
      </c>
      <c r="P38" s="2" t="s">
        <v>56</v>
      </c>
      <c r="Q38" s="2">
        <v>14.0</v>
      </c>
      <c r="R38" s="33" t="s">
        <v>2666</v>
      </c>
      <c r="S38" s="33" t="s">
        <v>2667</v>
      </c>
      <c r="T38" s="33" t="s">
        <v>2668</v>
      </c>
    </row>
    <row r="39" ht="15.75" customHeight="1">
      <c r="A39" s="2" t="s">
        <v>2714</v>
      </c>
      <c r="B39" s="2">
        <v>1.06022210048E11</v>
      </c>
      <c r="C39" s="2" t="s">
        <v>2716</v>
      </c>
      <c r="D39" s="2" t="s">
        <v>169</v>
      </c>
      <c r="E39" s="2" t="s">
        <v>127</v>
      </c>
      <c r="F39" s="2" t="s">
        <v>2717</v>
      </c>
      <c r="G39" s="2" t="s">
        <v>2718</v>
      </c>
      <c r="H39" s="33" t="s">
        <v>2719</v>
      </c>
      <c r="I39" s="2" t="s">
        <v>1905</v>
      </c>
      <c r="J39" s="2" t="s">
        <v>2287</v>
      </c>
      <c r="K39" s="2" t="s">
        <v>53</v>
      </c>
      <c r="L39" s="2" t="s">
        <v>70</v>
      </c>
      <c r="M39" s="2" t="s">
        <v>71</v>
      </c>
      <c r="N39" s="2" t="s">
        <v>133</v>
      </c>
      <c r="O39" s="2" t="s">
        <v>55</v>
      </c>
      <c r="P39" s="2" t="s">
        <v>270</v>
      </c>
      <c r="Q39" s="2">
        <v>25.0</v>
      </c>
      <c r="R39" s="33" t="s">
        <v>2720</v>
      </c>
      <c r="S39" s="33" t="s">
        <v>2721</v>
      </c>
      <c r="T39" s="33" t="s">
        <v>2722</v>
      </c>
    </row>
    <row r="40" ht="15.75" customHeight="1">
      <c r="A40" s="2" t="s">
        <v>2723</v>
      </c>
      <c r="B40" s="2">
        <v>1.06022310011E11</v>
      </c>
      <c r="C40" s="2" t="s">
        <v>475</v>
      </c>
      <c r="D40" s="2" t="s">
        <v>169</v>
      </c>
      <c r="E40" s="2" t="s">
        <v>127</v>
      </c>
      <c r="F40" s="2" t="s">
        <v>2724</v>
      </c>
      <c r="G40" s="2" t="s">
        <v>2725</v>
      </c>
      <c r="H40" s="33" t="s">
        <v>2726</v>
      </c>
      <c r="I40" s="2" t="s">
        <v>1956</v>
      </c>
      <c r="J40" s="2" t="s">
        <v>1956</v>
      </c>
      <c r="K40" s="2" t="s">
        <v>53</v>
      </c>
      <c r="L40" s="2" t="s">
        <v>70</v>
      </c>
      <c r="M40" s="2" t="s">
        <v>32</v>
      </c>
      <c r="N40" s="2" t="s">
        <v>33</v>
      </c>
      <c r="O40" s="2" t="s">
        <v>34</v>
      </c>
      <c r="P40" s="2" t="s">
        <v>90</v>
      </c>
      <c r="Q40" s="2">
        <v>35.0</v>
      </c>
      <c r="R40" s="33" t="s">
        <v>2727</v>
      </c>
      <c r="S40" s="33" t="s">
        <v>2728</v>
      </c>
      <c r="T40" s="33" t="s">
        <v>2729</v>
      </c>
    </row>
    <row r="41" ht="15.75" customHeight="1">
      <c r="A41" s="2" t="s">
        <v>2723</v>
      </c>
      <c r="B41" s="2">
        <v>1.06022310012E11</v>
      </c>
      <c r="C41" s="2" t="s">
        <v>2731</v>
      </c>
      <c r="D41" s="2" t="s">
        <v>169</v>
      </c>
      <c r="E41" s="2" t="s">
        <v>127</v>
      </c>
      <c r="F41" s="2" t="s">
        <v>2724</v>
      </c>
      <c r="G41" s="2" t="s">
        <v>2725</v>
      </c>
      <c r="H41" s="33" t="s">
        <v>2726</v>
      </c>
      <c r="I41" s="2" t="s">
        <v>1956</v>
      </c>
      <c r="J41" s="2" t="s">
        <v>1956</v>
      </c>
      <c r="K41" s="2" t="s">
        <v>53</v>
      </c>
      <c r="L41" s="2" t="s">
        <v>70</v>
      </c>
      <c r="M41" s="2" t="s">
        <v>32</v>
      </c>
      <c r="N41" s="2" t="s">
        <v>33</v>
      </c>
      <c r="O41" s="2" t="s">
        <v>34</v>
      </c>
      <c r="P41" s="2" t="s">
        <v>90</v>
      </c>
      <c r="Q41" s="2">
        <v>35.0</v>
      </c>
      <c r="R41" s="33" t="s">
        <v>2727</v>
      </c>
      <c r="S41" s="33" t="s">
        <v>2728</v>
      </c>
      <c r="T41" s="33" t="s">
        <v>2729</v>
      </c>
    </row>
    <row r="42" ht="15.75" customHeight="1">
      <c r="A42" s="2" t="s">
        <v>2723</v>
      </c>
      <c r="B42" s="2">
        <v>1.06022310001E11</v>
      </c>
      <c r="C42" s="2" t="s">
        <v>473</v>
      </c>
      <c r="D42" s="2" t="s">
        <v>169</v>
      </c>
      <c r="E42" s="2" t="s">
        <v>127</v>
      </c>
      <c r="F42" s="2" t="s">
        <v>2724</v>
      </c>
      <c r="G42" s="2" t="s">
        <v>2725</v>
      </c>
      <c r="H42" s="33" t="s">
        <v>2726</v>
      </c>
      <c r="I42" s="2" t="s">
        <v>1956</v>
      </c>
      <c r="J42" s="2" t="s">
        <v>1956</v>
      </c>
      <c r="K42" s="2" t="s">
        <v>53</v>
      </c>
      <c r="L42" s="2" t="s">
        <v>70</v>
      </c>
      <c r="M42" s="2" t="s">
        <v>32</v>
      </c>
      <c r="N42" s="2" t="s">
        <v>33</v>
      </c>
      <c r="O42" s="2" t="s">
        <v>34</v>
      </c>
      <c r="P42" s="2" t="s">
        <v>90</v>
      </c>
      <c r="Q42" s="2">
        <v>35.0</v>
      </c>
      <c r="R42" s="33" t="s">
        <v>2727</v>
      </c>
      <c r="S42" s="33" t="s">
        <v>2728</v>
      </c>
      <c r="T42" s="33" t="s">
        <v>2729</v>
      </c>
    </row>
    <row r="43" ht="15.75" customHeight="1">
      <c r="A43" s="2" t="s">
        <v>2723</v>
      </c>
      <c r="B43" s="2">
        <v>1.06022310007E11</v>
      </c>
      <c r="C43" s="2" t="s">
        <v>539</v>
      </c>
      <c r="D43" s="2" t="s">
        <v>169</v>
      </c>
      <c r="E43" s="2" t="s">
        <v>127</v>
      </c>
      <c r="F43" s="2" t="s">
        <v>2724</v>
      </c>
      <c r="G43" s="2" t="s">
        <v>2725</v>
      </c>
      <c r="H43" s="33" t="s">
        <v>2726</v>
      </c>
      <c r="I43" s="2" t="s">
        <v>1956</v>
      </c>
      <c r="J43" s="2" t="s">
        <v>1956</v>
      </c>
      <c r="K43" s="2" t="s">
        <v>53</v>
      </c>
      <c r="L43" s="2" t="s">
        <v>70</v>
      </c>
      <c r="M43" s="2" t="s">
        <v>32</v>
      </c>
      <c r="N43" s="2" t="s">
        <v>33</v>
      </c>
      <c r="O43" s="2" t="s">
        <v>34</v>
      </c>
      <c r="P43" s="2" t="s">
        <v>90</v>
      </c>
      <c r="Q43" s="2">
        <v>35.0</v>
      </c>
      <c r="R43" s="33" t="s">
        <v>2727</v>
      </c>
      <c r="S43" s="33" t="s">
        <v>2728</v>
      </c>
      <c r="T43" s="33" t="s">
        <v>2729</v>
      </c>
    </row>
    <row r="44" ht="15.75" customHeight="1">
      <c r="A44" s="2" t="s">
        <v>2723</v>
      </c>
      <c r="B44" s="2">
        <v>1.06022310003E11</v>
      </c>
      <c r="C44" s="2" t="s">
        <v>865</v>
      </c>
      <c r="D44" s="2" t="s">
        <v>169</v>
      </c>
      <c r="E44" s="2" t="s">
        <v>127</v>
      </c>
      <c r="F44" s="2" t="s">
        <v>2724</v>
      </c>
      <c r="G44" s="2" t="s">
        <v>2725</v>
      </c>
      <c r="H44" s="33" t="s">
        <v>2726</v>
      </c>
      <c r="I44" s="2" t="s">
        <v>1956</v>
      </c>
      <c r="J44" s="2" t="s">
        <v>1956</v>
      </c>
      <c r="K44" s="2" t="s">
        <v>53</v>
      </c>
      <c r="L44" s="2" t="s">
        <v>70</v>
      </c>
      <c r="M44" s="2" t="s">
        <v>32</v>
      </c>
      <c r="N44" s="2" t="s">
        <v>33</v>
      </c>
      <c r="O44" s="2" t="s">
        <v>34</v>
      </c>
      <c r="P44" s="2" t="s">
        <v>90</v>
      </c>
      <c r="Q44" s="2">
        <v>35.0</v>
      </c>
      <c r="R44" s="33" t="s">
        <v>2727</v>
      </c>
      <c r="S44" s="33" t="s">
        <v>2728</v>
      </c>
      <c r="T44" s="33" t="s">
        <v>2729</v>
      </c>
    </row>
    <row r="45" ht="15.75" customHeight="1">
      <c r="A45" s="2" t="s">
        <v>2825</v>
      </c>
      <c r="B45" s="2">
        <v>1.06022210029E11</v>
      </c>
      <c r="C45" s="2" t="s">
        <v>2844</v>
      </c>
      <c r="D45" s="2" t="s">
        <v>169</v>
      </c>
      <c r="E45" s="2" t="s">
        <v>127</v>
      </c>
      <c r="F45" s="2" t="s">
        <v>2828</v>
      </c>
      <c r="G45" s="2" t="s">
        <v>2829</v>
      </c>
      <c r="H45" s="33" t="s">
        <v>1452</v>
      </c>
      <c r="I45" s="2" t="s">
        <v>2240</v>
      </c>
      <c r="J45" s="2" t="s">
        <v>2257</v>
      </c>
      <c r="K45" s="2" t="s">
        <v>53</v>
      </c>
      <c r="L45" s="2" t="s">
        <v>31</v>
      </c>
      <c r="M45" s="2" t="s">
        <v>32</v>
      </c>
      <c r="N45" s="2" t="s">
        <v>54</v>
      </c>
      <c r="O45" s="2" t="s">
        <v>55</v>
      </c>
      <c r="P45" s="2" t="s">
        <v>90</v>
      </c>
      <c r="Q45" s="2">
        <v>30.0</v>
      </c>
      <c r="R45" s="33" t="s">
        <v>2830</v>
      </c>
      <c r="S45" s="33" t="s">
        <v>2831</v>
      </c>
      <c r="T45" s="33" t="s">
        <v>2832</v>
      </c>
    </row>
    <row r="46" ht="15.75" hidden="1" customHeight="1">
      <c r="A46" s="2" t="s">
        <v>2895</v>
      </c>
      <c r="B46" s="2">
        <v>1.0602241002E11</v>
      </c>
      <c r="C46" s="2" t="s">
        <v>2897</v>
      </c>
      <c r="D46" s="2" t="s">
        <v>169</v>
      </c>
      <c r="E46" s="2" t="s">
        <v>127</v>
      </c>
      <c r="F46" s="2" t="s">
        <v>2461</v>
      </c>
      <c r="G46" s="2" t="s">
        <v>2462</v>
      </c>
      <c r="H46" s="33" t="s">
        <v>2463</v>
      </c>
      <c r="I46" s="2" t="s">
        <v>2464</v>
      </c>
      <c r="J46" s="2" t="s">
        <v>2464</v>
      </c>
      <c r="K46" s="2" t="s">
        <v>53</v>
      </c>
      <c r="L46" s="2" t="s">
        <v>70</v>
      </c>
      <c r="M46" s="2" t="s">
        <v>71</v>
      </c>
      <c r="N46" s="2" t="s">
        <v>72</v>
      </c>
      <c r="O46" s="2" t="s">
        <v>55</v>
      </c>
      <c r="P46" s="2" t="s">
        <v>56</v>
      </c>
      <c r="Q46" s="2">
        <v>14.0</v>
      </c>
      <c r="R46" s="33" t="s">
        <v>2898</v>
      </c>
      <c r="S46" s="33" t="s">
        <v>2899</v>
      </c>
      <c r="T46" s="33" t="s">
        <v>2900</v>
      </c>
    </row>
    <row r="47" ht="15.75" hidden="1" customHeight="1">
      <c r="A47" s="2" t="s">
        <v>3153</v>
      </c>
      <c r="B47" s="2">
        <v>1.06022310072E11</v>
      </c>
      <c r="C47" s="2" t="s">
        <v>3155</v>
      </c>
      <c r="D47" s="2" t="s">
        <v>169</v>
      </c>
      <c r="E47" s="2" t="s">
        <v>127</v>
      </c>
      <c r="F47" s="2" t="s">
        <v>2461</v>
      </c>
      <c r="G47" s="2" t="s">
        <v>2462</v>
      </c>
      <c r="H47" s="33" t="s">
        <v>2463</v>
      </c>
      <c r="I47" s="2" t="s">
        <v>2464</v>
      </c>
      <c r="J47" s="2" t="s">
        <v>2464</v>
      </c>
      <c r="K47" s="2" t="s">
        <v>53</v>
      </c>
      <c r="L47" s="2" t="s">
        <v>70</v>
      </c>
      <c r="M47" s="2" t="s">
        <v>71</v>
      </c>
      <c r="N47" s="2" t="s">
        <v>72</v>
      </c>
      <c r="O47" s="2" t="s">
        <v>55</v>
      </c>
      <c r="P47" s="2" t="s">
        <v>56</v>
      </c>
      <c r="Q47" s="2">
        <v>14.0</v>
      </c>
      <c r="R47" s="33" t="s">
        <v>3156</v>
      </c>
      <c r="S47" s="33" t="s">
        <v>3157</v>
      </c>
      <c r="T47" s="33" t="s">
        <v>3158</v>
      </c>
    </row>
    <row r="48" ht="15.75" hidden="1" customHeight="1">
      <c r="A48" s="2" t="s">
        <v>3205</v>
      </c>
      <c r="B48" s="2">
        <v>1.06022310065E11</v>
      </c>
      <c r="C48" s="2" t="s">
        <v>3207</v>
      </c>
      <c r="D48" s="2" t="s">
        <v>169</v>
      </c>
      <c r="E48" s="2" t="s">
        <v>127</v>
      </c>
      <c r="F48" s="2" t="s">
        <v>2461</v>
      </c>
      <c r="G48" s="2" t="s">
        <v>2462</v>
      </c>
      <c r="H48" s="33" t="s">
        <v>2463</v>
      </c>
      <c r="I48" s="2" t="s">
        <v>2464</v>
      </c>
      <c r="J48" s="2" t="s">
        <v>2464</v>
      </c>
      <c r="K48" s="2" t="s">
        <v>53</v>
      </c>
      <c r="L48" s="2" t="s">
        <v>70</v>
      </c>
      <c r="M48" s="2" t="s">
        <v>71</v>
      </c>
      <c r="N48" s="2" t="s">
        <v>72</v>
      </c>
      <c r="O48" s="2" t="s">
        <v>55</v>
      </c>
      <c r="P48" s="2" t="s">
        <v>56</v>
      </c>
      <c r="Q48" s="2">
        <v>14.0</v>
      </c>
      <c r="R48" s="33" t="s">
        <v>3208</v>
      </c>
      <c r="S48" s="33" t="s">
        <v>3209</v>
      </c>
      <c r="T48" s="33" t="s">
        <v>3210</v>
      </c>
    </row>
    <row r="49" ht="15.75" hidden="1" customHeight="1">
      <c r="A49" s="2" t="s">
        <v>3247</v>
      </c>
      <c r="B49" s="2">
        <v>1.0602231001E11</v>
      </c>
      <c r="C49" s="2" t="s">
        <v>3249</v>
      </c>
      <c r="D49" s="2" t="s">
        <v>169</v>
      </c>
      <c r="E49" s="2" t="s">
        <v>127</v>
      </c>
      <c r="F49" s="2" t="s">
        <v>2461</v>
      </c>
      <c r="G49" s="2" t="s">
        <v>2462</v>
      </c>
      <c r="H49" s="33" t="s">
        <v>2463</v>
      </c>
      <c r="I49" s="2" t="s">
        <v>2464</v>
      </c>
      <c r="J49" s="2" t="s">
        <v>2464</v>
      </c>
      <c r="K49" s="2" t="s">
        <v>53</v>
      </c>
      <c r="L49" s="2" t="s">
        <v>70</v>
      </c>
      <c r="M49" s="2" t="s">
        <v>71</v>
      </c>
      <c r="N49" s="2" t="s">
        <v>72</v>
      </c>
      <c r="O49" s="2" t="s">
        <v>55</v>
      </c>
      <c r="P49" s="2" t="s">
        <v>56</v>
      </c>
      <c r="Q49" s="2">
        <v>14.0</v>
      </c>
      <c r="R49" s="33" t="s">
        <v>3250</v>
      </c>
      <c r="S49" s="33" t="s">
        <v>3251</v>
      </c>
      <c r="T49" s="33" t="s">
        <v>3252</v>
      </c>
    </row>
    <row r="50" ht="15.75" hidden="1" customHeight="1">
      <c r="A50" s="2" t="s">
        <v>3253</v>
      </c>
      <c r="B50" s="2">
        <v>1.06022110033E11</v>
      </c>
      <c r="C50" s="2" t="s">
        <v>3255</v>
      </c>
      <c r="D50" s="2" t="s">
        <v>169</v>
      </c>
      <c r="E50" s="2" t="s">
        <v>127</v>
      </c>
      <c r="F50" s="2" t="s">
        <v>3256</v>
      </c>
      <c r="G50" s="2" t="s">
        <v>3257</v>
      </c>
      <c r="H50" s="33" t="s">
        <v>3258</v>
      </c>
      <c r="I50" s="2" t="s">
        <v>1904</v>
      </c>
      <c r="J50" s="2" t="s">
        <v>1346</v>
      </c>
      <c r="K50" s="2" t="s">
        <v>53</v>
      </c>
      <c r="L50" s="2" t="s">
        <v>31</v>
      </c>
      <c r="M50" s="2" t="s">
        <v>71</v>
      </c>
      <c r="N50" s="2" t="s">
        <v>133</v>
      </c>
      <c r="O50" s="2" t="s">
        <v>55</v>
      </c>
      <c r="P50" s="2" t="s">
        <v>56</v>
      </c>
      <c r="Q50" s="2">
        <v>10.0</v>
      </c>
      <c r="R50" s="33" t="s">
        <v>3259</v>
      </c>
      <c r="S50" s="33" t="s">
        <v>3260</v>
      </c>
      <c r="T50" s="33" t="s">
        <v>3261</v>
      </c>
    </row>
    <row r="51" ht="15.75" hidden="1" customHeight="1">
      <c r="A51" s="2" t="s">
        <v>3350</v>
      </c>
      <c r="B51" s="2">
        <v>1.06022410076E11</v>
      </c>
      <c r="C51" s="2" t="s">
        <v>3352</v>
      </c>
      <c r="D51" s="2" t="s">
        <v>169</v>
      </c>
      <c r="E51" s="2" t="s">
        <v>127</v>
      </c>
      <c r="F51" s="2" t="s">
        <v>2461</v>
      </c>
      <c r="G51" s="2" t="s">
        <v>2462</v>
      </c>
      <c r="H51" s="33" t="s">
        <v>2463</v>
      </c>
      <c r="I51" s="2" t="s">
        <v>2464</v>
      </c>
      <c r="J51" s="2" t="s">
        <v>2464</v>
      </c>
      <c r="K51" s="2" t="s">
        <v>53</v>
      </c>
      <c r="L51" s="2" t="s">
        <v>70</v>
      </c>
      <c r="M51" s="2" t="s">
        <v>71</v>
      </c>
      <c r="N51" s="2" t="s">
        <v>72</v>
      </c>
      <c r="O51" s="2" t="s">
        <v>55</v>
      </c>
      <c r="P51" s="2" t="s">
        <v>56</v>
      </c>
      <c r="Q51" s="2">
        <v>14.0</v>
      </c>
      <c r="R51" s="33" t="s">
        <v>3353</v>
      </c>
      <c r="S51" s="33" t="s">
        <v>3354</v>
      </c>
      <c r="T51" s="33" t="s">
        <v>3355</v>
      </c>
    </row>
    <row r="52" ht="15.75" hidden="1" customHeight="1">
      <c r="A52" s="2" t="s">
        <v>3440</v>
      </c>
      <c r="B52" s="2">
        <v>1.06022410009E11</v>
      </c>
      <c r="C52" s="2" t="s">
        <v>3442</v>
      </c>
      <c r="D52" s="2" t="s">
        <v>169</v>
      </c>
      <c r="E52" s="2" t="s">
        <v>127</v>
      </c>
      <c r="F52" s="2" t="s">
        <v>2461</v>
      </c>
      <c r="G52" s="2" t="s">
        <v>2462</v>
      </c>
      <c r="H52" s="33" t="s">
        <v>2463</v>
      </c>
      <c r="I52" s="2" t="s">
        <v>2464</v>
      </c>
      <c r="J52" s="2" t="s">
        <v>2464</v>
      </c>
      <c r="K52" s="2" t="s">
        <v>53</v>
      </c>
      <c r="L52" s="2" t="s">
        <v>70</v>
      </c>
      <c r="M52" s="2" t="s">
        <v>71</v>
      </c>
      <c r="N52" s="2" t="s">
        <v>72</v>
      </c>
      <c r="O52" s="2" t="s">
        <v>55</v>
      </c>
      <c r="P52" s="2" t="s">
        <v>56</v>
      </c>
      <c r="Q52" s="2">
        <v>14.0</v>
      </c>
      <c r="R52" s="33" t="s">
        <v>3443</v>
      </c>
      <c r="S52" s="33" t="s">
        <v>3444</v>
      </c>
      <c r="T52" s="33" t="s">
        <v>3445</v>
      </c>
    </row>
    <row r="53" ht="15.75" hidden="1" customHeight="1">
      <c r="A53" s="2" t="s">
        <v>3494</v>
      </c>
      <c r="B53" s="2">
        <v>1.06022310039E11</v>
      </c>
      <c r="C53" s="2" t="s">
        <v>3496</v>
      </c>
      <c r="D53" s="2" t="s">
        <v>169</v>
      </c>
      <c r="E53" s="2" t="s">
        <v>127</v>
      </c>
      <c r="F53" s="2" t="s">
        <v>2461</v>
      </c>
      <c r="G53" s="2" t="s">
        <v>2462</v>
      </c>
      <c r="H53" s="33" t="s">
        <v>2463</v>
      </c>
      <c r="I53" s="2" t="s">
        <v>2464</v>
      </c>
      <c r="J53" s="2" t="s">
        <v>2464</v>
      </c>
      <c r="K53" s="2" t="s">
        <v>53</v>
      </c>
      <c r="L53" s="2" t="s">
        <v>70</v>
      </c>
      <c r="M53" s="2" t="s">
        <v>71</v>
      </c>
      <c r="N53" s="2" t="s">
        <v>72</v>
      </c>
      <c r="O53" s="2" t="s">
        <v>55</v>
      </c>
      <c r="P53" s="2" t="s">
        <v>56</v>
      </c>
      <c r="Q53" s="2">
        <v>14.0</v>
      </c>
      <c r="R53" s="33" t="s">
        <v>3497</v>
      </c>
      <c r="S53" s="33" t="s">
        <v>3498</v>
      </c>
      <c r="T53" s="33" t="s">
        <v>3499</v>
      </c>
    </row>
    <row r="54" ht="15.75" customHeight="1">
      <c r="A54" s="2" t="s">
        <v>3715</v>
      </c>
      <c r="B54" s="2">
        <v>1.06022210048E11</v>
      </c>
      <c r="C54" s="2" t="s">
        <v>2716</v>
      </c>
      <c r="D54" s="2" t="s">
        <v>169</v>
      </c>
      <c r="E54" s="2" t="s">
        <v>127</v>
      </c>
      <c r="F54" s="2" t="s">
        <v>3716</v>
      </c>
      <c r="G54" s="2" t="s">
        <v>3717</v>
      </c>
      <c r="H54" s="33" t="s">
        <v>3718</v>
      </c>
      <c r="I54" s="2" t="s">
        <v>1905</v>
      </c>
      <c r="J54" s="2" t="s">
        <v>2257</v>
      </c>
      <c r="K54" s="2" t="s">
        <v>53</v>
      </c>
      <c r="L54" s="2" t="s">
        <v>70</v>
      </c>
      <c r="M54" s="2" t="s">
        <v>71</v>
      </c>
      <c r="N54" s="2" t="s">
        <v>133</v>
      </c>
      <c r="O54" s="2" t="s">
        <v>55</v>
      </c>
      <c r="P54" s="2" t="s">
        <v>270</v>
      </c>
      <c r="Q54" s="2">
        <v>25.0</v>
      </c>
      <c r="R54" s="33" t="s">
        <v>3719</v>
      </c>
      <c r="S54" s="33" t="s">
        <v>3720</v>
      </c>
      <c r="T54" s="33" t="s">
        <v>3721</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54">
    <filterColumn colId="15">
      <filters>
        <filter val="Juara I Lomba/Kompetisi"/>
        <filter val="Juara 3 Lomba/Kompetisi"/>
        <filter val="Juara 2 Lomba/Kompetisi"/>
      </filters>
    </filterColumn>
  </autoFilter>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H15"/>
    <hyperlink r:id="rId54" ref="R15"/>
    <hyperlink r:id="rId55" ref="S15"/>
    <hyperlink r:id="rId56" ref="T15"/>
    <hyperlink r:id="rId57" ref="H16"/>
    <hyperlink r:id="rId58" ref="R16"/>
    <hyperlink r:id="rId59" ref="S16"/>
    <hyperlink r:id="rId60" ref="T16"/>
    <hyperlink r:id="rId61" ref="H17"/>
    <hyperlink r:id="rId62" ref="R17"/>
    <hyperlink r:id="rId63" ref="S17"/>
    <hyperlink r:id="rId64" ref="T17"/>
    <hyperlink r:id="rId65" ref="H18"/>
    <hyperlink r:id="rId66" ref="R18"/>
    <hyperlink r:id="rId67" ref="S18"/>
    <hyperlink r:id="rId68" ref="T18"/>
    <hyperlink r:id="rId69" ref="H19"/>
    <hyperlink r:id="rId70" ref="R19"/>
    <hyperlink r:id="rId71" ref="S19"/>
    <hyperlink r:id="rId72" ref="T19"/>
    <hyperlink r:id="rId73" ref="H20"/>
    <hyperlink r:id="rId74" ref="R20"/>
    <hyperlink r:id="rId75" ref="S20"/>
    <hyperlink r:id="rId76" ref="T20"/>
    <hyperlink r:id="rId77" ref="H21"/>
    <hyperlink r:id="rId78" ref="R21"/>
    <hyperlink r:id="rId79" ref="S21"/>
    <hyperlink r:id="rId80" ref="T21"/>
    <hyperlink r:id="rId81" ref="H22"/>
    <hyperlink r:id="rId82" ref="R22"/>
    <hyperlink r:id="rId83" ref="S22"/>
    <hyperlink r:id="rId84" ref="T22"/>
    <hyperlink r:id="rId85" ref="H23"/>
    <hyperlink r:id="rId86" ref="R23"/>
    <hyperlink r:id="rId87" ref="S23"/>
    <hyperlink r:id="rId88" ref="T23"/>
    <hyperlink r:id="rId89" ref="H24"/>
    <hyperlink r:id="rId90" ref="R24"/>
    <hyperlink r:id="rId91" ref="S24"/>
    <hyperlink r:id="rId92" ref="T24"/>
    <hyperlink r:id="rId93" ref="H25"/>
    <hyperlink r:id="rId94" ref="R25"/>
    <hyperlink r:id="rId95" ref="S25"/>
    <hyperlink r:id="rId96" ref="T25"/>
    <hyperlink r:id="rId97" ref="H26"/>
    <hyperlink r:id="rId98" ref="R26"/>
    <hyperlink r:id="rId99" ref="S26"/>
    <hyperlink r:id="rId100" ref="T26"/>
    <hyperlink r:id="rId101" ref="H27"/>
    <hyperlink r:id="rId102" ref="R27"/>
    <hyperlink r:id="rId103" ref="S27"/>
    <hyperlink r:id="rId104" ref="T27"/>
    <hyperlink r:id="rId105" ref="H28"/>
    <hyperlink r:id="rId106" ref="R28"/>
    <hyperlink r:id="rId107" ref="S28"/>
    <hyperlink r:id="rId108" ref="T28"/>
    <hyperlink r:id="rId109" ref="H29"/>
    <hyperlink r:id="rId110" ref="R29"/>
    <hyperlink r:id="rId111" ref="S29"/>
    <hyperlink r:id="rId112" ref="T29"/>
    <hyperlink r:id="rId113" ref="H30"/>
    <hyperlink r:id="rId114" ref="R30"/>
    <hyperlink r:id="rId115" ref="S30"/>
    <hyperlink r:id="rId116" ref="T30"/>
    <hyperlink r:id="rId117" ref="H31"/>
    <hyperlink r:id="rId118" ref="R31"/>
    <hyperlink r:id="rId119" ref="S31"/>
    <hyperlink r:id="rId120" ref="T31"/>
    <hyperlink r:id="rId121" ref="H32"/>
    <hyperlink r:id="rId122" ref="R32"/>
    <hyperlink r:id="rId123" ref="S32"/>
    <hyperlink r:id="rId124" ref="T32"/>
    <hyperlink r:id="rId125" ref="H33"/>
    <hyperlink r:id="rId126" ref="R33"/>
    <hyperlink r:id="rId127" ref="S33"/>
    <hyperlink r:id="rId128" ref="T33"/>
    <hyperlink r:id="rId129" ref="H34"/>
    <hyperlink r:id="rId130" ref="R34"/>
    <hyperlink r:id="rId131" ref="S34"/>
    <hyperlink r:id="rId132" ref="T34"/>
    <hyperlink r:id="rId133" ref="H35"/>
    <hyperlink r:id="rId134" ref="R35"/>
    <hyperlink r:id="rId135" ref="S35"/>
    <hyperlink r:id="rId136" ref="T35"/>
    <hyperlink r:id="rId137" ref="H36"/>
    <hyperlink r:id="rId138" ref="R36"/>
    <hyperlink r:id="rId139" ref="S36"/>
    <hyperlink r:id="rId140" ref="T36"/>
    <hyperlink r:id="rId141" ref="H37"/>
    <hyperlink r:id="rId142" ref="R37"/>
    <hyperlink r:id="rId143" ref="S37"/>
    <hyperlink r:id="rId144" ref="T37"/>
    <hyperlink r:id="rId145" ref="H38"/>
    <hyperlink r:id="rId146" ref="R38"/>
    <hyperlink r:id="rId147" ref="S38"/>
    <hyperlink r:id="rId148" ref="T38"/>
    <hyperlink r:id="rId149" ref="H39"/>
    <hyperlink r:id="rId150" ref="R39"/>
    <hyperlink r:id="rId151" ref="S39"/>
    <hyperlink r:id="rId152" ref="T39"/>
    <hyperlink r:id="rId153" ref="H40"/>
    <hyperlink r:id="rId154" ref="R40"/>
    <hyperlink r:id="rId155" ref="S40"/>
    <hyperlink r:id="rId156" ref="T40"/>
    <hyperlink r:id="rId157" ref="H41"/>
    <hyperlink r:id="rId158" ref="R41"/>
    <hyperlink r:id="rId159" ref="S41"/>
    <hyperlink r:id="rId160" ref="T41"/>
    <hyperlink r:id="rId161" ref="H42"/>
    <hyperlink r:id="rId162" ref="R42"/>
    <hyperlink r:id="rId163" ref="S42"/>
    <hyperlink r:id="rId164" ref="T42"/>
    <hyperlink r:id="rId165" ref="H43"/>
    <hyperlink r:id="rId166" ref="R43"/>
    <hyperlink r:id="rId167" ref="S43"/>
    <hyperlink r:id="rId168" ref="T43"/>
    <hyperlink r:id="rId169" ref="H44"/>
    <hyperlink r:id="rId170" ref="R44"/>
    <hyperlink r:id="rId171" ref="S44"/>
    <hyperlink r:id="rId172" ref="T44"/>
    <hyperlink r:id="rId173" ref="H45"/>
    <hyperlink r:id="rId174" ref="R45"/>
    <hyperlink r:id="rId175" ref="S45"/>
    <hyperlink r:id="rId176" ref="T45"/>
    <hyperlink r:id="rId177" ref="H46"/>
    <hyperlink r:id="rId178" ref="R46"/>
    <hyperlink r:id="rId179" ref="S46"/>
    <hyperlink r:id="rId180" ref="T46"/>
    <hyperlink r:id="rId181" ref="H47"/>
    <hyperlink r:id="rId182" ref="R47"/>
    <hyperlink r:id="rId183" ref="S47"/>
    <hyperlink r:id="rId184" ref="T47"/>
    <hyperlink r:id="rId185" ref="H48"/>
    <hyperlink r:id="rId186" ref="R48"/>
    <hyperlink r:id="rId187" ref="S48"/>
    <hyperlink r:id="rId188" ref="T48"/>
    <hyperlink r:id="rId189" ref="H49"/>
    <hyperlink r:id="rId190" ref="R49"/>
    <hyperlink r:id="rId191" ref="S49"/>
    <hyperlink r:id="rId192" ref="T49"/>
    <hyperlink r:id="rId193" ref="H50"/>
    <hyperlink r:id="rId194" ref="R50"/>
    <hyperlink r:id="rId195" ref="S50"/>
    <hyperlink r:id="rId196" ref="T50"/>
    <hyperlink r:id="rId197" ref="H51"/>
    <hyperlink r:id="rId198" ref="R51"/>
    <hyperlink r:id="rId199" ref="S51"/>
    <hyperlink r:id="rId200" ref="T51"/>
    <hyperlink r:id="rId201" ref="H52"/>
    <hyperlink r:id="rId202" ref="R52"/>
    <hyperlink r:id="rId203" ref="S52"/>
    <hyperlink r:id="rId204" ref="T52"/>
    <hyperlink r:id="rId205" ref="H53"/>
    <hyperlink r:id="rId206" ref="R53"/>
    <hyperlink r:id="rId207" ref="S53"/>
    <hyperlink r:id="rId208" ref="T53"/>
    <hyperlink r:id="rId209" ref="H54"/>
    <hyperlink r:id="rId210" ref="R54"/>
    <hyperlink r:id="rId211" ref="S54"/>
    <hyperlink r:id="rId212" ref="T54"/>
  </hyperlinks>
  <printOptions/>
  <pageMargins bottom="0.75" footer="0.0" header="0.0" left="0.7" right="0.7" top="0.75"/>
  <pageSetup orientation="landscape"/>
  <drawing r:id="rId2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1.86"/>
    <col customWidth="1" min="4" max="4" width="6.43"/>
    <col customWidth="1" min="5" max="5" width="21.14"/>
    <col customWidth="1" min="6" max="6" width="47.14"/>
    <col customWidth="1" min="7" max="7" width="92.14"/>
    <col customWidth="1" min="8" max="8" width="74.86"/>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14"/>
    <col customWidth="1" min="19" max="19" width="106.57"/>
    <col customWidth="1" min="20" max="20" width="108.29"/>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hidden="1">
      <c r="A2" s="2" t="s">
        <v>109</v>
      </c>
      <c r="B2" s="2">
        <v>2.06032310019E11</v>
      </c>
      <c r="C2" s="2" t="s">
        <v>111</v>
      </c>
      <c r="D2" s="2" t="s">
        <v>112</v>
      </c>
      <c r="E2" s="2" t="s">
        <v>97</v>
      </c>
      <c r="F2" s="2" t="s">
        <v>113</v>
      </c>
      <c r="G2" s="2" t="s">
        <v>114</v>
      </c>
      <c r="H2" s="33" t="s">
        <v>115</v>
      </c>
      <c r="I2" s="2" t="s">
        <v>116</v>
      </c>
      <c r="J2" s="2" t="s">
        <v>117</v>
      </c>
      <c r="K2" s="2" t="s">
        <v>53</v>
      </c>
      <c r="L2" s="2" t="s">
        <v>31</v>
      </c>
      <c r="M2" s="2" t="s">
        <v>32</v>
      </c>
      <c r="N2" s="2" t="s">
        <v>54</v>
      </c>
      <c r="O2" s="2" t="s">
        <v>55</v>
      </c>
      <c r="P2" s="2" t="s">
        <v>56</v>
      </c>
      <c r="Q2" s="2">
        <v>10.0</v>
      </c>
      <c r="R2" s="33" t="s">
        <v>118</v>
      </c>
      <c r="S2" s="33" t="s">
        <v>119</v>
      </c>
      <c r="T2" s="33" t="s">
        <v>120</v>
      </c>
    </row>
    <row r="3" hidden="1">
      <c r="A3" s="2" t="s">
        <v>612</v>
      </c>
      <c r="B3" s="2">
        <v>2.06032110041E11</v>
      </c>
      <c r="C3" s="2" t="s">
        <v>614</v>
      </c>
      <c r="D3" s="2" t="s">
        <v>112</v>
      </c>
      <c r="E3" s="2" t="s">
        <v>97</v>
      </c>
      <c r="F3" s="2" t="s">
        <v>517</v>
      </c>
      <c r="G3" s="2" t="s">
        <v>518</v>
      </c>
      <c r="H3" s="33" t="s">
        <v>519</v>
      </c>
      <c r="I3" s="2" t="s">
        <v>520</v>
      </c>
      <c r="J3" s="2" t="s">
        <v>521</v>
      </c>
      <c r="K3" s="2" t="s">
        <v>53</v>
      </c>
      <c r="L3" s="2" t="s">
        <v>31</v>
      </c>
      <c r="M3" s="2" t="s">
        <v>71</v>
      </c>
      <c r="N3" s="2" t="s">
        <v>133</v>
      </c>
      <c r="O3" s="2" t="s">
        <v>55</v>
      </c>
      <c r="P3" s="2" t="s">
        <v>56</v>
      </c>
      <c r="Q3" s="2">
        <v>6.0</v>
      </c>
      <c r="R3" s="33" t="s">
        <v>615</v>
      </c>
      <c r="S3" s="33" t="s">
        <v>616</v>
      </c>
      <c r="T3" s="33" t="s">
        <v>617</v>
      </c>
    </row>
    <row r="4">
      <c r="A4" s="2" t="s">
        <v>657</v>
      </c>
      <c r="B4" s="2">
        <v>2.06032310019E11</v>
      </c>
      <c r="C4" s="2" t="s">
        <v>111</v>
      </c>
      <c r="D4" s="2" t="s">
        <v>112</v>
      </c>
      <c r="E4" s="2" t="s">
        <v>97</v>
      </c>
      <c r="F4" s="2" t="s">
        <v>647</v>
      </c>
      <c r="G4" s="2" t="s">
        <v>648</v>
      </c>
      <c r="H4" s="33" t="s">
        <v>649</v>
      </c>
      <c r="I4" s="2" t="s">
        <v>650</v>
      </c>
      <c r="J4" s="2" t="s">
        <v>651</v>
      </c>
      <c r="K4" s="2" t="s">
        <v>53</v>
      </c>
      <c r="L4" s="2" t="s">
        <v>31</v>
      </c>
      <c r="M4" s="2" t="s">
        <v>32</v>
      </c>
      <c r="N4" s="2" t="s">
        <v>54</v>
      </c>
      <c r="O4" s="2" t="s">
        <v>55</v>
      </c>
      <c r="P4" s="2" t="s">
        <v>152</v>
      </c>
      <c r="Q4" s="2">
        <v>20.0</v>
      </c>
      <c r="R4" s="33" t="s">
        <v>658</v>
      </c>
      <c r="S4" s="33" t="s">
        <v>659</v>
      </c>
      <c r="T4" s="33" t="s">
        <v>660</v>
      </c>
    </row>
    <row r="5" hidden="1">
      <c r="A5" s="2" t="s">
        <v>708</v>
      </c>
      <c r="B5" s="2">
        <v>2.06032310019E11</v>
      </c>
      <c r="C5" s="2" t="s">
        <v>111</v>
      </c>
      <c r="D5" s="2" t="s">
        <v>112</v>
      </c>
      <c r="E5" s="2" t="s">
        <v>97</v>
      </c>
      <c r="F5" s="2" t="s">
        <v>709</v>
      </c>
      <c r="G5" s="2" t="s">
        <v>710</v>
      </c>
      <c r="H5" s="33" t="s">
        <v>711</v>
      </c>
      <c r="I5" s="2" t="s">
        <v>712</v>
      </c>
      <c r="J5" s="2" t="s">
        <v>713</v>
      </c>
      <c r="K5" s="2" t="s">
        <v>53</v>
      </c>
      <c r="L5" s="2" t="s">
        <v>31</v>
      </c>
      <c r="M5" s="2" t="s">
        <v>32</v>
      </c>
      <c r="N5" s="2" t="s">
        <v>54</v>
      </c>
      <c r="O5" s="2" t="s">
        <v>55</v>
      </c>
      <c r="P5" s="2" t="s">
        <v>56</v>
      </c>
      <c r="Q5" s="2">
        <v>6.0</v>
      </c>
      <c r="R5" s="33" t="s">
        <v>714</v>
      </c>
      <c r="S5" s="33" t="s">
        <v>715</v>
      </c>
      <c r="T5" s="33" t="s">
        <v>716</v>
      </c>
    </row>
    <row r="6">
      <c r="A6" s="2" t="s">
        <v>772</v>
      </c>
      <c r="B6" s="2">
        <v>2.06032410007E11</v>
      </c>
      <c r="C6" s="2" t="s">
        <v>774</v>
      </c>
      <c r="D6" s="2" t="s">
        <v>112</v>
      </c>
      <c r="E6" s="2" t="s">
        <v>97</v>
      </c>
      <c r="F6" s="2" t="s">
        <v>775</v>
      </c>
      <c r="G6" s="2" t="s">
        <v>776</v>
      </c>
      <c r="H6" s="33" t="s">
        <v>777</v>
      </c>
      <c r="I6" s="2" t="s">
        <v>162</v>
      </c>
      <c r="J6" s="2" t="s">
        <v>778</v>
      </c>
      <c r="K6" s="2" t="s">
        <v>30</v>
      </c>
      <c r="L6" s="2" t="s">
        <v>31</v>
      </c>
      <c r="M6" s="2" t="s">
        <v>32</v>
      </c>
      <c r="N6" s="2" t="s">
        <v>33</v>
      </c>
      <c r="O6" s="2" t="s">
        <v>55</v>
      </c>
      <c r="P6" s="2" t="s">
        <v>270</v>
      </c>
      <c r="Q6" s="2">
        <v>15.0</v>
      </c>
      <c r="R6" s="33" t="s">
        <v>779</v>
      </c>
      <c r="S6" s="33" t="s">
        <v>780</v>
      </c>
      <c r="T6" s="33" t="s">
        <v>781</v>
      </c>
    </row>
    <row r="7" hidden="1">
      <c r="A7" s="2" t="s">
        <v>784</v>
      </c>
      <c r="B7" s="2">
        <v>2.06032110026E11</v>
      </c>
      <c r="C7" s="2" t="s">
        <v>786</v>
      </c>
      <c r="D7" s="2" t="s">
        <v>112</v>
      </c>
      <c r="E7" s="2" t="s">
        <v>97</v>
      </c>
      <c r="F7" s="2" t="s">
        <v>787</v>
      </c>
      <c r="G7" s="2" t="s">
        <v>788</v>
      </c>
      <c r="H7" s="33" t="s">
        <v>789</v>
      </c>
      <c r="I7" s="2" t="s">
        <v>790</v>
      </c>
      <c r="J7" s="2" t="s">
        <v>162</v>
      </c>
      <c r="K7" s="2" t="s">
        <v>30</v>
      </c>
      <c r="L7" s="2" t="s">
        <v>70</v>
      </c>
      <c r="M7" s="2" t="s">
        <v>71</v>
      </c>
      <c r="N7" s="2" t="s">
        <v>33</v>
      </c>
      <c r="O7" s="2" t="s">
        <v>34</v>
      </c>
      <c r="P7" s="2" t="s">
        <v>56</v>
      </c>
      <c r="Q7" s="2">
        <v>10.0</v>
      </c>
      <c r="R7" s="33" t="s">
        <v>791</v>
      </c>
      <c r="S7" s="33" t="s">
        <v>792</v>
      </c>
      <c r="T7" s="33" t="s">
        <v>793</v>
      </c>
    </row>
    <row r="8" hidden="1">
      <c r="A8" s="2" t="s">
        <v>993</v>
      </c>
      <c r="B8" s="2">
        <v>2.06032410007E11</v>
      </c>
      <c r="C8" s="2" t="s">
        <v>774</v>
      </c>
      <c r="D8" s="2" t="s">
        <v>112</v>
      </c>
      <c r="E8" s="2" t="s">
        <v>97</v>
      </c>
      <c r="F8" s="2" t="s">
        <v>994</v>
      </c>
      <c r="G8" s="2" t="s">
        <v>995</v>
      </c>
      <c r="H8" s="33" t="s">
        <v>996</v>
      </c>
      <c r="I8" s="2" t="s">
        <v>268</v>
      </c>
      <c r="J8" s="2" t="s">
        <v>837</v>
      </c>
      <c r="K8" s="2" t="s">
        <v>53</v>
      </c>
      <c r="L8" s="2" t="s">
        <v>332</v>
      </c>
      <c r="M8" s="2" t="s">
        <v>71</v>
      </c>
      <c r="N8" s="2" t="s">
        <v>33</v>
      </c>
      <c r="O8" s="2" t="s">
        <v>34</v>
      </c>
      <c r="P8" s="2" t="s">
        <v>35</v>
      </c>
      <c r="Q8" s="2">
        <v>8.0</v>
      </c>
      <c r="R8" s="33" t="s">
        <v>997</v>
      </c>
      <c r="S8" s="33" t="s">
        <v>998</v>
      </c>
      <c r="T8" s="33" t="s">
        <v>999</v>
      </c>
    </row>
    <row r="9" hidden="1">
      <c r="A9" s="2" t="s">
        <v>1009</v>
      </c>
      <c r="B9" s="2">
        <v>2.06032110004E11</v>
      </c>
      <c r="C9" s="2" t="s">
        <v>1011</v>
      </c>
      <c r="D9" s="2" t="s">
        <v>112</v>
      </c>
      <c r="E9" s="2" t="s">
        <v>97</v>
      </c>
      <c r="F9" s="2" t="s">
        <v>1012</v>
      </c>
      <c r="G9" s="2" t="s">
        <v>1013</v>
      </c>
      <c r="H9" s="33" t="s">
        <v>1014</v>
      </c>
      <c r="I9" s="2" t="s">
        <v>1015</v>
      </c>
      <c r="J9" s="2" t="s">
        <v>1015</v>
      </c>
      <c r="K9" s="2" t="s">
        <v>53</v>
      </c>
      <c r="L9" s="2" t="s">
        <v>31</v>
      </c>
      <c r="M9" s="2" t="s">
        <v>71</v>
      </c>
      <c r="N9" s="2" t="s">
        <v>133</v>
      </c>
      <c r="O9" s="2" t="s">
        <v>55</v>
      </c>
      <c r="P9" s="2" t="s">
        <v>56</v>
      </c>
      <c r="Q9" s="2">
        <v>6.0</v>
      </c>
      <c r="R9" s="33" t="s">
        <v>1016</v>
      </c>
      <c r="S9" s="33" t="s">
        <v>1017</v>
      </c>
      <c r="T9" s="33" t="s">
        <v>1018</v>
      </c>
    </row>
    <row r="10" hidden="1">
      <c r="A10" s="2" t="s">
        <v>1044</v>
      </c>
      <c r="B10" s="2">
        <v>2.06032310038E11</v>
      </c>
      <c r="C10" s="2" t="s">
        <v>1058</v>
      </c>
      <c r="D10" s="2" t="s">
        <v>112</v>
      </c>
      <c r="E10" s="2" t="s">
        <v>97</v>
      </c>
      <c r="F10" s="2" t="s">
        <v>1047</v>
      </c>
      <c r="G10" s="2" t="s">
        <v>1048</v>
      </c>
      <c r="H10" s="2" t="s">
        <v>1049</v>
      </c>
      <c r="I10" s="2" t="s">
        <v>651</v>
      </c>
      <c r="J10" s="2" t="s">
        <v>651</v>
      </c>
      <c r="K10" s="2" t="s">
        <v>53</v>
      </c>
      <c r="L10" s="2" t="s">
        <v>332</v>
      </c>
      <c r="M10" s="2" t="s">
        <v>32</v>
      </c>
      <c r="N10" s="2" t="s">
        <v>54</v>
      </c>
      <c r="O10" s="2" t="s">
        <v>55</v>
      </c>
      <c r="P10" s="2" t="s">
        <v>56</v>
      </c>
      <c r="Q10" s="2">
        <v>4.0</v>
      </c>
      <c r="R10" s="33" t="s">
        <v>1050</v>
      </c>
      <c r="S10" s="33" t="s">
        <v>1051</v>
      </c>
      <c r="T10" s="33" t="s">
        <v>1052</v>
      </c>
    </row>
    <row r="11" hidden="1">
      <c r="A11" s="2" t="s">
        <v>1044</v>
      </c>
      <c r="B11" s="2">
        <v>2.06032310042E11</v>
      </c>
      <c r="C11" s="2" t="s">
        <v>1062</v>
      </c>
      <c r="D11" s="2" t="s">
        <v>112</v>
      </c>
      <c r="E11" s="2" t="s">
        <v>97</v>
      </c>
      <c r="F11" s="2" t="s">
        <v>1047</v>
      </c>
      <c r="G11" s="2" t="s">
        <v>1048</v>
      </c>
      <c r="H11" s="2" t="s">
        <v>1049</v>
      </c>
      <c r="I11" s="2" t="s">
        <v>651</v>
      </c>
      <c r="J11" s="2" t="s">
        <v>651</v>
      </c>
      <c r="K11" s="2" t="s">
        <v>53</v>
      </c>
      <c r="L11" s="2" t="s">
        <v>332</v>
      </c>
      <c r="M11" s="2" t="s">
        <v>32</v>
      </c>
      <c r="N11" s="2" t="s">
        <v>54</v>
      </c>
      <c r="O11" s="2" t="s">
        <v>55</v>
      </c>
      <c r="P11" s="2" t="s">
        <v>56</v>
      </c>
      <c r="Q11" s="2">
        <v>4.0</v>
      </c>
      <c r="R11" s="33" t="s">
        <v>1050</v>
      </c>
      <c r="S11" s="33" t="s">
        <v>1051</v>
      </c>
      <c r="T11" s="33" t="s">
        <v>1052</v>
      </c>
    </row>
    <row r="12" hidden="1">
      <c r="A12" s="2" t="s">
        <v>1044</v>
      </c>
      <c r="B12" s="2">
        <v>2.06032410063E11</v>
      </c>
      <c r="C12" s="2" t="s">
        <v>1068</v>
      </c>
      <c r="D12" s="2" t="s">
        <v>112</v>
      </c>
      <c r="E12" s="2" t="s">
        <v>97</v>
      </c>
      <c r="F12" s="2" t="s">
        <v>1047</v>
      </c>
      <c r="G12" s="2" t="s">
        <v>1048</v>
      </c>
      <c r="H12" s="2" t="s">
        <v>1049</v>
      </c>
      <c r="I12" s="2" t="s">
        <v>651</v>
      </c>
      <c r="J12" s="2" t="s">
        <v>651</v>
      </c>
      <c r="K12" s="2" t="s">
        <v>53</v>
      </c>
      <c r="L12" s="2" t="s">
        <v>332</v>
      </c>
      <c r="M12" s="2" t="s">
        <v>32</v>
      </c>
      <c r="N12" s="2" t="s">
        <v>54</v>
      </c>
      <c r="O12" s="2" t="s">
        <v>55</v>
      </c>
      <c r="P12" s="2" t="s">
        <v>56</v>
      </c>
      <c r="Q12" s="2">
        <v>4.0</v>
      </c>
      <c r="R12" s="33" t="s">
        <v>1050</v>
      </c>
      <c r="S12" s="33" t="s">
        <v>1051</v>
      </c>
      <c r="T12" s="33" t="s">
        <v>1052</v>
      </c>
    </row>
    <row r="13">
      <c r="A13" s="2" t="s">
        <v>1174</v>
      </c>
      <c r="B13" s="2">
        <v>2.06032110044E11</v>
      </c>
      <c r="C13" s="2" t="s">
        <v>1176</v>
      </c>
      <c r="D13" s="2" t="s">
        <v>112</v>
      </c>
      <c r="E13" s="2" t="s">
        <v>97</v>
      </c>
      <c r="F13" s="2" t="s">
        <v>1177</v>
      </c>
      <c r="G13" s="2" t="s">
        <v>1178</v>
      </c>
      <c r="H13" s="33" t="s">
        <v>1179</v>
      </c>
      <c r="I13" s="2" t="s">
        <v>174</v>
      </c>
      <c r="J13" s="2" t="s">
        <v>521</v>
      </c>
      <c r="K13" s="2" t="s">
        <v>53</v>
      </c>
      <c r="L13" s="2" t="s">
        <v>70</v>
      </c>
      <c r="M13" s="2" t="s">
        <v>32</v>
      </c>
      <c r="N13" s="2" t="s">
        <v>33</v>
      </c>
      <c r="O13" s="2" t="s">
        <v>34</v>
      </c>
      <c r="P13" s="2" t="s">
        <v>270</v>
      </c>
      <c r="Q13" s="2">
        <v>20.0</v>
      </c>
      <c r="R13" s="33" t="s">
        <v>1180</v>
      </c>
      <c r="S13" s="33" t="s">
        <v>1181</v>
      </c>
      <c r="T13" s="33" t="s">
        <v>1182</v>
      </c>
    </row>
    <row r="14">
      <c r="A14" s="2" t="s">
        <v>1174</v>
      </c>
      <c r="B14" s="2">
        <v>2.06032110039E11</v>
      </c>
      <c r="C14" s="2" t="s">
        <v>1184</v>
      </c>
      <c r="D14" s="2" t="s">
        <v>112</v>
      </c>
      <c r="E14" s="2" t="s">
        <v>97</v>
      </c>
      <c r="F14" s="2" t="s">
        <v>1177</v>
      </c>
      <c r="G14" s="2" t="s">
        <v>1178</v>
      </c>
      <c r="H14" s="33" t="s">
        <v>1179</v>
      </c>
      <c r="I14" s="2" t="s">
        <v>174</v>
      </c>
      <c r="J14" s="2" t="s">
        <v>521</v>
      </c>
      <c r="K14" s="2" t="s">
        <v>53</v>
      </c>
      <c r="L14" s="2" t="s">
        <v>70</v>
      </c>
      <c r="M14" s="2" t="s">
        <v>32</v>
      </c>
      <c r="N14" s="2" t="s">
        <v>33</v>
      </c>
      <c r="O14" s="2" t="s">
        <v>34</v>
      </c>
      <c r="P14" s="2" t="s">
        <v>270</v>
      </c>
      <c r="Q14" s="2">
        <v>20.0</v>
      </c>
      <c r="R14" s="33" t="s">
        <v>1180</v>
      </c>
      <c r="S14" s="33" t="s">
        <v>1181</v>
      </c>
      <c r="T14" s="33" t="s">
        <v>1182</v>
      </c>
    </row>
    <row r="15">
      <c r="A15" s="2" t="s">
        <v>1217</v>
      </c>
      <c r="B15" s="2">
        <v>2.06032410005E11</v>
      </c>
      <c r="C15" s="2" t="s">
        <v>1233</v>
      </c>
      <c r="D15" s="2" t="s">
        <v>112</v>
      </c>
      <c r="E15" s="2" t="s">
        <v>97</v>
      </c>
      <c r="F15" s="2" t="s">
        <v>1220</v>
      </c>
      <c r="G15" s="2" t="s">
        <v>1221</v>
      </c>
      <c r="H15" s="33" t="s">
        <v>1222</v>
      </c>
      <c r="I15" s="2" t="s">
        <v>712</v>
      </c>
      <c r="J15" s="2" t="s">
        <v>1082</v>
      </c>
      <c r="K15" s="2" t="s">
        <v>53</v>
      </c>
      <c r="L15" s="2" t="s">
        <v>332</v>
      </c>
      <c r="M15" s="2" t="s">
        <v>32</v>
      </c>
      <c r="N15" s="2" t="s">
        <v>133</v>
      </c>
      <c r="O15" s="2" t="s">
        <v>55</v>
      </c>
      <c r="P15" s="2" t="s">
        <v>152</v>
      </c>
      <c r="Q15" s="2">
        <v>15.0</v>
      </c>
      <c r="R15" s="33" t="s">
        <v>1223</v>
      </c>
      <c r="S15" s="33" t="s">
        <v>1224</v>
      </c>
      <c r="T15" s="33" t="s">
        <v>1225</v>
      </c>
    </row>
    <row r="16" hidden="1">
      <c r="A16" s="2" t="s">
        <v>1309</v>
      </c>
      <c r="B16" s="2">
        <v>2.06032410002E11</v>
      </c>
      <c r="C16" s="2" t="s">
        <v>1311</v>
      </c>
      <c r="D16" s="2" t="s">
        <v>112</v>
      </c>
      <c r="E16" s="2" t="s">
        <v>97</v>
      </c>
      <c r="F16" s="2" t="s">
        <v>994</v>
      </c>
      <c r="G16" s="2" t="s">
        <v>995</v>
      </c>
      <c r="H16" s="33" t="s">
        <v>996</v>
      </c>
      <c r="I16" s="2" t="s">
        <v>268</v>
      </c>
      <c r="J16" s="2" t="s">
        <v>837</v>
      </c>
      <c r="K16" s="2" t="s">
        <v>53</v>
      </c>
      <c r="L16" s="2" t="s">
        <v>332</v>
      </c>
      <c r="M16" s="2" t="s">
        <v>71</v>
      </c>
      <c r="N16" s="2" t="s">
        <v>33</v>
      </c>
      <c r="O16" s="2" t="s">
        <v>34</v>
      </c>
      <c r="P16" s="2" t="s">
        <v>56</v>
      </c>
      <c r="Q16" s="2">
        <v>4.0</v>
      </c>
      <c r="R16" s="33" t="s">
        <v>1312</v>
      </c>
      <c r="S16" s="33" t="s">
        <v>1313</v>
      </c>
      <c r="T16" s="33" t="s">
        <v>1314</v>
      </c>
    </row>
    <row r="17">
      <c r="A17" s="2" t="s">
        <v>1406</v>
      </c>
      <c r="B17" s="2">
        <v>2.06032410005E11</v>
      </c>
      <c r="C17" s="2" t="s">
        <v>1233</v>
      </c>
      <c r="D17" s="2" t="s">
        <v>112</v>
      </c>
      <c r="E17" s="2" t="s">
        <v>97</v>
      </c>
      <c r="F17" s="2" t="s">
        <v>1407</v>
      </c>
      <c r="G17" s="2" t="s">
        <v>1408</v>
      </c>
      <c r="H17" s="33" t="s">
        <v>1409</v>
      </c>
      <c r="I17" s="2" t="s">
        <v>768</v>
      </c>
      <c r="J17" s="2" t="s">
        <v>1410</v>
      </c>
      <c r="K17" s="2" t="s">
        <v>53</v>
      </c>
      <c r="L17" s="2" t="s">
        <v>332</v>
      </c>
      <c r="M17" s="2" t="s">
        <v>32</v>
      </c>
      <c r="N17" s="2" t="s">
        <v>133</v>
      </c>
      <c r="O17" s="2" t="s">
        <v>55</v>
      </c>
      <c r="P17" s="2" t="s">
        <v>90</v>
      </c>
      <c r="Q17" s="2">
        <v>20.0</v>
      </c>
      <c r="R17" s="33" t="s">
        <v>1411</v>
      </c>
      <c r="S17" s="33" t="s">
        <v>1412</v>
      </c>
      <c r="T17" s="33" t="s">
        <v>1413</v>
      </c>
    </row>
    <row r="18" hidden="1">
      <c r="A18" s="2" t="s">
        <v>1549</v>
      </c>
      <c r="B18" s="2">
        <v>2.06032410001E11</v>
      </c>
      <c r="C18" s="2" t="s">
        <v>1551</v>
      </c>
      <c r="D18" s="2" t="s">
        <v>112</v>
      </c>
      <c r="E18" s="2" t="s">
        <v>97</v>
      </c>
      <c r="F18" s="2" t="s">
        <v>994</v>
      </c>
      <c r="G18" s="2" t="s">
        <v>995</v>
      </c>
      <c r="H18" s="33" t="s">
        <v>996</v>
      </c>
      <c r="I18" s="2" t="s">
        <v>268</v>
      </c>
      <c r="J18" s="2" t="s">
        <v>837</v>
      </c>
      <c r="K18" s="2" t="s">
        <v>53</v>
      </c>
      <c r="L18" s="2" t="s">
        <v>332</v>
      </c>
      <c r="M18" s="2" t="s">
        <v>71</v>
      </c>
      <c r="N18" s="2" t="s">
        <v>33</v>
      </c>
      <c r="O18" s="2" t="s">
        <v>34</v>
      </c>
      <c r="P18" s="2" t="s">
        <v>56</v>
      </c>
      <c r="Q18" s="2">
        <v>4.0</v>
      </c>
      <c r="R18" s="33" t="s">
        <v>1552</v>
      </c>
      <c r="S18" s="33" t="s">
        <v>1553</v>
      </c>
      <c r="T18" s="33" t="s">
        <v>1554</v>
      </c>
    </row>
    <row r="19" hidden="1">
      <c r="A19" s="2" t="s">
        <v>1758</v>
      </c>
      <c r="B19" s="2">
        <v>2.06032310049E11</v>
      </c>
      <c r="C19" s="2" t="s">
        <v>1760</v>
      </c>
      <c r="D19" s="2" t="s">
        <v>112</v>
      </c>
      <c r="E19" s="2" t="s">
        <v>97</v>
      </c>
      <c r="F19" s="2" t="s">
        <v>1682</v>
      </c>
      <c r="G19" s="2" t="s">
        <v>1656</v>
      </c>
      <c r="H19" s="33" t="s">
        <v>1657</v>
      </c>
      <c r="I19" s="2" t="s">
        <v>1658</v>
      </c>
      <c r="J19" s="2" t="s">
        <v>853</v>
      </c>
      <c r="K19" s="2" t="s">
        <v>30</v>
      </c>
      <c r="L19" s="2" t="s">
        <v>70</v>
      </c>
      <c r="M19" s="2" t="s">
        <v>71</v>
      </c>
      <c r="N19" s="2" t="s">
        <v>33</v>
      </c>
      <c r="O19" s="2" t="s">
        <v>55</v>
      </c>
      <c r="P19" s="2" t="s">
        <v>56</v>
      </c>
      <c r="Q19" s="2">
        <v>10.0</v>
      </c>
      <c r="R19" s="33" t="s">
        <v>1761</v>
      </c>
      <c r="S19" s="33" t="s">
        <v>1762</v>
      </c>
      <c r="T19" s="33" t="s">
        <v>1763</v>
      </c>
    </row>
    <row r="20" hidden="1">
      <c r="A20" s="2" t="s">
        <v>1834</v>
      </c>
      <c r="B20" s="2">
        <v>2.06032310049E11</v>
      </c>
      <c r="C20" s="2" t="s">
        <v>1760</v>
      </c>
      <c r="D20" s="2" t="s">
        <v>112</v>
      </c>
      <c r="E20" s="2" t="s">
        <v>97</v>
      </c>
      <c r="F20" s="2" t="s">
        <v>1604</v>
      </c>
      <c r="G20" s="2" t="s">
        <v>1605</v>
      </c>
      <c r="H20" s="33" t="s">
        <v>1606</v>
      </c>
      <c r="I20" s="2" t="s">
        <v>1356</v>
      </c>
      <c r="J20" s="2" t="s">
        <v>1607</v>
      </c>
      <c r="K20" s="2" t="s">
        <v>53</v>
      </c>
      <c r="L20" s="2" t="s">
        <v>70</v>
      </c>
      <c r="M20" s="2" t="s">
        <v>71</v>
      </c>
      <c r="N20" s="2" t="s">
        <v>54</v>
      </c>
      <c r="O20" s="2" t="s">
        <v>55</v>
      </c>
      <c r="P20" s="2" t="s">
        <v>56</v>
      </c>
      <c r="Q20" s="2">
        <v>10.0</v>
      </c>
      <c r="R20" s="33" t="s">
        <v>1835</v>
      </c>
      <c r="S20" s="33" t="s">
        <v>1836</v>
      </c>
      <c r="T20" s="33" t="s">
        <v>1837</v>
      </c>
    </row>
    <row r="21" ht="15.75" hidden="1" customHeight="1">
      <c r="A21" s="2" t="s">
        <v>2156</v>
      </c>
      <c r="B21" s="2">
        <v>2.06032310031E11</v>
      </c>
      <c r="C21" s="2" t="s">
        <v>2158</v>
      </c>
      <c r="D21" s="2" t="s">
        <v>112</v>
      </c>
      <c r="E21" s="2" t="s">
        <v>97</v>
      </c>
      <c r="F21" s="2" t="s">
        <v>1604</v>
      </c>
      <c r="G21" s="2" t="s">
        <v>1605</v>
      </c>
      <c r="H21" s="33" t="s">
        <v>1606</v>
      </c>
      <c r="I21" s="2" t="s">
        <v>1356</v>
      </c>
      <c r="J21" s="2" t="s">
        <v>1607</v>
      </c>
      <c r="K21" s="2" t="s">
        <v>53</v>
      </c>
      <c r="L21" s="2" t="s">
        <v>70</v>
      </c>
      <c r="M21" s="2" t="s">
        <v>71</v>
      </c>
      <c r="N21" s="2" t="s">
        <v>54</v>
      </c>
      <c r="O21" s="2" t="s">
        <v>34</v>
      </c>
      <c r="P21" s="2" t="s">
        <v>56</v>
      </c>
      <c r="Q21" s="2">
        <v>10.0</v>
      </c>
      <c r="R21" s="33" t="s">
        <v>2159</v>
      </c>
      <c r="S21" s="33" t="s">
        <v>2160</v>
      </c>
      <c r="T21" s="33" t="s">
        <v>2161</v>
      </c>
    </row>
    <row r="22" ht="15.75" hidden="1" customHeight="1">
      <c r="A22" s="2" t="s">
        <v>2168</v>
      </c>
      <c r="B22" s="2">
        <v>2.06032210003E11</v>
      </c>
      <c r="C22" s="2" t="s">
        <v>2170</v>
      </c>
      <c r="D22" s="2" t="s">
        <v>112</v>
      </c>
      <c r="E22" s="2" t="s">
        <v>97</v>
      </c>
      <c r="F22" s="2" t="s">
        <v>2171</v>
      </c>
      <c r="G22" s="2" t="s">
        <v>2172</v>
      </c>
      <c r="H22" s="33" t="s">
        <v>2173</v>
      </c>
      <c r="I22" s="2" t="s">
        <v>2174</v>
      </c>
      <c r="J22" s="2" t="s">
        <v>2175</v>
      </c>
      <c r="K22" s="2" t="s">
        <v>30</v>
      </c>
      <c r="L22" s="2" t="s">
        <v>31</v>
      </c>
      <c r="M22" s="2" t="s">
        <v>32</v>
      </c>
      <c r="N22" s="2" t="s">
        <v>72</v>
      </c>
      <c r="O22" s="2" t="s">
        <v>34</v>
      </c>
      <c r="P22" s="2" t="s">
        <v>56</v>
      </c>
      <c r="Q22" s="2">
        <v>10.0</v>
      </c>
      <c r="R22" s="33" t="s">
        <v>2176</v>
      </c>
      <c r="S22" s="33" t="s">
        <v>2177</v>
      </c>
      <c r="T22" s="33" t="s">
        <v>2178</v>
      </c>
    </row>
    <row r="23" ht="15.75" hidden="1" customHeight="1">
      <c r="A23" s="2" t="s">
        <v>2168</v>
      </c>
      <c r="B23" s="2">
        <v>2.06032210001E11</v>
      </c>
      <c r="C23" s="2" t="s">
        <v>2180</v>
      </c>
      <c r="D23" s="2" t="s">
        <v>112</v>
      </c>
      <c r="E23" s="2" t="s">
        <v>97</v>
      </c>
      <c r="F23" s="2" t="s">
        <v>2171</v>
      </c>
      <c r="G23" s="2" t="s">
        <v>2172</v>
      </c>
      <c r="H23" s="33" t="s">
        <v>2173</v>
      </c>
      <c r="I23" s="2" t="s">
        <v>2174</v>
      </c>
      <c r="J23" s="2" t="s">
        <v>2175</v>
      </c>
      <c r="K23" s="2" t="s">
        <v>30</v>
      </c>
      <c r="L23" s="2" t="s">
        <v>31</v>
      </c>
      <c r="M23" s="2" t="s">
        <v>32</v>
      </c>
      <c r="N23" s="2" t="s">
        <v>72</v>
      </c>
      <c r="O23" s="2" t="s">
        <v>34</v>
      </c>
      <c r="P23" s="2" t="s">
        <v>56</v>
      </c>
      <c r="Q23" s="2">
        <v>10.0</v>
      </c>
      <c r="R23" s="33" t="s">
        <v>2176</v>
      </c>
      <c r="S23" s="33" t="s">
        <v>2177</v>
      </c>
      <c r="T23" s="33" t="s">
        <v>2178</v>
      </c>
    </row>
    <row r="24" ht="15.75" hidden="1" customHeight="1">
      <c r="A24" s="2" t="s">
        <v>2168</v>
      </c>
      <c r="B24" s="2">
        <v>2.06032210009E11</v>
      </c>
      <c r="C24" s="2" t="s">
        <v>2182</v>
      </c>
      <c r="D24" s="2" t="s">
        <v>112</v>
      </c>
      <c r="E24" s="2" t="s">
        <v>97</v>
      </c>
      <c r="F24" s="2" t="s">
        <v>2171</v>
      </c>
      <c r="G24" s="2" t="s">
        <v>2172</v>
      </c>
      <c r="H24" s="33" t="s">
        <v>2173</v>
      </c>
      <c r="I24" s="2" t="s">
        <v>2174</v>
      </c>
      <c r="J24" s="2" t="s">
        <v>2175</v>
      </c>
      <c r="K24" s="2" t="s">
        <v>30</v>
      </c>
      <c r="L24" s="2" t="s">
        <v>31</v>
      </c>
      <c r="M24" s="2" t="s">
        <v>32</v>
      </c>
      <c r="N24" s="2" t="s">
        <v>72</v>
      </c>
      <c r="O24" s="2" t="s">
        <v>34</v>
      </c>
      <c r="P24" s="2" t="s">
        <v>56</v>
      </c>
      <c r="Q24" s="2">
        <v>10.0</v>
      </c>
      <c r="R24" s="33" t="s">
        <v>2176</v>
      </c>
      <c r="S24" s="33" t="s">
        <v>2177</v>
      </c>
      <c r="T24" s="33" t="s">
        <v>2178</v>
      </c>
    </row>
    <row r="25" ht="15.75" hidden="1" customHeight="1">
      <c r="A25" s="2" t="s">
        <v>2224</v>
      </c>
      <c r="B25" s="2">
        <v>2.06032310031E11</v>
      </c>
      <c r="C25" s="2" t="s">
        <v>2158</v>
      </c>
      <c r="D25" s="2" t="s">
        <v>112</v>
      </c>
      <c r="E25" s="2" t="s">
        <v>97</v>
      </c>
      <c r="F25" s="2" t="s">
        <v>1682</v>
      </c>
      <c r="G25" s="2" t="s">
        <v>1656</v>
      </c>
      <c r="H25" s="33" t="s">
        <v>1657</v>
      </c>
      <c r="I25" s="2" t="s">
        <v>1658</v>
      </c>
      <c r="J25" s="2" t="s">
        <v>853</v>
      </c>
      <c r="K25" s="2" t="s">
        <v>30</v>
      </c>
      <c r="L25" s="2" t="s">
        <v>70</v>
      </c>
      <c r="M25" s="2" t="s">
        <v>71</v>
      </c>
      <c r="N25" s="2" t="s">
        <v>33</v>
      </c>
      <c r="O25" s="2" t="s">
        <v>55</v>
      </c>
      <c r="P25" s="2" t="s">
        <v>56</v>
      </c>
      <c r="Q25" s="2">
        <v>10.0</v>
      </c>
      <c r="R25" s="33" t="s">
        <v>2225</v>
      </c>
      <c r="S25" s="33" t="s">
        <v>2226</v>
      </c>
      <c r="T25" s="33" t="s">
        <v>2227</v>
      </c>
    </row>
    <row r="26" ht="15.75" hidden="1" customHeight="1">
      <c r="A26" s="2" t="s">
        <v>2271</v>
      </c>
      <c r="B26" s="2">
        <v>2.06032310047E11</v>
      </c>
      <c r="C26" s="2" t="s">
        <v>2273</v>
      </c>
      <c r="D26" s="2" t="s">
        <v>112</v>
      </c>
      <c r="E26" s="2" t="s">
        <v>97</v>
      </c>
      <c r="F26" s="2" t="s">
        <v>1655</v>
      </c>
      <c r="G26" s="2" t="s">
        <v>1656</v>
      </c>
      <c r="H26" s="33" t="s">
        <v>1657</v>
      </c>
      <c r="I26" s="2" t="s">
        <v>1658</v>
      </c>
      <c r="J26" s="2" t="s">
        <v>853</v>
      </c>
      <c r="K26" s="2" t="s">
        <v>30</v>
      </c>
      <c r="L26" s="2" t="s">
        <v>70</v>
      </c>
      <c r="M26" s="2" t="s">
        <v>71</v>
      </c>
      <c r="N26" s="2" t="s">
        <v>33</v>
      </c>
      <c r="O26" s="2" t="s">
        <v>55</v>
      </c>
      <c r="P26" s="2" t="s">
        <v>56</v>
      </c>
      <c r="Q26" s="2">
        <v>10.0</v>
      </c>
      <c r="R26" s="33" t="s">
        <v>2274</v>
      </c>
      <c r="S26" s="33" t="s">
        <v>2275</v>
      </c>
      <c r="T26" s="33" t="s">
        <v>2276</v>
      </c>
    </row>
    <row r="27" ht="15.75" customHeight="1">
      <c r="A27" s="2" t="s">
        <v>2545</v>
      </c>
      <c r="B27" s="2">
        <v>2.06032210033E11</v>
      </c>
      <c r="C27" s="2" t="s">
        <v>2595</v>
      </c>
      <c r="D27" s="2" t="s">
        <v>112</v>
      </c>
      <c r="E27" s="2" t="s">
        <v>97</v>
      </c>
      <c r="F27" s="2" t="s">
        <v>2548</v>
      </c>
      <c r="G27" s="2" t="s">
        <v>26</v>
      </c>
      <c r="H27" s="33" t="s">
        <v>2549</v>
      </c>
      <c r="I27" s="2" t="s">
        <v>2550</v>
      </c>
      <c r="J27" s="2" t="s">
        <v>116</v>
      </c>
      <c r="K27" s="2" t="s">
        <v>30</v>
      </c>
      <c r="L27" s="2" t="s">
        <v>31</v>
      </c>
      <c r="M27" s="2" t="s">
        <v>32</v>
      </c>
      <c r="N27" s="2" t="s">
        <v>72</v>
      </c>
      <c r="O27" s="2" t="s">
        <v>34</v>
      </c>
      <c r="P27" s="2" t="s">
        <v>90</v>
      </c>
      <c r="Q27" s="2">
        <v>30.0</v>
      </c>
      <c r="R27" s="33" t="s">
        <v>2551</v>
      </c>
      <c r="S27" s="33" t="s">
        <v>2552</v>
      </c>
      <c r="T27" s="33" t="s">
        <v>2553</v>
      </c>
    </row>
    <row r="28" ht="15.75" hidden="1" customHeight="1">
      <c r="A28" s="2" t="s">
        <v>2596</v>
      </c>
      <c r="B28" s="2">
        <v>2.06032210033E11</v>
      </c>
      <c r="C28" s="2" t="s">
        <v>2595</v>
      </c>
      <c r="D28" s="2" t="s">
        <v>112</v>
      </c>
      <c r="E28" s="2" t="s">
        <v>97</v>
      </c>
      <c r="F28" s="2" t="s">
        <v>2597</v>
      </c>
      <c r="G28" s="2" t="s">
        <v>2598</v>
      </c>
      <c r="H28" s="33" t="s">
        <v>2599</v>
      </c>
      <c r="I28" s="2" t="s">
        <v>342</v>
      </c>
      <c r="J28" s="2" t="s">
        <v>1921</v>
      </c>
      <c r="K28" s="2" t="s">
        <v>30</v>
      </c>
      <c r="L28" s="2" t="s">
        <v>332</v>
      </c>
      <c r="M28" s="2" t="s">
        <v>32</v>
      </c>
      <c r="N28" s="2" t="s">
        <v>72</v>
      </c>
      <c r="O28" s="2" t="s">
        <v>34</v>
      </c>
      <c r="P28" s="2" t="s">
        <v>56</v>
      </c>
      <c r="Q28" s="2">
        <v>4.0</v>
      </c>
      <c r="R28" s="33" t="s">
        <v>2600</v>
      </c>
      <c r="S28" s="33" t="s">
        <v>2601</v>
      </c>
      <c r="T28" s="33" t="s">
        <v>2602</v>
      </c>
    </row>
    <row r="29" ht="15.75" hidden="1" customHeight="1">
      <c r="A29" s="2" t="s">
        <v>2808</v>
      </c>
      <c r="B29" s="2">
        <v>2.06032110006E11</v>
      </c>
      <c r="C29" s="2" t="s">
        <v>2810</v>
      </c>
      <c r="D29" s="2" t="s">
        <v>112</v>
      </c>
      <c r="E29" s="2" t="s">
        <v>97</v>
      </c>
      <c r="F29" s="2" t="s">
        <v>2811</v>
      </c>
      <c r="G29" s="2" t="s">
        <v>2812</v>
      </c>
      <c r="H29" s="2" t="s">
        <v>2813</v>
      </c>
      <c r="I29" s="2" t="s">
        <v>2706</v>
      </c>
      <c r="J29" s="2" t="s">
        <v>2814</v>
      </c>
      <c r="K29" s="2" t="s">
        <v>53</v>
      </c>
      <c r="L29" s="2" t="s">
        <v>31</v>
      </c>
      <c r="M29" s="2" t="s">
        <v>71</v>
      </c>
      <c r="N29" s="2" t="s">
        <v>133</v>
      </c>
      <c r="O29" s="2" t="s">
        <v>34</v>
      </c>
      <c r="P29" s="2" t="s">
        <v>56</v>
      </c>
      <c r="Q29" s="2">
        <v>10.0</v>
      </c>
      <c r="R29" s="33" t="s">
        <v>2815</v>
      </c>
      <c r="S29" s="33" t="s">
        <v>2816</v>
      </c>
      <c r="T29" s="33" t="s">
        <v>2817</v>
      </c>
    </row>
    <row r="30" ht="15.75" hidden="1" customHeight="1">
      <c r="A30" s="2" t="s">
        <v>2885</v>
      </c>
      <c r="B30" s="2">
        <v>2.06032410002E11</v>
      </c>
      <c r="C30" s="2" t="s">
        <v>1311</v>
      </c>
      <c r="D30" s="2" t="s">
        <v>112</v>
      </c>
      <c r="E30" s="2" t="s">
        <v>97</v>
      </c>
      <c r="F30" s="2" t="s">
        <v>2461</v>
      </c>
      <c r="G30" s="2" t="s">
        <v>2462</v>
      </c>
      <c r="H30" s="33" t="s">
        <v>2463</v>
      </c>
      <c r="I30" s="2" t="s">
        <v>2464</v>
      </c>
      <c r="J30" s="2" t="s">
        <v>2464</v>
      </c>
      <c r="K30" s="2" t="s">
        <v>53</v>
      </c>
      <c r="L30" s="2" t="s">
        <v>70</v>
      </c>
      <c r="M30" s="2" t="s">
        <v>71</v>
      </c>
      <c r="N30" s="2" t="s">
        <v>72</v>
      </c>
      <c r="O30" s="2" t="s">
        <v>55</v>
      </c>
      <c r="P30" s="2" t="s">
        <v>56</v>
      </c>
      <c r="Q30" s="2">
        <v>14.0</v>
      </c>
      <c r="R30" s="33" t="s">
        <v>2886</v>
      </c>
      <c r="S30" s="33" t="s">
        <v>2887</v>
      </c>
      <c r="T30" s="33" t="s">
        <v>2888</v>
      </c>
    </row>
    <row r="31" ht="15.75" hidden="1" customHeight="1">
      <c r="A31" s="2" t="s">
        <v>2925</v>
      </c>
      <c r="B31" s="2">
        <v>2.06032410003E11</v>
      </c>
      <c r="C31" s="2" t="s">
        <v>2927</v>
      </c>
      <c r="D31" s="2" t="s">
        <v>112</v>
      </c>
      <c r="E31" s="2" t="s">
        <v>97</v>
      </c>
      <c r="F31" s="2" t="s">
        <v>2461</v>
      </c>
      <c r="G31" s="2" t="s">
        <v>2462</v>
      </c>
      <c r="H31" s="33" t="s">
        <v>2463</v>
      </c>
      <c r="I31" s="2" t="s">
        <v>2464</v>
      </c>
      <c r="J31" s="2" t="s">
        <v>2464</v>
      </c>
      <c r="K31" s="2" t="s">
        <v>53</v>
      </c>
      <c r="L31" s="2" t="s">
        <v>70</v>
      </c>
      <c r="M31" s="2" t="s">
        <v>71</v>
      </c>
      <c r="N31" s="2" t="s">
        <v>72</v>
      </c>
      <c r="O31" s="2" t="s">
        <v>55</v>
      </c>
      <c r="P31" s="2" t="s">
        <v>56</v>
      </c>
      <c r="Q31" s="2">
        <v>14.0</v>
      </c>
      <c r="R31" s="33" t="s">
        <v>2928</v>
      </c>
      <c r="S31" s="33" t="s">
        <v>2929</v>
      </c>
      <c r="T31" s="33" t="s">
        <v>2930</v>
      </c>
    </row>
    <row r="32" ht="15.75" hidden="1" customHeight="1">
      <c r="A32" s="2" t="s">
        <v>2931</v>
      </c>
      <c r="B32" s="2">
        <v>2.06032310045E11</v>
      </c>
      <c r="C32" s="2" t="s">
        <v>2933</v>
      </c>
      <c r="D32" s="2" t="s">
        <v>112</v>
      </c>
      <c r="E32" s="2" t="s">
        <v>97</v>
      </c>
      <c r="F32" s="2" t="s">
        <v>2461</v>
      </c>
      <c r="G32" s="2" t="s">
        <v>2462</v>
      </c>
      <c r="H32" s="33" t="s">
        <v>2463</v>
      </c>
      <c r="I32" s="2" t="s">
        <v>2464</v>
      </c>
      <c r="J32" s="2" t="s">
        <v>2464</v>
      </c>
      <c r="K32" s="2" t="s">
        <v>53</v>
      </c>
      <c r="L32" s="2" t="s">
        <v>70</v>
      </c>
      <c r="M32" s="2" t="s">
        <v>71</v>
      </c>
      <c r="N32" s="2" t="s">
        <v>72</v>
      </c>
      <c r="O32" s="2" t="s">
        <v>55</v>
      </c>
      <c r="P32" s="2" t="s">
        <v>56</v>
      </c>
      <c r="Q32" s="2">
        <v>14.0</v>
      </c>
      <c r="R32" s="33" t="s">
        <v>2934</v>
      </c>
      <c r="S32" s="33" t="s">
        <v>2935</v>
      </c>
      <c r="T32" s="33" t="s">
        <v>2936</v>
      </c>
    </row>
    <row r="33" ht="15.75" hidden="1" customHeight="1">
      <c r="A33" s="2" t="s">
        <v>3135</v>
      </c>
      <c r="B33" s="2">
        <v>2.06032310006E11</v>
      </c>
      <c r="C33" s="2" t="s">
        <v>3137</v>
      </c>
      <c r="D33" s="2" t="s">
        <v>112</v>
      </c>
      <c r="E33" s="2" t="s">
        <v>97</v>
      </c>
      <c r="F33" s="2" t="s">
        <v>2461</v>
      </c>
      <c r="G33" s="2" t="s">
        <v>2462</v>
      </c>
      <c r="H33" s="33" t="s">
        <v>2463</v>
      </c>
      <c r="I33" s="2" t="s">
        <v>2464</v>
      </c>
      <c r="J33" s="2" t="s">
        <v>2464</v>
      </c>
      <c r="K33" s="2" t="s">
        <v>53</v>
      </c>
      <c r="L33" s="2" t="s">
        <v>70</v>
      </c>
      <c r="M33" s="2" t="s">
        <v>71</v>
      </c>
      <c r="N33" s="2" t="s">
        <v>72</v>
      </c>
      <c r="O33" s="2" t="s">
        <v>55</v>
      </c>
      <c r="P33" s="2" t="s">
        <v>56</v>
      </c>
      <c r="Q33" s="2">
        <v>14.0</v>
      </c>
      <c r="R33" s="33" t="s">
        <v>3138</v>
      </c>
      <c r="S33" s="33" t="s">
        <v>3139</v>
      </c>
      <c r="T33" s="33" t="s">
        <v>3140</v>
      </c>
    </row>
    <row r="34" ht="15.75" hidden="1" customHeight="1">
      <c r="A34" s="2" t="s">
        <v>3410</v>
      </c>
      <c r="B34" s="2">
        <v>2.06032310046E11</v>
      </c>
      <c r="C34" s="2" t="s">
        <v>3412</v>
      </c>
      <c r="D34" s="2" t="s">
        <v>112</v>
      </c>
      <c r="E34" s="2" t="s">
        <v>97</v>
      </c>
      <c r="F34" s="2" t="s">
        <v>2461</v>
      </c>
      <c r="G34" s="2" t="s">
        <v>2462</v>
      </c>
      <c r="H34" s="33" t="s">
        <v>2463</v>
      </c>
      <c r="I34" s="2" t="s">
        <v>2464</v>
      </c>
      <c r="J34" s="2" t="s">
        <v>2464</v>
      </c>
      <c r="K34" s="2" t="s">
        <v>53</v>
      </c>
      <c r="L34" s="2" t="s">
        <v>70</v>
      </c>
      <c r="M34" s="2" t="s">
        <v>71</v>
      </c>
      <c r="N34" s="2" t="s">
        <v>72</v>
      </c>
      <c r="O34" s="2" t="s">
        <v>55</v>
      </c>
      <c r="P34" s="2" t="s">
        <v>56</v>
      </c>
      <c r="Q34" s="2">
        <v>14.0</v>
      </c>
      <c r="R34" s="33" t="s">
        <v>3413</v>
      </c>
      <c r="S34" s="33" t="s">
        <v>3414</v>
      </c>
      <c r="T34" s="33" t="s">
        <v>3415</v>
      </c>
    </row>
    <row r="35" ht="15.75" hidden="1" customHeight="1">
      <c r="A35" s="2" t="s">
        <v>3562</v>
      </c>
      <c r="B35" s="2">
        <v>2.06032310012E11</v>
      </c>
      <c r="C35" s="2" t="s">
        <v>3564</v>
      </c>
      <c r="D35" s="2" t="s">
        <v>112</v>
      </c>
      <c r="E35" s="2" t="s">
        <v>97</v>
      </c>
      <c r="F35" s="2" t="s">
        <v>2461</v>
      </c>
      <c r="G35" s="2" t="s">
        <v>2462</v>
      </c>
      <c r="H35" s="33" t="s">
        <v>2463</v>
      </c>
      <c r="I35" s="2" t="s">
        <v>2464</v>
      </c>
      <c r="J35" s="2" t="s">
        <v>2464</v>
      </c>
      <c r="K35" s="2" t="s">
        <v>53</v>
      </c>
      <c r="L35" s="2" t="s">
        <v>70</v>
      </c>
      <c r="M35" s="2" t="s">
        <v>71</v>
      </c>
      <c r="N35" s="2" t="s">
        <v>72</v>
      </c>
      <c r="O35" s="2" t="s">
        <v>55</v>
      </c>
      <c r="P35" s="2" t="s">
        <v>56</v>
      </c>
      <c r="Q35" s="2">
        <v>14.0</v>
      </c>
      <c r="R35" s="33" t="s">
        <v>3565</v>
      </c>
      <c r="S35" s="33" t="s">
        <v>3566</v>
      </c>
      <c r="T35" s="33" t="s">
        <v>3567</v>
      </c>
    </row>
    <row r="36" ht="15.75" hidden="1" customHeight="1">
      <c r="A36" s="2" t="s">
        <v>3600</v>
      </c>
      <c r="B36" s="2">
        <v>2.0603231001E11</v>
      </c>
      <c r="C36" s="2" t="s">
        <v>3602</v>
      </c>
      <c r="D36" s="2" t="s">
        <v>112</v>
      </c>
      <c r="E36" s="2" t="s">
        <v>97</v>
      </c>
      <c r="F36" s="2" t="s">
        <v>2461</v>
      </c>
      <c r="G36" s="2" t="s">
        <v>2462</v>
      </c>
      <c r="H36" s="33" t="s">
        <v>2463</v>
      </c>
      <c r="I36" s="2" t="s">
        <v>2464</v>
      </c>
      <c r="J36" s="2" t="s">
        <v>2464</v>
      </c>
      <c r="K36" s="2" t="s">
        <v>53</v>
      </c>
      <c r="L36" s="2" t="s">
        <v>70</v>
      </c>
      <c r="M36" s="2" t="s">
        <v>71</v>
      </c>
      <c r="N36" s="2" t="s">
        <v>72</v>
      </c>
      <c r="O36" s="2" t="s">
        <v>55</v>
      </c>
      <c r="P36" s="2" t="s">
        <v>56</v>
      </c>
      <c r="Q36" s="2">
        <v>14.0</v>
      </c>
      <c r="R36" s="33" t="s">
        <v>3603</v>
      </c>
      <c r="S36" s="33" t="s">
        <v>3604</v>
      </c>
      <c r="T36" s="33" t="s">
        <v>3605</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36">
    <filterColumn colId="15">
      <filters>
        <filter val="Juara I Lomba/Kompetisi"/>
        <filter val="Juara 3 Lomba/Kompetisi"/>
        <filter val="Juara 2 Lomba/Kompetisi"/>
      </filters>
    </filterColumn>
  </autoFilter>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R10"/>
    <hyperlink r:id="rId34" ref="S10"/>
    <hyperlink r:id="rId35" ref="T10"/>
    <hyperlink r:id="rId36" ref="R11"/>
    <hyperlink r:id="rId37" ref="S11"/>
    <hyperlink r:id="rId38" ref="T11"/>
    <hyperlink r:id="rId39" ref="R12"/>
    <hyperlink r:id="rId40" ref="S12"/>
    <hyperlink r:id="rId41" ref="T12"/>
    <hyperlink r:id="rId42" ref="H13"/>
    <hyperlink r:id="rId43" ref="R13"/>
    <hyperlink r:id="rId44" ref="S13"/>
    <hyperlink r:id="rId45" ref="T13"/>
    <hyperlink r:id="rId46" ref="H14"/>
    <hyperlink r:id="rId47" ref="R14"/>
    <hyperlink r:id="rId48" ref="S14"/>
    <hyperlink r:id="rId49" ref="T14"/>
    <hyperlink r:id="rId50" ref="H15"/>
    <hyperlink r:id="rId51" ref="R15"/>
    <hyperlink r:id="rId52" ref="S15"/>
    <hyperlink r:id="rId53" ref="T15"/>
    <hyperlink r:id="rId54" ref="H16"/>
    <hyperlink r:id="rId55" ref="R16"/>
    <hyperlink r:id="rId56" ref="S16"/>
    <hyperlink r:id="rId57" ref="T16"/>
    <hyperlink r:id="rId58" ref="H17"/>
    <hyperlink r:id="rId59" ref="R17"/>
    <hyperlink r:id="rId60" ref="S17"/>
    <hyperlink r:id="rId61" ref="T17"/>
    <hyperlink r:id="rId62" ref="H18"/>
    <hyperlink r:id="rId63" ref="R18"/>
    <hyperlink r:id="rId64" ref="S18"/>
    <hyperlink r:id="rId65" ref="T18"/>
    <hyperlink r:id="rId66" ref="H19"/>
    <hyperlink r:id="rId67" ref="R19"/>
    <hyperlink r:id="rId68" ref="S19"/>
    <hyperlink r:id="rId69" ref="T19"/>
    <hyperlink r:id="rId70" ref="H20"/>
    <hyperlink r:id="rId71" ref="R20"/>
    <hyperlink r:id="rId72" ref="S20"/>
    <hyperlink r:id="rId73" ref="T20"/>
    <hyperlink r:id="rId74" ref="H21"/>
    <hyperlink r:id="rId75" ref="R21"/>
    <hyperlink r:id="rId76" ref="S21"/>
    <hyperlink r:id="rId77" ref="T21"/>
    <hyperlink r:id="rId78" ref="H22"/>
    <hyperlink r:id="rId79" ref="R22"/>
    <hyperlink r:id="rId80" ref="S22"/>
    <hyperlink r:id="rId81" ref="T22"/>
    <hyperlink r:id="rId82" ref="H23"/>
    <hyperlink r:id="rId83" ref="R23"/>
    <hyperlink r:id="rId84" ref="S23"/>
    <hyperlink r:id="rId85" ref="T23"/>
    <hyperlink r:id="rId86" ref="H24"/>
    <hyperlink r:id="rId87" ref="R24"/>
    <hyperlink r:id="rId88" ref="S24"/>
    <hyperlink r:id="rId89" ref="T24"/>
    <hyperlink r:id="rId90" ref="H25"/>
    <hyperlink r:id="rId91" ref="R25"/>
    <hyperlink r:id="rId92" ref="S25"/>
    <hyperlink r:id="rId93" ref="T25"/>
    <hyperlink r:id="rId94" ref="H26"/>
    <hyperlink r:id="rId95" ref="R26"/>
    <hyperlink r:id="rId96" ref="S26"/>
    <hyperlink r:id="rId97" ref="T26"/>
    <hyperlink r:id="rId98" ref="H27"/>
    <hyperlink r:id="rId99" ref="R27"/>
    <hyperlink r:id="rId100" ref="S27"/>
    <hyperlink r:id="rId101" ref="T27"/>
    <hyperlink r:id="rId102" ref="H28"/>
    <hyperlink r:id="rId103" ref="R28"/>
    <hyperlink r:id="rId104" ref="S28"/>
    <hyperlink r:id="rId105" ref="T28"/>
    <hyperlink r:id="rId106" ref="R29"/>
    <hyperlink r:id="rId107" ref="S29"/>
    <hyperlink r:id="rId108" ref="T29"/>
    <hyperlink r:id="rId109" ref="H30"/>
    <hyperlink r:id="rId110" ref="R30"/>
    <hyperlink r:id="rId111" ref="S30"/>
    <hyperlink r:id="rId112" ref="T30"/>
    <hyperlink r:id="rId113" ref="H31"/>
    <hyperlink r:id="rId114" ref="R31"/>
    <hyperlink r:id="rId115" ref="S31"/>
    <hyperlink r:id="rId116" ref="T31"/>
    <hyperlink r:id="rId117" ref="H32"/>
    <hyperlink r:id="rId118" ref="R32"/>
    <hyperlink r:id="rId119" ref="S32"/>
    <hyperlink r:id="rId120" ref="T32"/>
    <hyperlink r:id="rId121" ref="H33"/>
    <hyperlink r:id="rId122" ref="R33"/>
    <hyperlink r:id="rId123" ref="S33"/>
    <hyperlink r:id="rId124" ref="T33"/>
    <hyperlink r:id="rId125" ref="H34"/>
    <hyperlink r:id="rId126" ref="R34"/>
    <hyperlink r:id="rId127" ref="S34"/>
    <hyperlink r:id="rId128" ref="T34"/>
    <hyperlink r:id="rId129" ref="H35"/>
    <hyperlink r:id="rId130" ref="R35"/>
    <hyperlink r:id="rId131" ref="S35"/>
    <hyperlink r:id="rId132" ref="T35"/>
    <hyperlink r:id="rId133" ref="H36"/>
    <hyperlink r:id="rId134" ref="R36"/>
    <hyperlink r:id="rId135" ref="S36"/>
    <hyperlink r:id="rId136" ref="T36"/>
  </hyperlinks>
  <printOptions/>
  <pageMargins bottom="0.75" footer="0.0" header="0.0" left="0.7" right="0.7" top="0.75"/>
  <pageSetup orientation="landscape"/>
  <drawing r:id="rId13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0.57"/>
    <col customWidth="1" min="4" max="4" width="6.43"/>
    <col customWidth="1" min="5" max="5" width="17.29"/>
    <col customWidth="1" min="6" max="6" width="56.14"/>
    <col customWidth="1" min="7" max="7" width="40.0"/>
    <col customWidth="1" min="8" max="8" width="74.57"/>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5.0"/>
    <col customWidth="1" min="19" max="19" width="106.86"/>
    <col customWidth="1" min="20" max="20" width="108.0"/>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1019</v>
      </c>
      <c r="B2" s="2">
        <v>4.06022310067E11</v>
      </c>
      <c r="C2" s="2" t="s">
        <v>1021</v>
      </c>
      <c r="D2" s="2" t="s">
        <v>1022</v>
      </c>
      <c r="E2" s="2" t="s">
        <v>622</v>
      </c>
      <c r="F2" s="2" t="s">
        <v>1023</v>
      </c>
      <c r="G2" s="2" t="s">
        <v>1024</v>
      </c>
      <c r="H2" s="33" t="s">
        <v>1025</v>
      </c>
      <c r="I2" s="2" t="s">
        <v>1026</v>
      </c>
      <c r="J2" s="2" t="s">
        <v>1026</v>
      </c>
      <c r="K2" s="2" t="s">
        <v>53</v>
      </c>
      <c r="L2" s="2" t="s">
        <v>31</v>
      </c>
      <c r="M2" s="2" t="s">
        <v>32</v>
      </c>
      <c r="N2" s="2" t="s">
        <v>33</v>
      </c>
      <c r="O2" s="2" t="s">
        <v>55</v>
      </c>
      <c r="P2" s="2" t="s">
        <v>270</v>
      </c>
      <c r="Q2" s="2">
        <v>15.0</v>
      </c>
      <c r="R2" s="33" t="s">
        <v>1027</v>
      </c>
      <c r="S2" s="33" t="s">
        <v>1028</v>
      </c>
      <c r="T2" s="33" t="s">
        <v>1029</v>
      </c>
    </row>
    <row r="3">
      <c r="A3" s="2" t="s">
        <v>1692</v>
      </c>
      <c r="B3" s="2">
        <v>4.06022210071E11</v>
      </c>
      <c r="C3" s="2" t="s">
        <v>1694</v>
      </c>
      <c r="D3" s="2" t="s">
        <v>1022</v>
      </c>
      <c r="E3" s="2" t="s">
        <v>622</v>
      </c>
      <c r="F3" s="2" t="s">
        <v>1655</v>
      </c>
      <c r="G3" s="2" t="s">
        <v>1656</v>
      </c>
      <c r="H3" s="33" t="s">
        <v>1657</v>
      </c>
      <c r="I3" s="2" t="s">
        <v>1658</v>
      </c>
      <c r="J3" s="2" t="s">
        <v>853</v>
      </c>
      <c r="K3" s="2" t="s">
        <v>30</v>
      </c>
      <c r="L3" s="2" t="s">
        <v>70</v>
      </c>
      <c r="M3" s="2" t="s">
        <v>71</v>
      </c>
      <c r="N3" s="2" t="s">
        <v>33</v>
      </c>
      <c r="O3" s="2" t="s">
        <v>55</v>
      </c>
      <c r="P3" s="2" t="s">
        <v>56</v>
      </c>
      <c r="Q3" s="2">
        <v>14.0</v>
      </c>
      <c r="R3" s="33" t="s">
        <v>1695</v>
      </c>
      <c r="S3" s="33" t="s">
        <v>1696</v>
      </c>
      <c r="T3" s="33" t="s">
        <v>1697</v>
      </c>
    </row>
    <row r="4">
      <c r="A4" s="2" t="s">
        <v>1710</v>
      </c>
      <c r="B4" s="2">
        <v>4.06022210073E11</v>
      </c>
      <c r="C4" s="2" t="s">
        <v>1712</v>
      </c>
      <c r="D4" s="2" t="s">
        <v>1022</v>
      </c>
      <c r="E4" s="2" t="s">
        <v>622</v>
      </c>
      <c r="F4" s="2" t="s">
        <v>1655</v>
      </c>
      <c r="G4" s="2" t="s">
        <v>1656</v>
      </c>
      <c r="H4" s="33" t="s">
        <v>1657</v>
      </c>
      <c r="I4" s="2" t="s">
        <v>1658</v>
      </c>
      <c r="J4" s="2" t="s">
        <v>853</v>
      </c>
      <c r="K4" s="2" t="s">
        <v>30</v>
      </c>
      <c r="L4" s="2" t="s">
        <v>70</v>
      </c>
      <c r="M4" s="2" t="s">
        <v>71</v>
      </c>
      <c r="N4" s="2" t="s">
        <v>33</v>
      </c>
      <c r="O4" s="2" t="s">
        <v>55</v>
      </c>
      <c r="P4" s="2" t="s">
        <v>56</v>
      </c>
      <c r="Q4" s="2">
        <v>14.0</v>
      </c>
      <c r="R4" s="33" t="s">
        <v>1713</v>
      </c>
      <c r="S4" s="33" t="s">
        <v>1714</v>
      </c>
      <c r="T4" s="33" t="s">
        <v>1715</v>
      </c>
    </row>
    <row r="5">
      <c r="A5" s="2" t="s">
        <v>1838</v>
      </c>
      <c r="B5" s="2">
        <v>4.06022010056E11</v>
      </c>
      <c r="C5" s="2" t="s">
        <v>1840</v>
      </c>
      <c r="D5" s="2" t="s">
        <v>1022</v>
      </c>
      <c r="E5" s="2" t="s">
        <v>622</v>
      </c>
      <c r="F5" s="2" t="s">
        <v>1604</v>
      </c>
      <c r="G5" s="2" t="s">
        <v>1605</v>
      </c>
      <c r="H5" s="33" t="s">
        <v>1606</v>
      </c>
      <c r="I5" s="2" t="s">
        <v>1356</v>
      </c>
      <c r="J5" s="2" t="s">
        <v>1607</v>
      </c>
      <c r="K5" s="2" t="s">
        <v>53</v>
      </c>
      <c r="L5" s="2" t="s">
        <v>70</v>
      </c>
      <c r="M5" s="2" t="s">
        <v>71</v>
      </c>
      <c r="N5" s="2" t="s">
        <v>54</v>
      </c>
      <c r="O5" s="2" t="s">
        <v>55</v>
      </c>
      <c r="P5" s="2" t="s">
        <v>56</v>
      </c>
      <c r="Q5" s="2">
        <v>10.0</v>
      </c>
      <c r="R5" s="33" t="s">
        <v>1841</v>
      </c>
      <c r="S5" s="33" t="s">
        <v>1842</v>
      </c>
      <c r="T5" s="33" t="s">
        <v>1843</v>
      </c>
    </row>
    <row r="6">
      <c r="A6" s="2" t="s">
        <v>1981</v>
      </c>
      <c r="B6" s="2">
        <v>4.06022410054E11</v>
      </c>
      <c r="C6" s="2" t="s">
        <v>1983</v>
      </c>
      <c r="D6" s="2" t="s">
        <v>1022</v>
      </c>
      <c r="E6" s="2" t="s">
        <v>622</v>
      </c>
      <c r="F6" s="2" t="s">
        <v>1945</v>
      </c>
      <c r="G6" s="2" t="s">
        <v>1605</v>
      </c>
      <c r="H6" s="33" t="s">
        <v>1946</v>
      </c>
      <c r="I6" s="2" t="s">
        <v>1356</v>
      </c>
      <c r="J6" s="2" t="s">
        <v>1607</v>
      </c>
      <c r="K6" s="2" t="s">
        <v>53</v>
      </c>
      <c r="L6" s="2" t="s">
        <v>70</v>
      </c>
      <c r="M6" s="2" t="s">
        <v>71</v>
      </c>
      <c r="N6" s="2" t="s">
        <v>54</v>
      </c>
      <c r="O6" s="2" t="s">
        <v>55</v>
      </c>
      <c r="P6" s="2" t="s">
        <v>56</v>
      </c>
      <c r="Q6" s="2">
        <v>10.0</v>
      </c>
      <c r="R6" s="33" t="s">
        <v>1984</v>
      </c>
      <c r="S6" s="33" t="s">
        <v>1985</v>
      </c>
      <c r="T6" s="33" t="s">
        <v>1986</v>
      </c>
    </row>
    <row r="7">
      <c r="A7" s="2" t="s">
        <v>2017</v>
      </c>
      <c r="B7" s="2">
        <v>4.06022310031E11</v>
      </c>
      <c r="C7" s="2" t="s">
        <v>2019</v>
      </c>
      <c r="D7" s="2" t="s">
        <v>1022</v>
      </c>
      <c r="E7" s="2" t="s">
        <v>622</v>
      </c>
      <c r="F7" s="2" t="s">
        <v>1318</v>
      </c>
      <c r="G7" s="2" t="s">
        <v>1319</v>
      </c>
      <c r="H7" s="33" t="s">
        <v>1320</v>
      </c>
      <c r="I7" s="2" t="s">
        <v>117</v>
      </c>
      <c r="J7" s="2" t="s">
        <v>117</v>
      </c>
      <c r="K7" s="2" t="s">
        <v>53</v>
      </c>
      <c r="L7" s="2" t="s">
        <v>332</v>
      </c>
      <c r="M7" s="2" t="s">
        <v>71</v>
      </c>
      <c r="N7" s="2" t="s">
        <v>33</v>
      </c>
      <c r="O7" s="2" t="s">
        <v>55</v>
      </c>
      <c r="P7" s="2" t="s">
        <v>56</v>
      </c>
      <c r="Q7" s="2">
        <v>4.0</v>
      </c>
      <c r="R7" s="33" t="s">
        <v>2020</v>
      </c>
      <c r="S7" s="33" t="s">
        <v>2021</v>
      </c>
      <c r="T7" s="33" t="s">
        <v>2022</v>
      </c>
    </row>
    <row r="8">
      <c r="A8" s="2" t="s">
        <v>2144</v>
      </c>
      <c r="B8" s="2">
        <v>4.06022410073E11</v>
      </c>
      <c r="C8" s="2" t="s">
        <v>2146</v>
      </c>
      <c r="D8" s="2" t="s">
        <v>1022</v>
      </c>
      <c r="E8" s="2" t="s">
        <v>622</v>
      </c>
      <c r="F8" s="2" t="s">
        <v>1945</v>
      </c>
      <c r="G8" s="2" t="s">
        <v>1605</v>
      </c>
      <c r="H8" s="33" t="s">
        <v>1946</v>
      </c>
      <c r="I8" s="2" t="s">
        <v>1356</v>
      </c>
      <c r="J8" s="2" t="s">
        <v>1607</v>
      </c>
      <c r="K8" s="2" t="s">
        <v>53</v>
      </c>
      <c r="L8" s="2" t="s">
        <v>70</v>
      </c>
      <c r="M8" s="2" t="s">
        <v>71</v>
      </c>
      <c r="N8" s="2" t="s">
        <v>54</v>
      </c>
      <c r="O8" s="2" t="s">
        <v>55</v>
      </c>
      <c r="P8" s="2" t="s">
        <v>56</v>
      </c>
      <c r="Q8" s="2">
        <v>14.0</v>
      </c>
      <c r="R8" s="33" t="s">
        <v>2147</v>
      </c>
      <c r="S8" s="33" t="s">
        <v>2148</v>
      </c>
      <c r="T8" s="33" t="s">
        <v>2149</v>
      </c>
    </row>
    <row r="9">
      <c r="A9" s="2" t="s">
        <v>2162</v>
      </c>
      <c r="B9" s="2">
        <v>4.06022210052E11</v>
      </c>
      <c r="C9" s="2" t="s">
        <v>2164</v>
      </c>
      <c r="D9" s="2" t="s">
        <v>1022</v>
      </c>
      <c r="E9" s="2" t="s">
        <v>622</v>
      </c>
      <c r="F9" s="2" t="s">
        <v>1604</v>
      </c>
      <c r="G9" s="2" t="s">
        <v>1605</v>
      </c>
      <c r="H9" s="33" t="s">
        <v>1606</v>
      </c>
      <c r="I9" s="2" t="s">
        <v>1356</v>
      </c>
      <c r="J9" s="2" t="s">
        <v>1607</v>
      </c>
      <c r="K9" s="2" t="s">
        <v>53</v>
      </c>
      <c r="L9" s="2" t="s">
        <v>70</v>
      </c>
      <c r="M9" s="2" t="s">
        <v>71</v>
      </c>
      <c r="N9" s="2" t="s">
        <v>54</v>
      </c>
      <c r="O9" s="2" t="s">
        <v>55</v>
      </c>
      <c r="P9" s="2" t="s">
        <v>56</v>
      </c>
      <c r="Q9" s="2">
        <v>10.0</v>
      </c>
      <c r="R9" s="33" t="s">
        <v>2165</v>
      </c>
      <c r="S9" s="33" t="s">
        <v>2166</v>
      </c>
      <c r="T9" s="33" t="s">
        <v>2167</v>
      </c>
    </row>
    <row r="10">
      <c r="A10" s="2" t="s">
        <v>2228</v>
      </c>
      <c r="B10" s="2">
        <v>4.06022210012E11</v>
      </c>
      <c r="C10" s="2" t="s">
        <v>2230</v>
      </c>
      <c r="D10" s="2" t="s">
        <v>1022</v>
      </c>
      <c r="E10" s="2" t="s">
        <v>622</v>
      </c>
      <c r="F10" s="2" t="s">
        <v>1318</v>
      </c>
      <c r="G10" s="2" t="s">
        <v>1319</v>
      </c>
      <c r="H10" s="33" t="s">
        <v>1320</v>
      </c>
      <c r="I10" s="2" t="s">
        <v>117</v>
      </c>
      <c r="J10" s="2" t="s">
        <v>117</v>
      </c>
      <c r="K10" s="2" t="s">
        <v>53</v>
      </c>
      <c r="L10" s="2" t="s">
        <v>31</v>
      </c>
      <c r="M10" s="2" t="s">
        <v>71</v>
      </c>
      <c r="N10" s="2" t="s">
        <v>33</v>
      </c>
      <c r="O10" s="2" t="s">
        <v>55</v>
      </c>
      <c r="P10" s="2" t="s">
        <v>56</v>
      </c>
      <c r="Q10" s="2">
        <v>6.0</v>
      </c>
      <c r="R10" s="33" t="s">
        <v>2231</v>
      </c>
      <c r="S10" s="33" t="s">
        <v>2232</v>
      </c>
      <c r="T10" s="33" t="s">
        <v>2233</v>
      </c>
    </row>
    <row r="11">
      <c r="A11" s="2" t="s">
        <v>2252</v>
      </c>
      <c r="B11" s="2">
        <v>4.06022310067E11</v>
      </c>
      <c r="C11" s="2" t="s">
        <v>1021</v>
      </c>
      <c r="D11" s="2" t="s">
        <v>1022</v>
      </c>
      <c r="E11" s="2" t="s">
        <v>622</v>
      </c>
      <c r="F11" s="2" t="s">
        <v>2253</v>
      </c>
      <c r="G11" s="2" t="s">
        <v>2254</v>
      </c>
      <c r="H11" s="33" t="s">
        <v>2255</v>
      </c>
      <c r="I11" s="2" t="s">
        <v>2256</v>
      </c>
      <c r="J11" s="2" t="s">
        <v>2257</v>
      </c>
      <c r="K11" s="2" t="s">
        <v>53</v>
      </c>
      <c r="L11" s="2" t="s">
        <v>31</v>
      </c>
      <c r="M11" s="2" t="s">
        <v>32</v>
      </c>
      <c r="N11" s="2" t="s">
        <v>33</v>
      </c>
      <c r="O11" s="2" t="s">
        <v>55</v>
      </c>
      <c r="P11" s="2" t="s">
        <v>56</v>
      </c>
      <c r="Q11" s="2">
        <v>10.0</v>
      </c>
      <c r="R11" s="33" t="s">
        <v>2258</v>
      </c>
      <c r="S11" s="33" t="s">
        <v>2259</v>
      </c>
      <c r="T11" s="33" t="s">
        <v>2260</v>
      </c>
    </row>
    <row r="12">
      <c r="A12" s="2" t="s">
        <v>2423</v>
      </c>
      <c r="B12" s="2">
        <v>4.06022310086E11</v>
      </c>
      <c r="C12" s="2" t="s">
        <v>2425</v>
      </c>
      <c r="D12" s="2" t="s">
        <v>1022</v>
      </c>
      <c r="E12" s="2" t="s">
        <v>622</v>
      </c>
      <c r="F12" s="2" t="s">
        <v>1655</v>
      </c>
      <c r="G12" s="2" t="s">
        <v>1656</v>
      </c>
      <c r="H12" s="33" t="s">
        <v>1657</v>
      </c>
      <c r="I12" s="2" t="s">
        <v>1658</v>
      </c>
      <c r="J12" s="2" t="s">
        <v>853</v>
      </c>
      <c r="K12" s="2" t="s">
        <v>30</v>
      </c>
      <c r="L12" s="2" t="s">
        <v>70</v>
      </c>
      <c r="M12" s="2" t="s">
        <v>71</v>
      </c>
      <c r="N12" s="2" t="s">
        <v>33</v>
      </c>
      <c r="O12" s="2" t="s">
        <v>55</v>
      </c>
      <c r="P12" s="2" t="s">
        <v>56</v>
      </c>
      <c r="Q12" s="2">
        <v>14.0</v>
      </c>
      <c r="R12" s="33" t="s">
        <v>2426</v>
      </c>
      <c r="S12" s="33" t="s">
        <v>2427</v>
      </c>
      <c r="T12" s="33" t="s">
        <v>2428</v>
      </c>
    </row>
    <row r="13">
      <c r="A13" s="2" t="s">
        <v>2439</v>
      </c>
      <c r="B13" s="2">
        <v>4.06022110031E11</v>
      </c>
      <c r="C13" s="2" t="s">
        <v>2441</v>
      </c>
      <c r="D13" s="2" t="s">
        <v>1022</v>
      </c>
      <c r="E13" s="2" t="s">
        <v>622</v>
      </c>
      <c r="F13" s="2" t="s">
        <v>2442</v>
      </c>
      <c r="G13" s="2" t="s">
        <v>2443</v>
      </c>
      <c r="H13" s="33" t="s">
        <v>2444</v>
      </c>
      <c r="I13" s="2" t="s">
        <v>1921</v>
      </c>
      <c r="J13" s="2" t="s">
        <v>2445</v>
      </c>
      <c r="K13" s="2" t="s">
        <v>53</v>
      </c>
      <c r="L13" s="2" t="s">
        <v>31</v>
      </c>
      <c r="M13" s="2" t="s">
        <v>71</v>
      </c>
      <c r="N13" s="2" t="s">
        <v>133</v>
      </c>
      <c r="O13" s="2" t="s">
        <v>55</v>
      </c>
      <c r="P13" s="2" t="s">
        <v>56</v>
      </c>
      <c r="Q13" s="2">
        <v>10.0</v>
      </c>
      <c r="R13" s="33" t="s">
        <v>2446</v>
      </c>
      <c r="S13" s="33" t="s">
        <v>2447</v>
      </c>
      <c r="T13" s="33" t="s">
        <v>2448</v>
      </c>
    </row>
    <row r="14">
      <c r="A14" s="2" t="s">
        <v>2449</v>
      </c>
      <c r="B14" s="2">
        <v>4.06022110008E11</v>
      </c>
      <c r="C14" s="2" t="s">
        <v>2451</v>
      </c>
      <c r="D14" s="2" t="s">
        <v>1022</v>
      </c>
      <c r="E14" s="2" t="s">
        <v>622</v>
      </c>
      <c r="F14" s="2" t="s">
        <v>2452</v>
      </c>
      <c r="G14" s="2" t="s">
        <v>2453</v>
      </c>
      <c r="H14" s="33" t="s">
        <v>2454</v>
      </c>
      <c r="I14" s="2" t="s">
        <v>1492</v>
      </c>
      <c r="J14" s="2" t="s">
        <v>1266</v>
      </c>
      <c r="K14" s="2" t="s">
        <v>53</v>
      </c>
      <c r="L14" s="2" t="s">
        <v>31</v>
      </c>
      <c r="M14" s="2" t="s">
        <v>32</v>
      </c>
      <c r="N14" s="2" t="s">
        <v>133</v>
      </c>
      <c r="O14" s="2" t="s">
        <v>55</v>
      </c>
      <c r="P14" s="2" t="s">
        <v>56</v>
      </c>
      <c r="Q14" s="2">
        <v>10.0</v>
      </c>
      <c r="R14" s="33" t="s">
        <v>2455</v>
      </c>
      <c r="S14" s="33" t="s">
        <v>2456</v>
      </c>
      <c r="T14" s="33" t="s">
        <v>2457</v>
      </c>
    </row>
    <row r="15">
      <c r="A15" s="2" t="s">
        <v>2449</v>
      </c>
      <c r="B15" s="2">
        <v>4.06022110015E11</v>
      </c>
      <c r="C15" s="2" t="s">
        <v>2459</v>
      </c>
      <c r="D15" s="2" t="s">
        <v>1022</v>
      </c>
      <c r="E15" s="2" t="s">
        <v>622</v>
      </c>
      <c r="F15" s="2" t="s">
        <v>2452</v>
      </c>
      <c r="G15" s="2" t="s">
        <v>2453</v>
      </c>
      <c r="H15" s="33" t="s">
        <v>2454</v>
      </c>
      <c r="I15" s="2" t="s">
        <v>1492</v>
      </c>
      <c r="J15" s="2" t="s">
        <v>1266</v>
      </c>
      <c r="K15" s="2" t="s">
        <v>53</v>
      </c>
      <c r="L15" s="2" t="s">
        <v>31</v>
      </c>
      <c r="M15" s="2" t="s">
        <v>32</v>
      </c>
      <c r="N15" s="2" t="s">
        <v>133</v>
      </c>
      <c r="O15" s="2" t="s">
        <v>55</v>
      </c>
      <c r="P15" s="2" t="s">
        <v>56</v>
      </c>
      <c r="Q15" s="2">
        <v>10.0</v>
      </c>
      <c r="R15" s="33" t="s">
        <v>2455</v>
      </c>
      <c r="S15" s="33" t="s">
        <v>2456</v>
      </c>
      <c r="T15" s="33" t="s">
        <v>2457</v>
      </c>
    </row>
    <row r="16">
      <c r="A16" s="2" t="s">
        <v>2460</v>
      </c>
      <c r="B16" s="2">
        <v>4.06022310086E11</v>
      </c>
      <c r="C16" s="2" t="s">
        <v>2425</v>
      </c>
      <c r="D16" s="2" t="s">
        <v>1022</v>
      </c>
      <c r="E16" s="2" t="s">
        <v>622</v>
      </c>
      <c r="F16" s="2" t="s">
        <v>2461</v>
      </c>
      <c r="G16" s="2" t="s">
        <v>2462</v>
      </c>
      <c r="H16" s="33" t="s">
        <v>2463</v>
      </c>
      <c r="I16" s="2" t="s">
        <v>2464</v>
      </c>
      <c r="J16" s="2" t="s">
        <v>2464</v>
      </c>
      <c r="K16" s="2" t="s">
        <v>53</v>
      </c>
      <c r="L16" s="2" t="s">
        <v>70</v>
      </c>
      <c r="M16" s="2" t="s">
        <v>71</v>
      </c>
      <c r="N16" s="2" t="s">
        <v>72</v>
      </c>
      <c r="O16" s="2" t="s">
        <v>55</v>
      </c>
      <c r="P16" s="2" t="s">
        <v>56</v>
      </c>
      <c r="Q16" s="2">
        <v>14.0</v>
      </c>
      <c r="R16" s="33" t="s">
        <v>2465</v>
      </c>
      <c r="S16" s="33" t="s">
        <v>2466</v>
      </c>
      <c r="T16" s="33" t="s">
        <v>2467</v>
      </c>
    </row>
    <row r="17">
      <c r="A17" s="2" t="s">
        <v>2499</v>
      </c>
      <c r="B17" s="2">
        <v>4.06022210025E11</v>
      </c>
      <c r="C17" s="2" t="s">
        <v>2501</v>
      </c>
      <c r="D17" s="2" t="s">
        <v>1022</v>
      </c>
      <c r="E17" s="2" t="s">
        <v>622</v>
      </c>
      <c r="F17" s="2" t="s">
        <v>2502</v>
      </c>
      <c r="G17" s="2" t="s">
        <v>266</v>
      </c>
      <c r="H17" s="33" t="s">
        <v>2503</v>
      </c>
      <c r="I17" s="2" t="s">
        <v>964</v>
      </c>
      <c r="J17" s="2" t="s">
        <v>1561</v>
      </c>
      <c r="K17" s="2" t="s">
        <v>53</v>
      </c>
      <c r="L17" s="2" t="s">
        <v>31</v>
      </c>
      <c r="M17" s="2" t="s">
        <v>71</v>
      </c>
      <c r="N17" s="2" t="s">
        <v>133</v>
      </c>
      <c r="O17" s="2" t="s">
        <v>55</v>
      </c>
      <c r="P17" s="2" t="s">
        <v>56</v>
      </c>
      <c r="Q17" s="2">
        <v>10.0</v>
      </c>
      <c r="R17" s="33" t="s">
        <v>2504</v>
      </c>
      <c r="S17" s="33" t="s">
        <v>2505</v>
      </c>
      <c r="T17" s="33" t="s">
        <v>2506</v>
      </c>
    </row>
    <row r="18">
      <c r="A18" s="2" t="s">
        <v>2507</v>
      </c>
      <c r="B18" s="2">
        <v>4.06022210025E11</v>
      </c>
      <c r="C18" s="2" t="s">
        <v>2501</v>
      </c>
      <c r="D18" s="2" t="s">
        <v>1022</v>
      </c>
      <c r="E18" s="2" t="s">
        <v>622</v>
      </c>
      <c r="F18" s="2" t="s">
        <v>2508</v>
      </c>
      <c r="G18" s="2" t="s">
        <v>2509</v>
      </c>
      <c r="H18" s="33" t="s">
        <v>2510</v>
      </c>
      <c r="I18" s="2" t="s">
        <v>1443</v>
      </c>
      <c r="J18" s="2" t="s">
        <v>2511</v>
      </c>
      <c r="K18" s="2" t="s">
        <v>53</v>
      </c>
      <c r="L18" s="2" t="s">
        <v>31</v>
      </c>
      <c r="M18" s="2" t="s">
        <v>71</v>
      </c>
      <c r="N18" s="2" t="s">
        <v>133</v>
      </c>
      <c r="O18" s="2" t="s">
        <v>34</v>
      </c>
      <c r="P18" s="2" t="s">
        <v>56</v>
      </c>
      <c r="Q18" s="2">
        <v>10.0</v>
      </c>
      <c r="R18" s="33" t="s">
        <v>2512</v>
      </c>
      <c r="S18" s="33" t="s">
        <v>2513</v>
      </c>
      <c r="T18" s="33" t="s">
        <v>2514</v>
      </c>
    </row>
    <row r="19">
      <c r="A19" s="2" t="s">
        <v>2539</v>
      </c>
      <c r="B19" s="2">
        <v>4.06022210037E11</v>
      </c>
      <c r="C19" s="2" t="s">
        <v>2541</v>
      </c>
      <c r="D19" s="2" t="s">
        <v>1022</v>
      </c>
      <c r="E19" s="2" t="s">
        <v>622</v>
      </c>
      <c r="F19" s="2" t="s">
        <v>1945</v>
      </c>
      <c r="G19" s="2" t="s">
        <v>1605</v>
      </c>
      <c r="H19" s="33" t="s">
        <v>1946</v>
      </c>
      <c r="I19" s="2" t="s">
        <v>1356</v>
      </c>
      <c r="J19" s="2" t="s">
        <v>1607</v>
      </c>
      <c r="K19" s="2" t="s">
        <v>53</v>
      </c>
      <c r="L19" s="2" t="s">
        <v>70</v>
      </c>
      <c r="M19" s="2" t="s">
        <v>71</v>
      </c>
      <c r="N19" s="2" t="s">
        <v>54</v>
      </c>
      <c r="O19" s="2" t="s">
        <v>55</v>
      </c>
      <c r="P19" s="2" t="s">
        <v>56</v>
      </c>
      <c r="Q19" s="2">
        <v>14.0</v>
      </c>
      <c r="R19" s="33" t="s">
        <v>2542</v>
      </c>
      <c r="S19" s="33" t="s">
        <v>2543</v>
      </c>
      <c r="T19" s="33" t="s">
        <v>2544</v>
      </c>
    </row>
    <row r="20">
      <c r="A20" s="2" t="s">
        <v>2675</v>
      </c>
      <c r="B20" s="2">
        <v>4.06022410056E11</v>
      </c>
      <c r="C20" s="2" t="s">
        <v>2677</v>
      </c>
      <c r="D20" s="2" t="s">
        <v>1022</v>
      </c>
      <c r="E20" s="2" t="s">
        <v>622</v>
      </c>
      <c r="F20" s="2" t="s">
        <v>2461</v>
      </c>
      <c r="G20" s="2" t="s">
        <v>2462</v>
      </c>
      <c r="H20" s="33" t="s">
        <v>2463</v>
      </c>
      <c r="I20" s="2" t="s">
        <v>2464</v>
      </c>
      <c r="J20" s="2" t="s">
        <v>2464</v>
      </c>
      <c r="K20" s="2" t="s">
        <v>53</v>
      </c>
      <c r="L20" s="2" t="s">
        <v>70</v>
      </c>
      <c r="M20" s="2" t="s">
        <v>71</v>
      </c>
      <c r="N20" s="2" t="s">
        <v>72</v>
      </c>
      <c r="O20" s="2" t="s">
        <v>55</v>
      </c>
      <c r="P20" s="2" t="s">
        <v>56</v>
      </c>
      <c r="Q20" s="2">
        <v>14.0</v>
      </c>
      <c r="R20" s="33" t="s">
        <v>2678</v>
      </c>
      <c r="S20" s="33" t="s">
        <v>2679</v>
      </c>
      <c r="T20" s="33" t="s">
        <v>2680</v>
      </c>
    </row>
    <row r="21" ht="15.75" customHeight="1">
      <c r="A21" s="2" t="s">
        <v>2943</v>
      </c>
      <c r="B21" s="2">
        <v>4.06022310008E11</v>
      </c>
      <c r="C21" s="2" t="s">
        <v>2945</v>
      </c>
      <c r="D21" s="2" t="s">
        <v>1022</v>
      </c>
      <c r="E21" s="2" t="s">
        <v>622</v>
      </c>
      <c r="F21" s="2" t="s">
        <v>2461</v>
      </c>
      <c r="G21" s="2" t="s">
        <v>2462</v>
      </c>
      <c r="H21" s="33" t="s">
        <v>2463</v>
      </c>
      <c r="I21" s="2" t="s">
        <v>2464</v>
      </c>
      <c r="J21" s="2" t="s">
        <v>2464</v>
      </c>
      <c r="K21" s="2" t="s">
        <v>53</v>
      </c>
      <c r="L21" s="2" t="s">
        <v>70</v>
      </c>
      <c r="M21" s="2" t="s">
        <v>71</v>
      </c>
      <c r="N21" s="2" t="s">
        <v>72</v>
      </c>
      <c r="O21" s="2" t="s">
        <v>55</v>
      </c>
      <c r="P21" s="2" t="s">
        <v>56</v>
      </c>
      <c r="Q21" s="2">
        <v>14.0</v>
      </c>
      <c r="R21" s="33" t="s">
        <v>2946</v>
      </c>
      <c r="S21" s="33" t="s">
        <v>2947</v>
      </c>
      <c r="T21" s="33" t="s">
        <v>2948</v>
      </c>
    </row>
    <row r="22" ht="15.75" customHeight="1">
      <c r="A22" s="2" t="s">
        <v>2961</v>
      </c>
      <c r="B22" s="2">
        <v>4.06022410046E11</v>
      </c>
      <c r="C22" s="2" t="s">
        <v>2963</v>
      </c>
      <c r="D22" s="2" t="s">
        <v>1022</v>
      </c>
      <c r="E22" s="2" t="s">
        <v>622</v>
      </c>
      <c r="F22" s="2" t="s">
        <v>2461</v>
      </c>
      <c r="G22" s="2" t="s">
        <v>2462</v>
      </c>
      <c r="H22" s="33" t="s">
        <v>2463</v>
      </c>
      <c r="I22" s="2" t="s">
        <v>2464</v>
      </c>
      <c r="J22" s="2" t="s">
        <v>2464</v>
      </c>
      <c r="K22" s="2" t="s">
        <v>53</v>
      </c>
      <c r="L22" s="2" t="s">
        <v>70</v>
      </c>
      <c r="M22" s="2" t="s">
        <v>71</v>
      </c>
      <c r="N22" s="2" t="s">
        <v>72</v>
      </c>
      <c r="O22" s="2" t="s">
        <v>55</v>
      </c>
      <c r="P22" s="2" t="s">
        <v>56</v>
      </c>
      <c r="Q22" s="2">
        <v>14.0</v>
      </c>
      <c r="R22" s="33" t="s">
        <v>2964</v>
      </c>
      <c r="S22" s="33" t="s">
        <v>2965</v>
      </c>
      <c r="T22" s="33" t="s">
        <v>2966</v>
      </c>
    </row>
    <row r="23" ht="15.75" customHeight="1">
      <c r="A23" s="2" t="s">
        <v>3001</v>
      </c>
      <c r="B23" s="2">
        <v>4.06022310029E11</v>
      </c>
      <c r="C23" s="2" t="s">
        <v>3003</v>
      </c>
      <c r="D23" s="2" t="s">
        <v>1022</v>
      </c>
      <c r="E23" s="2" t="s">
        <v>622</v>
      </c>
      <c r="F23" s="2" t="s">
        <v>2461</v>
      </c>
      <c r="G23" s="2" t="s">
        <v>2462</v>
      </c>
      <c r="H23" s="33" t="s">
        <v>2463</v>
      </c>
      <c r="I23" s="2" t="s">
        <v>2464</v>
      </c>
      <c r="J23" s="2" t="s">
        <v>2464</v>
      </c>
      <c r="K23" s="2" t="s">
        <v>53</v>
      </c>
      <c r="L23" s="2" t="s">
        <v>70</v>
      </c>
      <c r="M23" s="2" t="s">
        <v>71</v>
      </c>
      <c r="N23" s="2" t="s">
        <v>72</v>
      </c>
      <c r="O23" s="2" t="s">
        <v>55</v>
      </c>
      <c r="P23" s="2" t="s">
        <v>56</v>
      </c>
      <c r="Q23" s="2">
        <v>14.0</v>
      </c>
      <c r="R23" s="33" t="s">
        <v>3004</v>
      </c>
      <c r="S23" s="33" t="s">
        <v>3005</v>
      </c>
      <c r="T23" s="33" t="s">
        <v>3006</v>
      </c>
    </row>
    <row r="24" ht="15.75" customHeight="1">
      <c r="A24" s="2" t="s">
        <v>3025</v>
      </c>
      <c r="B24" s="2">
        <v>4.06022310064E11</v>
      </c>
      <c r="C24" s="2" t="s">
        <v>3027</v>
      </c>
      <c r="D24" s="2" t="s">
        <v>1022</v>
      </c>
      <c r="E24" s="2" t="s">
        <v>622</v>
      </c>
      <c r="F24" s="2" t="s">
        <v>2461</v>
      </c>
      <c r="G24" s="2" t="s">
        <v>2462</v>
      </c>
      <c r="H24" s="33" t="s">
        <v>2463</v>
      </c>
      <c r="I24" s="2" t="s">
        <v>2464</v>
      </c>
      <c r="J24" s="2" t="s">
        <v>2464</v>
      </c>
      <c r="K24" s="2" t="s">
        <v>53</v>
      </c>
      <c r="L24" s="2" t="s">
        <v>70</v>
      </c>
      <c r="M24" s="2" t="s">
        <v>71</v>
      </c>
      <c r="N24" s="2" t="s">
        <v>72</v>
      </c>
      <c r="O24" s="2" t="s">
        <v>55</v>
      </c>
      <c r="P24" s="2" t="s">
        <v>56</v>
      </c>
      <c r="Q24" s="2">
        <v>14.0</v>
      </c>
      <c r="R24" s="33" t="s">
        <v>3028</v>
      </c>
      <c r="S24" s="33" t="s">
        <v>3029</v>
      </c>
      <c r="T24" s="33" t="s">
        <v>3030</v>
      </c>
    </row>
    <row r="25" ht="15.75" customHeight="1">
      <c r="A25" s="2" t="s">
        <v>3031</v>
      </c>
      <c r="B25" s="2">
        <v>4.06022310015E11</v>
      </c>
      <c r="C25" s="2" t="s">
        <v>3033</v>
      </c>
      <c r="D25" s="2" t="s">
        <v>1022</v>
      </c>
      <c r="E25" s="2" t="s">
        <v>622</v>
      </c>
      <c r="F25" s="2" t="s">
        <v>2461</v>
      </c>
      <c r="G25" s="2" t="s">
        <v>2462</v>
      </c>
      <c r="H25" s="33" t="s">
        <v>2463</v>
      </c>
      <c r="I25" s="2" t="s">
        <v>2464</v>
      </c>
      <c r="J25" s="2" t="s">
        <v>2464</v>
      </c>
      <c r="K25" s="2" t="s">
        <v>53</v>
      </c>
      <c r="L25" s="2" t="s">
        <v>70</v>
      </c>
      <c r="M25" s="2" t="s">
        <v>71</v>
      </c>
      <c r="N25" s="2" t="s">
        <v>72</v>
      </c>
      <c r="O25" s="2" t="s">
        <v>55</v>
      </c>
      <c r="P25" s="2" t="s">
        <v>56</v>
      </c>
      <c r="Q25" s="2">
        <v>14.0</v>
      </c>
      <c r="R25" s="33" t="s">
        <v>3034</v>
      </c>
      <c r="S25" s="33" t="s">
        <v>3035</v>
      </c>
      <c r="T25" s="33" t="s">
        <v>3036</v>
      </c>
    </row>
    <row r="26" ht="15.75" customHeight="1">
      <c r="A26" s="2" t="s">
        <v>3101</v>
      </c>
      <c r="B26" s="2">
        <v>4.06022410018E11</v>
      </c>
      <c r="C26" s="2" t="s">
        <v>3103</v>
      </c>
      <c r="D26" s="2" t="s">
        <v>1022</v>
      </c>
      <c r="E26" s="2" t="s">
        <v>622</v>
      </c>
      <c r="F26" s="2" t="s">
        <v>2461</v>
      </c>
      <c r="G26" s="2" t="s">
        <v>2462</v>
      </c>
      <c r="H26" s="33" t="s">
        <v>2463</v>
      </c>
      <c r="I26" s="2" t="s">
        <v>2464</v>
      </c>
      <c r="J26" s="2" t="s">
        <v>2464</v>
      </c>
      <c r="K26" s="2" t="s">
        <v>53</v>
      </c>
      <c r="L26" s="2" t="s">
        <v>70</v>
      </c>
      <c r="M26" s="2" t="s">
        <v>71</v>
      </c>
      <c r="N26" s="2" t="s">
        <v>72</v>
      </c>
      <c r="O26" s="2" t="s">
        <v>55</v>
      </c>
      <c r="P26" s="2" t="s">
        <v>56</v>
      </c>
      <c r="Q26" s="2">
        <v>14.0</v>
      </c>
      <c r="R26" s="33" t="s">
        <v>3104</v>
      </c>
      <c r="S26" s="33" t="s">
        <v>3105</v>
      </c>
      <c r="T26" s="33" t="s">
        <v>3106</v>
      </c>
    </row>
    <row r="27" ht="15.75" customHeight="1">
      <c r="A27" s="2" t="s">
        <v>3290</v>
      </c>
      <c r="B27" s="2">
        <v>4.06022310005E11</v>
      </c>
      <c r="C27" s="2" t="s">
        <v>3292</v>
      </c>
      <c r="D27" s="2" t="s">
        <v>1022</v>
      </c>
      <c r="E27" s="2" t="s">
        <v>622</v>
      </c>
      <c r="F27" s="2" t="s">
        <v>2461</v>
      </c>
      <c r="G27" s="2" t="s">
        <v>2462</v>
      </c>
      <c r="H27" s="33" t="s">
        <v>2463</v>
      </c>
      <c r="I27" s="2" t="s">
        <v>2464</v>
      </c>
      <c r="J27" s="2" t="s">
        <v>2464</v>
      </c>
      <c r="K27" s="2" t="s">
        <v>53</v>
      </c>
      <c r="L27" s="2" t="s">
        <v>70</v>
      </c>
      <c r="M27" s="2" t="s">
        <v>71</v>
      </c>
      <c r="N27" s="2" t="s">
        <v>72</v>
      </c>
      <c r="O27" s="2" t="s">
        <v>55</v>
      </c>
      <c r="P27" s="2" t="s">
        <v>56</v>
      </c>
      <c r="Q27" s="2">
        <v>14.0</v>
      </c>
      <c r="R27" s="33" t="s">
        <v>3293</v>
      </c>
      <c r="S27" s="33" t="s">
        <v>3294</v>
      </c>
      <c r="T27" s="33" t="s">
        <v>3295</v>
      </c>
    </row>
    <row r="28" ht="15.75" customHeight="1">
      <c r="A28" s="2" t="s">
        <v>3398</v>
      </c>
      <c r="B28" s="2">
        <v>4.06022310046E11</v>
      </c>
      <c r="C28" s="2" t="s">
        <v>3400</v>
      </c>
      <c r="D28" s="2" t="s">
        <v>1022</v>
      </c>
      <c r="E28" s="2" t="s">
        <v>622</v>
      </c>
      <c r="F28" s="2" t="s">
        <v>2461</v>
      </c>
      <c r="G28" s="2" t="s">
        <v>2462</v>
      </c>
      <c r="H28" s="33" t="s">
        <v>2463</v>
      </c>
      <c r="I28" s="2" t="s">
        <v>2464</v>
      </c>
      <c r="J28" s="2" t="s">
        <v>2464</v>
      </c>
      <c r="K28" s="2" t="s">
        <v>53</v>
      </c>
      <c r="L28" s="2" t="s">
        <v>70</v>
      </c>
      <c r="M28" s="2" t="s">
        <v>71</v>
      </c>
      <c r="N28" s="2" t="s">
        <v>72</v>
      </c>
      <c r="O28" s="2" t="s">
        <v>55</v>
      </c>
      <c r="P28" s="2" t="s">
        <v>56</v>
      </c>
      <c r="Q28" s="2">
        <v>14.0</v>
      </c>
      <c r="R28" s="33" t="s">
        <v>3401</v>
      </c>
      <c r="S28" s="33" t="s">
        <v>3402</v>
      </c>
      <c r="T28" s="33" t="s">
        <v>3403</v>
      </c>
    </row>
    <row r="29" ht="15.75" customHeight="1">
      <c r="A29" s="2" t="s">
        <v>3416</v>
      </c>
      <c r="B29" s="2">
        <v>4.06022310032E11</v>
      </c>
      <c r="C29" s="2" t="s">
        <v>3418</v>
      </c>
      <c r="D29" s="2" t="s">
        <v>1022</v>
      </c>
      <c r="E29" s="2" t="s">
        <v>622</v>
      </c>
      <c r="F29" s="2" t="s">
        <v>2461</v>
      </c>
      <c r="G29" s="2" t="s">
        <v>2462</v>
      </c>
      <c r="H29" s="33" t="s">
        <v>2463</v>
      </c>
      <c r="I29" s="2" t="s">
        <v>2464</v>
      </c>
      <c r="J29" s="2" t="s">
        <v>2464</v>
      </c>
      <c r="K29" s="2" t="s">
        <v>53</v>
      </c>
      <c r="L29" s="2" t="s">
        <v>70</v>
      </c>
      <c r="M29" s="2" t="s">
        <v>71</v>
      </c>
      <c r="N29" s="2" t="s">
        <v>72</v>
      </c>
      <c r="O29" s="2" t="s">
        <v>55</v>
      </c>
      <c r="P29" s="2" t="s">
        <v>56</v>
      </c>
      <c r="Q29" s="2">
        <v>14.0</v>
      </c>
      <c r="R29" s="33" t="s">
        <v>3419</v>
      </c>
      <c r="S29" s="33" t="s">
        <v>3420</v>
      </c>
      <c r="T29" s="33" t="s">
        <v>3421</v>
      </c>
    </row>
    <row r="30" ht="15.75" customHeight="1">
      <c r="A30" s="2" t="s">
        <v>3574</v>
      </c>
      <c r="B30" s="2">
        <v>4.06022410003E11</v>
      </c>
      <c r="C30" s="2" t="s">
        <v>3576</v>
      </c>
      <c r="D30" s="2" t="s">
        <v>1022</v>
      </c>
      <c r="E30" s="2" t="s">
        <v>622</v>
      </c>
      <c r="F30" s="2" t="s">
        <v>2461</v>
      </c>
      <c r="G30" s="2" t="s">
        <v>2462</v>
      </c>
      <c r="H30" s="33" t="s">
        <v>2463</v>
      </c>
      <c r="I30" s="2" t="s">
        <v>2464</v>
      </c>
      <c r="J30" s="2" t="s">
        <v>2464</v>
      </c>
      <c r="K30" s="2" t="s">
        <v>53</v>
      </c>
      <c r="L30" s="2" t="s">
        <v>70</v>
      </c>
      <c r="M30" s="2" t="s">
        <v>71</v>
      </c>
      <c r="N30" s="2" t="s">
        <v>72</v>
      </c>
      <c r="O30" s="2" t="s">
        <v>55</v>
      </c>
      <c r="P30" s="2" t="s">
        <v>56</v>
      </c>
      <c r="Q30" s="2">
        <v>14.0</v>
      </c>
      <c r="R30" s="33" t="s">
        <v>3577</v>
      </c>
      <c r="S30" s="33" t="s">
        <v>3578</v>
      </c>
      <c r="T30" s="33" t="s">
        <v>3579</v>
      </c>
    </row>
    <row r="31" ht="15.75" customHeight="1">
      <c r="A31" s="2" t="s">
        <v>3594</v>
      </c>
      <c r="B31" s="2">
        <v>4.06022310054E11</v>
      </c>
      <c r="C31" s="2" t="s">
        <v>3596</v>
      </c>
      <c r="D31" s="2" t="s">
        <v>1022</v>
      </c>
      <c r="E31" s="2" t="s">
        <v>622</v>
      </c>
      <c r="F31" s="2" t="s">
        <v>2461</v>
      </c>
      <c r="G31" s="2" t="s">
        <v>2462</v>
      </c>
      <c r="H31" s="33" t="s">
        <v>2463</v>
      </c>
      <c r="I31" s="2" t="s">
        <v>2464</v>
      </c>
      <c r="J31" s="2" t="s">
        <v>2464</v>
      </c>
      <c r="K31" s="2" t="s">
        <v>53</v>
      </c>
      <c r="L31" s="2" t="s">
        <v>70</v>
      </c>
      <c r="M31" s="2" t="s">
        <v>71</v>
      </c>
      <c r="N31" s="2" t="s">
        <v>72</v>
      </c>
      <c r="O31" s="2" t="s">
        <v>55</v>
      </c>
      <c r="P31" s="2" t="s">
        <v>56</v>
      </c>
      <c r="Q31" s="2">
        <v>14.0</v>
      </c>
      <c r="R31" s="33" t="s">
        <v>3597</v>
      </c>
      <c r="S31" s="33" t="s">
        <v>3598</v>
      </c>
      <c r="T31" s="33" t="s">
        <v>3599</v>
      </c>
    </row>
    <row r="32" ht="15.75" customHeight="1">
      <c r="A32" s="2" t="s">
        <v>3639</v>
      </c>
      <c r="B32" s="2">
        <v>4.06022310035E11</v>
      </c>
      <c r="C32" s="2" t="s">
        <v>3641</v>
      </c>
      <c r="D32" s="2" t="s">
        <v>1022</v>
      </c>
      <c r="E32" s="2" t="s">
        <v>622</v>
      </c>
      <c r="F32" s="2" t="s">
        <v>2461</v>
      </c>
      <c r="G32" s="2" t="s">
        <v>2462</v>
      </c>
      <c r="H32" s="33" t="s">
        <v>2463</v>
      </c>
      <c r="I32" s="2" t="s">
        <v>2464</v>
      </c>
      <c r="J32" s="2" t="s">
        <v>2464</v>
      </c>
      <c r="K32" s="2" t="s">
        <v>53</v>
      </c>
      <c r="L32" s="2" t="s">
        <v>70</v>
      </c>
      <c r="M32" s="2" t="s">
        <v>71</v>
      </c>
      <c r="N32" s="2" t="s">
        <v>72</v>
      </c>
      <c r="O32" s="2" t="s">
        <v>55</v>
      </c>
      <c r="P32" s="2" t="s">
        <v>56</v>
      </c>
      <c r="Q32" s="2">
        <v>14.0</v>
      </c>
      <c r="R32" s="33" t="s">
        <v>3642</v>
      </c>
      <c r="S32" s="33" t="s">
        <v>3643</v>
      </c>
      <c r="T32" s="33" t="s">
        <v>3644</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32"/>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H15"/>
    <hyperlink r:id="rId54" ref="R15"/>
    <hyperlink r:id="rId55" ref="S15"/>
    <hyperlink r:id="rId56" ref="T15"/>
    <hyperlink r:id="rId57" ref="H16"/>
    <hyperlink r:id="rId58" ref="R16"/>
    <hyperlink r:id="rId59" ref="S16"/>
    <hyperlink r:id="rId60" ref="T16"/>
    <hyperlink r:id="rId61" ref="H17"/>
    <hyperlink r:id="rId62" ref="R17"/>
    <hyperlink r:id="rId63" ref="S17"/>
    <hyperlink r:id="rId64" ref="T17"/>
    <hyperlink r:id="rId65" ref="H18"/>
    <hyperlink r:id="rId66" ref="R18"/>
    <hyperlink r:id="rId67" ref="S18"/>
    <hyperlink r:id="rId68" ref="T18"/>
    <hyperlink r:id="rId69" ref="H19"/>
    <hyperlink r:id="rId70" ref="R19"/>
    <hyperlink r:id="rId71" ref="S19"/>
    <hyperlink r:id="rId72" ref="T19"/>
    <hyperlink r:id="rId73" ref="H20"/>
    <hyperlink r:id="rId74" ref="R20"/>
    <hyperlink r:id="rId75" ref="S20"/>
    <hyperlink r:id="rId76" ref="T20"/>
    <hyperlink r:id="rId77" ref="H21"/>
    <hyperlink r:id="rId78" ref="R21"/>
    <hyperlink r:id="rId79" ref="S21"/>
    <hyperlink r:id="rId80" ref="T21"/>
    <hyperlink r:id="rId81" ref="H22"/>
    <hyperlink r:id="rId82" ref="R22"/>
    <hyperlink r:id="rId83" ref="S22"/>
    <hyperlink r:id="rId84" ref="T22"/>
    <hyperlink r:id="rId85" ref="H23"/>
    <hyperlink r:id="rId86" ref="R23"/>
    <hyperlink r:id="rId87" ref="S23"/>
    <hyperlink r:id="rId88" ref="T23"/>
    <hyperlink r:id="rId89" ref="H24"/>
    <hyperlink r:id="rId90" ref="R24"/>
    <hyperlink r:id="rId91" ref="S24"/>
    <hyperlink r:id="rId92" ref="T24"/>
    <hyperlink r:id="rId93" ref="H25"/>
    <hyperlink r:id="rId94" ref="R25"/>
    <hyperlink r:id="rId95" ref="S25"/>
    <hyperlink r:id="rId96" ref="T25"/>
    <hyperlink r:id="rId97" ref="H26"/>
    <hyperlink r:id="rId98" ref="R26"/>
    <hyperlink r:id="rId99" ref="S26"/>
    <hyperlink r:id="rId100" ref="T26"/>
    <hyperlink r:id="rId101" ref="H27"/>
    <hyperlink r:id="rId102" ref="R27"/>
    <hyperlink r:id="rId103" ref="S27"/>
    <hyperlink r:id="rId104" ref="T27"/>
    <hyperlink r:id="rId105" ref="H28"/>
    <hyperlink r:id="rId106" ref="R28"/>
    <hyperlink r:id="rId107" ref="S28"/>
    <hyperlink r:id="rId108" ref="T28"/>
    <hyperlink r:id="rId109" ref="H29"/>
    <hyperlink r:id="rId110" ref="R29"/>
    <hyperlink r:id="rId111" ref="S29"/>
    <hyperlink r:id="rId112" ref="T29"/>
    <hyperlink r:id="rId113" ref="H30"/>
    <hyperlink r:id="rId114" ref="R30"/>
    <hyperlink r:id="rId115" ref="S30"/>
    <hyperlink r:id="rId116" ref="T30"/>
    <hyperlink r:id="rId117" ref="H31"/>
    <hyperlink r:id="rId118" ref="R31"/>
    <hyperlink r:id="rId119" ref="S31"/>
    <hyperlink r:id="rId120" ref="T31"/>
    <hyperlink r:id="rId121" ref="H32"/>
    <hyperlink r:id="rId122" ref="R32"/>
    <hyperlink r:id="rId123" ref="S32"/>
    <hyperlink r:id="rId124" ref="T32"/>
  </hyperlinks>
  <printOptions/>
  <pageMargins bottom="0.75" footer="0.0" header="0.0" left="0.7" right="0.7" top="0.75"/>
  <pageSetup orientation="landscape"/>
  <drawing r:id="rId1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2.71"/>
    <col customWidth="1" min="4" max="4" width="6.43"/>
    <col customWidth="1" min="5" max="5" width="37.43"/>
    <col customWidth="1" min="6" max="6" width="55.86"/>
    <col customWidth="1" min="7" max="7" width="74.86"/>
    <col customWidth="1" min="8" max="8" width="76.71"/>
    <col customWidth="1" min="9" max="10" width="10.86"/>
    <col customWidth="1" min="11" max="11" width="14.86"/>
    <col customWidth="1" min="12" max="12" width="19.57"/>
    <col customWidth="1" min="13" max="13" width="10.57"/>
    <col customWidth="1" min="14" max="14" width="17.57"/>
    <col customWidth="1" min="15" max="15" width="13.57"/>
    <col customWidth="1" min="16" max="16" width="23.0"/>
    <col customWidth="1" min="17" max="17" width="11.43"/>
    <col customWidth="1" min="18" max="18" width="104.71"/>
    <col customWidth="1" min="19" max="19" width="107.14"/>
    <col customWidth="1" min="20" max="20" width="108.29"/>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hidden="1">
      <c r="A2" s="2" t="s">
        <v>220</v>
      </c>
      <c r="B2" s="2">
        <v>5.06012310024E11</v>
      </c>
      <c r="C2" s="2" t="s">
        <v>222</v>
      </c>
      <c r="D2" s="2" t="s">
        <v>223</v>
      </c>
      <c r="E2" s="2" t="s">
        <v>224</v>
      </c>
      <c r="F2" s="2" t="s">
        <v>225</v>
      </c>
      <c r="G2" s="2" t="s">
        <v>189</v>
      </c>
      <c r="H2" s="33" t="s">
        <v>190</v>
      </c>
      <c r="I2" s="2" t="s">
        <v>191</v>
      </c>
      <c r="J2" s="2" t="s">
        <v>192</v>
      </c>
      <c r="K2" s="2" t="s">
        <v>53</v>
      </c>
      <c r="L2" s="2" t="s">
        <v>31</v>
      </c>
      <c r="M2" s="2" t="s">
        <v>32</v>
      </c>
      <c r="N2" s="2" t="s">
        <v>33</v>
      </c>
      <c r="O2" s="2" t="s">
        <v>55</v>
      </c>
      <c r="P2" s="2" t="s">
        <v>56</v>
      </c>
      <c r="Q2" s="2">
        <v>6.0</v>
      </c>
      <c r="R2" s="33" t="s">
        <v>226</v>
      </c>
      <c r="S2" s="33" t="s">
        <v>227</v>
      </c>
      <c r="T2" s="33" t="s">
        <v>228</v>
      </c>
    </row>
    <row r="3" hidden="1">
      <c r="A3" s="2" t="s">
        <v>220</v>
      </c>
      <c r="B3" s="2">
        <v>5.06012229002E11</v>
      </c>
      <c r="C3" s="2" t="s">
        <v>235</v>
      </c>
      <c r="D3" s="2" t="s">
        <v>223</v>
      </c>
      <c r="E3" s="2" t="s">
        <v>224</v>
      </c>
      <c r="F3" s="2" t="s">
        <v>225</v>
      </c>
      <c r="G3" s="2" t="s">
        <v>189</v>
      </c>
      <c r="H3" s="33" t="s">
        <v>190</v>
      </c>
      <c r="I3" s="2" t="s">
        <v>191</v>
      </c>
      <c r="J3" s="2" t="s">
        <v>192</v>
      </c>
      <c r="K3" s="2" t="s">
        <v>53</v>
      </c>
      <c r="L3" s="2" t="s">
        <v>31</v>
      </c>
      <c r="M3" s="2" t="s">
        <v>32</v>
      </c>
      <c r="N3" s="2" t="s">
        <v>33</v>
      </c>
      <c r="O3" s="2" t="s">
        <v>55</v>
      </c>
      <c r="P3" s="2" t="s">
        <v>56</v>
      </c>
      <c r="Q3" s="2">
        <v>6.0</v>
      </c>
      <c r="R3" s="33" t="s">
        <v>226</v>
      </c>
      <c r="S3" s="33" t="s">
        <v>227</v>
      </c>
      <c r="T3" s="33" t="s">
        <v>228</v>
      </c>
    </row>
    <row r="4">
      <c r="A4" s="2" t="s">
        <v>370</v>
      </c>
      <c r="B4" s="2">
        <v>5.06012310056E11</v>
      </c>
      <c r="C4" s="2" t="s">
        <v>372</v>
      </c>
      <c r="D4" s="2" t="s">
        <v>223</v>
      </c>
      <c r="E4" s="2" t="s">
        <v>224</v>
      </c>
      <c r="F4" s="2" t="s">
        <v>373</v>
      </c>
      <c r="G4" s="2" t="s">
        <v>189</v>
      </c>
      <c r="H4" s="33" t="s">
        <v>190</v>
      </c>
      <c r="I4" s="2" t="s">
        <v>191</v>
      </c>
      <c r="J4" s="2" t="s">
        <v>192</v>
      </c>
      <c r="K4" s="2" t="s">
        <v>53</v>
      </c>
      <c r="L4" s="2" t="s">
        <v>31</v>
      </c>
      <c r="M4" s="2" t="s">
        <v>32</v>
      </c>
      <c r="N4" s="2" t="s">
        <v>33</v>
      </c>
      <c r="O4" s="2" t="s">
        <v>55</v>
      </c>
      <c r="P4" s="2" t="s">
        <v>270</v>
      </c>
      <c r="Q4" s="2">
        <v>15.0</v>
      </c>
      <c r="R4" s="33" t="s">
        <v>374</v>
      </c>
      <c r="S4" s="33" t="s">
        <v>375</v>
      </c>
      <c r="T4" s="33" t="s">
        <v>376</v>
      </c>
    </row>
    <row r="5">
      <c r="A5" s="2" t="s">
        <v>370</v>
      </c>
      <c r="B5" s="2">
        <v>5.0601231007E11</v>
      </c>
      <c r="C5" s="2" t="s">
        <v>378</v>
      </c>
      <c r="D5" s="2" t="s">
        <v>223</v>
      </c>
      <c r="E5" s="2" t="s">
        <v>224</v>
      </c>
      <c r="F5" s="2" t="s">
        <v>373</v>
      </c>
      <c r="G5" s="2" t="s">
        <v>189</v>
      </c>
      <c r="H5" s="33" t="s">
        <v>190</v>
      </c>
      <c r="I5" s="2" t="s">
        <v>191</v>
      </c>
      <c r="J5" s="2" t="s">
        <v>192</v>
      </c>
      <c r="K5" s="2" t="s">
        <v>53</v>
      </c>
      <c r="L5" s="2" t="s">
        <v>31</v>
      </c>
      <c r="M5" s="2" t="s">
        <v>32</v>
      </c>
      <c r="N5" s="2" t="s">
        <v>33</v>
      </c>
      <c r="O5" s="2" t="s">
        <v>55</v>
      </c>
      <c r="P5" s="2" t="s">
        <v>270</v>
      </c>
      <c r="Q5" s="2">
        <v>15.0</v>
      </c>
      <c r="R5" s="33" t="s">
        <v>374</v>
      </c>
      <c r="S5" s="33" t="s">
        <v>375</v>
      </c>
      <c r="T5" s="33" t="s">
        <v>376</v>
      </c>
    </row>
    <row r="6">
      <c r="A6" s="2" t="s">
        <v>370</v>
      </c>
      <c r="B6" s="2">
        <v>5.06012210023E11</v>
      </c>
      <c r="C6" s="2" t="s">
        <v>384</v>
      </c>
      <c r="D6" s="2" t="s">
        <v>223</v>
      </c>
      <c r="E6" s="2" t="s">
        <v>224</v>
      </c>
      <c r="F6" s="2" t="s">
        <v>373</v>
      </c>
      <c r="G6" s="2" t="s">
        <v>189</v>
      </c>
      <c r="H6" s="33" t="s">
        <v>190</v>
      </c>
      <c r="I6" s="2" t="s">
        <v>191</v>
      </c>
      <c r="J6" s="2" t="s">
        <v>192</v>
      </c>
      <c r="K6" s="2" t="s">
        <v>53</v>
      </c>
      <c r="L6" s="2" t="s">
        <v>31</v>
      </c>
      <c r="M6" s="2" t="s">
        <v>32</v>
      </c>
      <c r="N6" s="2" t="s">
        <v>33</v>
      </c>
      <c r="O6" s="2" t="s">
        <v>55</v>
      </c>
      <c r="P6" s="2" t="s">
        <v>270</v>
      </c>
      <c r="Q6" s="2">
        <v>15.0</v>
      </c>
      <c r="R6" s="33" t="s">
        <v>374</v>
      </c>
      <c r="S6" s="33" t="s">
        <v>375</v>
      </c>
      <c r="T6" s="33" t="s">
        <v>376</v>
      </c>
    </row>
    <row r="7">
      <c r="A7" s="2" t="s">
        <v>370</v>
      </c>
      <c r="B7" s="2">
        <v>5.06012310037E11</v>
      </c>
      <c r="C7" s="2" t="s">
        <v>386</v>
      </c>
      <c r="D7" s="2" t="s">
        <v>223</v>
      </c>
      <c r="E7" s="2" t="s">
        <v>224</v>
      </c>
      <c r="F7" s="2" t="s">
        <v>373</v>
      </c>
      <c r="G7" s="2" t="s">
        <v>189</v>
      </c>
      <c r="H7" s="33" t="s">
        <v>190</v>
      </c>
      <c r="I7" s="2" t="s">
        <v>191</v>
      </c>
      <c r="J7" s="2" t="s">
        <v>192</v>
      </c>
      <c r="K7" s="2" t="s">
        <v>53</v>
      </c>
      <c r="L7" s="2" t="s">
        <v>31</v>
      </c>
      <c r="M7" s="2" t="s">
        <v>32</v>
      </c>
      <c r="N7" s="2" t="s">
        <v>33</v>
      </c>
      <c r="O7" s="2" t="s">
        <v>55</v>
      </c>
      <c r="P7" s="2" t="s">
        <v>270</v>
      </c>
      <c r="Q7" s="2">
        <v>15.0</v>
      </c>
      <c r="R7" s="33" t="s">
        <v>374</v>
      </c>
      <c r="S7" s="33" t="s">
        <v>375</v>
      </c>
      <c r="T7" s="33" t="s">
        <v>376</v>
      </c>
    </row>
    <row r="8">
      <c r="A8" s="2" t="s">
        <v>370</v>
      </c>
      <c r="B8" s="2">
        <v>5.06012110017E11</v>
      </c>
      <c r="C8" s="2" t="s">
        <v>392</v>
      </c>
      <c r="D8" s="2" t="s">
        <v>223</v>
      </c>
      <c r="E8" s="2" t="s">
        <v>224</v>
      </c>
      <c r="F8" s="2" t="s">
        <v>373</v>
      </c>
      <c r="G8" s="2" t="s">
        <v>189</v>
      </c>
      <c r="H8" s="33" t="s">
        <v>190</v>
      </c>
      <c r="I8" s="2" t="s">
        <v>191</v>
      </c>
      <c r="J8" s="2" t="s">
        <v>192</v>
      </c>
      <c r="K8" s="2" t="s">
        <v>53</v>
      </c>
      <c r="L8" s="2" t="s">
        <v>31</v>
      </c>
      <c r="M8" s="2" t="s">
        <v>32</v>
      </c>
      <c r="N8" s="2" t="s">
        <v>33</v>
      </c>
      <c r="O8" s="2" t="s">
        <v>55</v>
      </c>
      <c r="P8" s="2" t="s">
        <v>270</v>
      </c>
      <c r="Q8" s="2">
        <v>15.0</v>
      </c>
      <c r="R8" s="33" t="s">
        <v>374</v>
      </c>
      <c r="S8" s="33" t="s">
        <v>375</v>
      </c>
      <c r="T8" s="33" t="s">
        <v>376</v>
      </c>
    </row>
    <row r="9">
      <c r="A9" s="2" t="s">
        <v>409</v>
      </c>
      <c r="B9" s="2">
        <v>5.06012310041E11</v>
      </c>
      <c r="C9" s="2" t="s">
        <v>411</v>
      </c>
      <c r="D9" s="2" t="s">
        <v>223</v>
      </c>
      <c r="E9" s="2" t="s">
        <v>224</v>
      </c>
      <c r="F9" s="2" t="s">
        <v>412</v>
      </c>
      <c r="G9" s="2" t="s">
        <v>189</v>
      </c>
      <c r="H9" s="33" t="s">
        <v>190</v>
      </c>
      <c r="I9" s="2" t="s">
        <v>191</v>
      </c>
      <c r="J9" s="2" t="s">
        <v>192</v>
      </c>
      <c r="K9" s="2" t="s">
        <v>53</v>
      </c>
      <c r="L9" s="2" t="s">
        <v>31</v>
      </c>
      <c r="M9" s="2" t="s">
        <v>32</v>
      </c>
      <c r="N9" s="2" t="s">
        <v>33</v>
      </c>
      <c r="O9" s="2" t="s">
        <v>34</v>
      </c>
      <c r="P9" s="2" t="s">
        <v>270</v>
      </c>
      <c r="Q9" s="2">
        <v>15.0</v>
      </c>
      <c r="R9" s="33" t="s">
        <v>413</v>
      </c>
      <c r="S9" s="33" t="s">
        <v>414</v>
      </c>
      <c r="T9" s="33" t="s">
        <v>415</v>
      </c>
    </row>
    <row r="10">
      <c r="A10" s="2" t="s">
        <v>409</v>
      </c>
      <c r="B10" s="2">
        <v>5.06012310042E11</v>
      </c>
      <c r="C10" s="2" t="s">
        <v>419</v>
      </c>
      <c r="D10" s="2" t="s">
        <v>223</v>
      </c>
      <c r="E10" s="2" t="s">
        <v>224</v>
      </c>
      <c r="F10" s="2" t="s">
        <v>412</v>
      </c>
      <c r="G10" s="2" t="s">
        <v>189</v>
      </c>
      <c r="H10" s="33" t="s">
        <v>190</v>
      </c>
      <c r="I10" s="2" t="s">
        <v>191</v>
      </c>
      <c r="J10" s="2" t="s">
        <v>192</v>
      </c>
      <c r="K10" s="2" t="s">
        <v>53</v>
      </c>
      <c r="L10" s="2" t="s">
        <v>31</v>
      </c>
      <c r="M10" s="2" t="s">
        <v>32</v>
      </c>
      <c r="N10" s="2" t="s">
        <v>33</v>
      </c>
      <c r="O10" s="2" t="s">
        <v>34</v>
      </c>
      <c r="P10" s="2" t="s">
        <v>270</v>
      </c>
      <c r="Q10" s="2">
        <v>15.0</v>
      </c>
      <c r="R10" s="33" t="s">
        <v>413</v>
      </c>
      <c r="S10" s="33" t="s">
        <v>414</v>
      </c>
      <c r="T10" s="33" t="s">
        <v>415</v>
      </c>
    </row>
    <row r="11">
      <c r="A11" s="2" t="s">
        <v>409</v>
      </c>
      <c r="B11" s="2">
        <v>5.06012310044E11</v>
      </c>
      <c r="C11" s="2" t="s">
        <v>421</v>
      </c>
      <c r="D11" s="2" t="s">
        <v>223</v>
      </c>
      <c r="E11" s="2" t="s">
        <v>224</v>
      </c>
      <c r="F11" s="2" t="s">
        <v>412</v>
      </c>
      <c r="G11" s="2" t="s">
        <v>189</v>
      </c>
      <c r="H11" s="33" t="s">
        <v>190</v>
      </c>
      <c r="I11" s="2" t="s">
        <v>191</v>
      </c>
      <c r="J11" s="2" t="s">
        <v>192</v>
      </c>
      <c r="K11" s="2" t="s">
        <v>53</v>
      </c>
      <c r="L11" s="2" t="s">
        <v>31</v>
      </c>
      <c r="M11" s="2" t="s">
        <v>32</v>
      </c>
      <c r="N11" s="2" t="s">
        <v>33</v>
      </c>
      <c r="O11" s="2" t="s">
        <v>34</v>
      </c>
      <c r="P11" s="2" t="s">
        <v>270</v>
      </c>
      <c r="Q11" s="2">
        <v>15.0</v>
      </c>
      <c r="R11" s="33" t="s">
        <v>413</v>
      </c>
      <c r="S11" s="33" t="s">
        <v>414</v>
      </c>
      <c r="T11" s="33" t="s">
        <v>415</v>
      </c>
    </row>
    <row r="12">
      <c r="A12" s="2" t="s">
        <v>409</v>
      </c>
      <c r="B12" s="2">
        <v>5.0601231008E11</v>
      </c>
      <c r="C12" s="2" t="s">
        <v>423</v>
      </c>
      <c r="D12" s="2" t="s">
        <v>223</v>
      </c>
      <c r="E12" s="2" t="s">
        <v>224</v>
      </c>
      <c r="F12" s="2" t="s">
        <v>412</v>
      </c>
      <c r="G12" s="2" t="s">
        <v>189</v>
      </c>
      <c r="H12" s="33" t="s">
        <v>190</v>
      </c>
      <c r="I12" s="2" t="s">
        <v>191</v>
      </c>
      <c r="J12" s="2" t="s">
        <v>192</v>
      </c>
      <c r="K12" s="2" t="s">
        <v>53</v>
      </c>
      <c r="L12" s="2" t="s">
        <v>31</v>
      </c>
      <c r="M12" s="2" t="s">
        <v>32</v>
      </c>
      <c r="N12" s="2" t="s">
        <v>33</v>
      </c>
      <c r="O12" s="2" t="s">
        <v>34</v>
      </c>
      <c r="P12" s="2" t="s">
        <v>270</v>
      </c>
      <c r="Q12" s="2">
        <v>15.0</v>
      </c>
      <c r="R12" s="33" t="s">
        <v>413</v>
      </c>
      <c r="S12" s="33" t="s">
        <v>414</v>
      </c>
      <c r="T12" s="33" t="s">
        <v>415</v>
      </c>
    </row>
    <row r="13" hidden="1">
      <c r="A13" s="2" t="s">
        <v>762</v>
      </c>
      <c r="B13" s="2">
        <v>5.06012410057E11</v>
      </c>
      <c r="C13" s="2" t="s">
        <v>764</v>
      </c>
      <c r="D13" s="2" t="s">
        <v>223</v>
      </c>
      <c r="E13" s="2" t="s">
        <v>224</v>
      </c>
      <c r="F13" s="2" t="s">
        <v>765</v>
      </c>
      <c r="G13" s="2" t="s">
        <v>766</v>
      </c>
      <c r="H13" s="33" t="s">
        <v>767</v>
      </c>
      <c r="I13" s="2" t="s">
        <v>520</v>
      </c>
      <c r="J13" s="2" t="s">
        <v>768</v>
      </c>
      <c r="K13" s="2" t="s">
        <v>53</v>
      </c>
      <c r="L13" s="2" t="s">
        <v>31</v>
      </c>
      <c r="M13" s="2" t="s">
        <v>71</v>
      </c>
      <c r="N13" s="2" t="s">
        <v>33</v>
      </c>
      <c r="O13" s="2" t="s">
        <v>34</v>
      </c>
      <c r="P13" s="2" t="s">
        <v>56</v>
      </c>
      <c r="Q13" s="2">
        <v>6.0</v>
      </c>
      <c r="R13" s="33" t="s">
        <v>769</v>
      </c>
      <c r="S13" s="33" t="s">
        <v>770</v>
      </c>
      <c r="T13" s="33" t="s">
        <v>771</v>
      </c>
    </row>
    <row r="14">
      <c r="A14" s="2" t="s">
        <v>1019</v>
      </c>
      <c r="B14" s="2">
        <v>5.06012410053E11</v>
      </c>
      <c r="C14" s="2" t="s">
        <v>1037</v>
      </c>
      <c r="D14" s="2" t="s">
        <v>223</v>
      </c>
      <c r="E14" s="2" t="s">
        <v>224</v>
      </c>
      <c r="F14" s="2" t="s">
        <v>1023</v>
      </c>
      <c r="G14" s="2" t="s">
        <v>1024</v>
      </c>
      <c r="H14" s="33" t="s">
        <v>1025</v>
      </c>
      <c r="I14" s="2" t="s">
        <v>1026</v>
      </c>
      <c r="J14" s="2" t="s">
        <v>1026</v>
      </c>
      <c r="K14" s="2" t="s">
        <v>53</v>
      </c>
      <c r="L14" s="2" t="s">
        <v>31</v>
      </c>
      <c r="M14" s="2" t="s">
        <v>32</v>
      </c>
      <c r="N14" s="2" t="s">
        <v>33</v>
      </c>
      <c r="O14" s="2" t="s">
        <v>55</v>
      </c>
      <c r="P14" s="2" t="s">
        <v>270</v>
      </c>
      <c r="Q14" s="2">
        <v>15.0</v>
      </c>
      <c r="R14" s="33" t="s">
        <v>1027</v>
      </c>
      <c r="S14" s="33" t="s">
        <v>1028</v>
      </c>
      <c r="T14" s="33" t="s">
        <v>1029</v>
      </c>
    </row>
    <row r="15" hidden="1">
      <c r="A15" s="2" t="s">
        <v>1044</v>
      </c>
      <c r="B15" s="2">
        <v>5.06012410059E11</v>
      </c>
      <c r="C15" s="2" t="s">
        <v>1056</v>
      </c>
      <c r="D15" s="2" t="s">
        <v>223</v>
      </c>
      <c r="E15" s="2" t="s">
        <v>224</v>
      </c>
      <c r="F15" s="2" t="s">
        <v>1047</v>
      </c>
      <c r="G15" s="2" t="s">
        <v>1048</v>
      </c>
      <c r="H15" s="2" t="s">
        <v>1049</v>
      </c>
      <c r="I15" s="2" t="s">
        <v>651</v>
      </c>
      <c r="J15" s="2" t="s">
        <v>651</v>
      </c>
      <c r="K15" s="2" t="s">
        <v>53</v>
      </c>
      <c r="L15" s="2" t="s">
        <v>332</v>
      </c>
      <c r="M15" s="2" t="s">
        <v>32</v>
      </c>
      <c r="N15" s="2" t="s">
        <v>54</v>
      </c>
      <c r="O15" s="2" t="s">
        <v>55</v>
      </c>
      <c r="P15" s="2" t="s">
        <v>56</v>
      </c>
      <c r="Q15" s="2">
        <v>4.0</v>
      </c>
      <c r="R15" s="33" t="s">
        <v>1050</v>
      </c>
      <c r="S15" s="33" t="s">
        <v>1051</v>
      </c>
      <c r="T15" s="33" t="s">
        <v>1052</v>
      </c>
    </row>
    <row r="16" hidden="1">
      <c r="A16" s="2" t="s">
        <v>1044</v>
      </c>
      <c r="B16" s="2">
        <v>5.06012410058E11</v>
      </c>
      <c r="C16" s="2" t="s">
        <v>1064</v>
      </c>
      <c r="D16" s="2" t="s">
        <v>223</v>
      </c>
      <c r="E16" s="2" t="s">
        <v>224</v>
      </c>
      <c r="F16" s="2" t="s">
        <v>1047</v>
      </c>
      <c r="G16" s="2" t="s">
        <v>1048</v>
      </c>
      <c r="H16" s="2" t="s">
        <v>1049</v>
      </c>
      <c r="I16" s="2" t="s">
        <v>651</v>
      </c>
      <c r="J16" s="2" t="s">
        <v>651</v>
      </c>
      <c r="K16" s="2" t="s">
        <v>53</v>
      </c>
      <c r="L16" s="2" t="s">
        <v>332</v>
      </c>
      <c r="M16" s="2" t="s">
        <v>32</v>
      </c>
      <c r="N16" s="2" t="s">
        <v>54</v>
      </c>
      <c r="O16" s="2" t="s">
        <v>55</v>
      </c>
      <c r="P16" s="2" t="s">
        <v>56</v>
      </c>
      <c r="Q16" s="2">
        <v>4.0</v>
      </c>
      <c r="R16" s="33" t="s">
        <v>1050</v>
      </c>
      <c r="S16" s="33" t="s">
        <v>1051</v>
      </c>
      <c r="T16" s="33" t="s">
        <v>1052</v>
      </c>
    </row>
    <row r="17">
      <c r="A17" s="2" t="s">
        <v>1107</v>
      </c>
      <c r="B17" s="2">
        <v>5.06012110055E11</v>
      </c>
      <c r="C17" s="2" t="s">
        <v>1109</v>
      </c>
      <c r="D17" s="2" t="s">
        <v>223</v>
      </c>
      <c r="E17" s="2" t="s">
        <v>224</v>
      </c>
      <c r="F17" s="2" t="s">
        <v>1110</v>
      </c>
      <c r="G17" s="2" t="s">
        <v>1111</v>
      </c>
      <c r="H17" s="33" t="s">
        <v>1112</v>
      </c>
      <c r="I17" s="2" t="s">
        <v>520</v>
      </c>
      <c r="J17" s="2" t="s">
        <v>836</v>
      </c>
      <c r="K17" s="2" t="s">
        <v>53</v>
      </c>
      <c r="L17" s="2" t="s">
        <v>31</v>
      </c>
      <c r="M17" s="2" t="s">
        <v>71</v>
      </c>
      <c r="N17" s="2" t="s">
        <v>133</v>
      </c>
      <c r="O17" s="2" t="s">
        <v>34</v>
      </c>
      <c r="P17" s="2" t="s">
        <v>90</v>
      </c>
      <c r="Q17" s="2">
        <v>25.0</v>
      </c>
      <c r="R17" s="33" t="s">
        <v>1113</v>
      </c>
      <c r="S17" s="33" t="s">
        <v>1114</v>
      </c>
      <c r="T17" s="33" t="s">
        <v>1115</v>
      </c>
    </row>
    <row r="18">
      <c r="A18" s="2" t="s">
        <v>1234</v>
      </c>
      <c r="B18" s="2">
        <v>5.06012210043E11</v>
      </c>
      <c r="C18" s="2" t="s">
        <v>1241</v>
      </c>
      <c r="D18" s="2" t="s">
        <v>223</v>
      </c>
      <c r="E18" s="2" t="s">
        <v>224</v>
      </c>
      <c r="F18" s="2" t="s">
        <v>412</v>
      </c>
      <c r="G18" s="2" t="s">
        <v>189</v>
      </c>
      <c r="H18" s="33" t="s">
        <v>190</v>
      </c>
      <c r="I18" s="2" t="s">
        <v>191</v>
      </c>
      <c r="J18" s="2" t="s">
        <v>192</v>
      </c>
      <c r="K18" s="2" t="s">
        <v>53</v>
      </c>
      <c r="L18" s="2" t="s">
        <v>31</v>
      </c>
      <c r="M18" s="2" t="s">
        <v>32</v>
      </c>
      <c r="N18" s="2" t="s">
        <v>33</v>
      </c>
      <c r="O18" s="2" t="s">
        <v>55</v>
      </c>
      <c r="P18" s="2" t="s">
        <v>90</v>
      </c>
      <c r="Q18" s="2">
        <v>25.0</v>
      </c>
      <c r="R18" s="33" t="s">
        <v>1237</v>
      </c>
      <c r="S18" s="33" t="s">
        <v>1238</v>
      </c>
      <c r="T18" s="33" t="s">
        <v>1239</v>
      </c>
    </row>
    <row r="19">
      <c r="A19" s="2" t="s">
        <v>1234</v>
      </c>
      <c r="B19" s="2">
        <v>5.06012210007E11</v>
      </c>
      <c r="C19" s="2" t="s">
        <v>1247</v>
      </c>
      <c r="D19" s="2" t="s">
        <v>223</v>
      </c>
      <c r="E19" s="2" t="s">
        <v>224</v>
      </c>
      <c r="F19" s="2" t="s">
        <v>412</v>
      </c>
      <c r="G19" s="2" t="s">
        <v>189</v>
      </c>
      <c r="H19" s="33" t="s">
        <v>190</v>
      </c>
      <c r="I19" s="2" t="s">
        <v>191</v>
      </c>
      <c r="J19" s="2" t="s">
        <v>192</v>
      </c>
      <c r="K19" s="2" t="s">
        <v>53</v>
      </c>
      <c r="L19" s="2" t="s">
        <v>31</v>
      </c>
      <c r="M19" s="2" t="s">
        <v>32</v>
      </c>
      <c r="N19" s="2" t="s">
        <v>33</v>
      </c>
      <c r="O19" s="2" t="s">
        <v>55</v>
      </c>
      <c r="P19" s="2" t="s">
        <v>90</v>
      </c>
      <c r="Q19" s="2">
        <v>25.0</v>
      </c>
      <c r="R19" s="33" t="s">
        <v>1237</v>
      </c>
      <c r="S19" s="33" t="s">
        <v>1238</v>
      </c>
      <c r="T19" s="33" t="s">
        <v>1239</v>
      </c>
    </row>
    <row r="20" hidden="1">
      <c r="A20" s="2" t="s">
        <v>1414</v>
      </c>
      <c r="B20" s="2">
        <v>5.06012210023E11</v>
      </c>
      <c r="C20" s="2" t="s">
        <v>384</v>
      </c>
      <c r="D20" s="2" t="s">
        <v>223</v>
      </c>
      <c r="E20" s="2" t="s">
        <v>224</v>
      </c>
      <c r="F20" s="2" t="s">
        <v>1415</v>
      </c>
      <c r="G20" s="2" t="s">
        <v>1416</v>
      </c>
      <c r="H20" s="33" t="s">
        <v>1417</v>
      </c>
      <c r="I20" s="2" t="s">
        <v>507</v>
      </c>
      <c r="J20" s="2" t="s">
        <v>507</v>
      </c>
      <c r="K20" s="2" t="s">
        <v>53</v>
      </c>
      <c r="L20" s="2" t="s">
        <v>31</v>
      </c>
      <c r="M20" s="2" t="s">
        <v>32</v>
      </c>
      <c r="N20" s="2" t="s">
        <v>54</v>
      </c>
      <c r="O20" s="2" t="s">
        <v>55</v>
      </c>
      <c r="P20" s="2" t="s">
        <v>56</v>
      </c>
      <c r="Q20" s="2">
        <v>6.0</v>
      </c>
      <c r="R20" s="33" t="s">
        <v>1418</v>
      </c>
      <c r="S20" s="33" t="s">
        <v>1419</v>
      </c>
      <c r="T20" s="33" t="s">
        <v>1420</v>
      </c>
    </row>
    <row r="21" ht="15.75" hidden="1" customHeight="1">
      <c r="A21" s="2" t="s">
        <v>1432</v>
      </c>
      <c r="B21" s="2">
        <v>5.0601231007E11</v>
      </c>
      <c r="C21" s="2" t="s">
        <v>378</v>
      </c>
      <c r="D21" s="2" t="s">
        <v>223</v>
      </c>
      <c r="E21" s="2" t="s">
        <v>224</v>
      </c>
      <c r="F21" s="2" t="s">
        <v>1433</v>
      </c>
      <c r="G21" s="2" t="s">
        <v>1416</v>
      </c>
      <c r="H21" s="33" t="s">
        <v>1417</v>
      </c>
      <c r="I21" s="2" t="s">
        <v>507</v>
      </c>
      <c r="J21" s="2" t="s">
        <v>507</v>
      </c>
      <c r="K21" s="2" t="s">
        <v>53</v>
      </c>
      <c r="L21" s="2" t="s">
        <v>31</v>
      </c>
      <c r="M21" s="2" t="s">
        <v>71</v>
      </c>
      <c r="N21" s="2" t="s">
        <v>54</v>
      </c>
      <c r="O21" s="2" t="s">
        <v>55</v>
      </c>
      <c r="P21" s="2" t="s">
        <v>56</v>
      </c>
      <c r="Q21" s="2">
        <v>6.0</v>
      </c>
      <c r="R21" s="33" t="s">
        <v>1434</v>
      </c>
      <c r="S21" s="33" t="s">
        <v>1435</v>
      </c>
      <c r="T21" s="33" t="s">
        <v>1436</v>
      </c>
    </row>
    <row r="22" ht="15.75" hidden="1" customHeight="1">
      <c r="A22" s="2" t="s">
        <v>1447</v>
      </c>
      <c r="B22" s="2">
        <v>5.0601241006E11</v>
      </c>
      <c r="C22" s="2" t="s">
        <v>1479</v>
      </c>
      <c r="D22" s="2" t="s">
        <v>223</v>
      </c>
      <c r="E22" s="2" t="s">
        <v>224</v>
      </c>
      <c r="F22" s="2" t="s">
        <v>1450</v>
      </c>
      <c r="G22" s="2" t="s">
        <v>1451</v>
      </c>
      <c r="H22" s="33" t="s">
        <v>1452</v>
      </c>
      <c r="I22" s="2" t="s">
        <v>650</v>
      </c>
      <c r="J22" s="2" t="s">
        <v>583</v>
      </c>
      <c r="K22" s="2" t="s">
        <v>53</v>
      </c>
      <c r="L22" s="2" t="s">
        <v>332</v>
      </c>
      <c r="M22" s="2" t="s">
        <v>32</v>
      </c>
      <c r="N22" s="2" t="s">
        <v>54</v>
      </c>
      <c r="O22" s="2" t="s">
        <v>55</v>
      </c>
      <c r="P22" s="2" t="s">
        <v>56</v>
      </c>
      <c r="Q22" s="2">
        <v>4.0</v>
      </c>
      <c r="R22" s="33" t="s">
        <v>1453</v>
      </c>
      <c r="S22" s="33" t="s">
        <v>1454</v>
      </c>
      <c r="T22" s="33" t="s">
        <v>1455</v>
      </c>
    </row>
    <row r="23" ht="15.75" hidden="1" customHeight="1">
      <c r="A23" s="2" t="s">
        <v>1774</v>
      </c>
      <c r="B23" s="2">
        <v>5.06012310037E11</v>
      </c>
      <c r="C23" s="2" t="s">
        <v>386</v>
      </c>
      <c r="D23" s="2" t="s">
        <v>223</v>
      </c>
      <c r="E23" s="2" t="s">
        <v>224</v>
      </c>
      <c r="F23" s="2" t="s">
        <v>1777</v>
      </c>
      <c r="G23" s="2" t="s">
        <v>1778</v>
      </c>
      <c r="H23" s="33" t="s">
        <v>1779</v>
      </c>
      <c r="I23" s="2" t="s">
        <v>1780</v>
      </c>
      <c r="J23" s="2" t="s">
        <v>1780</v>
      </c>
      <c r="K23" s="2" t="s">
        <v>53</v>
      </c>
      <c r="L23" s="2" t="s">
        <v>332</v>
      </c>
      <c r="M23" s="2" t="s">
        <v>32</v>
      </c>
      <c r="N23" s="2" t="s">
        <v>54</v>
      </c>
      <c r="O23" s="2" t="s">
        <v>55</v>
      </c>
      <c r="P23" s="2" t="s">
        <v>56</v>
      </c>
      <c r="Q23" s="2">
        <v>4.0</v>
      </c>
      <c r="R23" s="33" t="s">
        <v>1781</v>
      </c>
      <c r="S23" s="33" t="s">
        <v>1782</v>
      </c>
      <c r="T23" s="33" t="s">
        <v>1783</v>
      </c>
    </row>
    <row r="24" ht="15.75" hidden="1" customHeight="1">
      <c r="A24" s="2" t="s">
        <v>1774</v>
      </c>
      <c r="B24" s="2">
        <v>5.06012310056E11</v>
      </c>
      <c r="C24" s="2" t="s">
        <v>372</v>
      </c>
      <c r="D24" s="2" t="s">
        <v>223</v>
      </c>
      <c r="E24" s="2" t="s">
        <v>224</v>
      </c>
      <c r="F24" s="2" t="s">
        <v>1777</v>
      </c>
      <c r="G24" s="2" t="s">
        <v>1778</v>
      </c>
      <c r="H24" s="33" t="s">
        <v>1779</v>
      </c>
      <c r="I24" s="2" t="s">
        <v>1780</v>
      </c>
      <c r="J24" s="2" t="s">
        <v>1780</v>
      </c>
      <c r="K24" s="2" t="s">
        <v>53</v>
      </c>
      <c r="L24" s="2" t="s">
        <v>332</v>
      </c>
      <c r="M24" s="2" t="s">
        <v>32</v>
      </c>
      <c r="N24" s="2" t="s">
        <v>54</v>
      </c>
      <c r="O24" s="2" t="s">
        <v>55</v>
      </c>
      <c r="P24" s="2" t="s">
        <v>56</v>
      </c>
      <c r="Q24" s="2">
        <v>4.0</v>
      </c>
      <c r="R24" s="33" t="s">
        <v>1781</v>
      </c>
      <c r="S24" s="33" t="s">
        <v>1782</v>
      </c>
      <c r="T24" s="33" t="s">
        <v>1783</v>
      </c>
    </row>
    <row r="25" ht="15.75" hidden="1" customHeight="1">
      <c r="A25" s="2" t="s">
        <v>1774</v>
      </c>
      <c r="B25" s="2">
        <v>5.06012310066E11</v>
      </c>
      <c r="C25" s="2" t="s">
        <v>1789</v>
      </c>
      <c r="D25" s="2" t="s">
        <v>223</v>
      </c>
      <c r="E25" s="2" t="s">
        <v>224</v>
      </c>
      <c r="F25" s="2" t="s">
        <v>1777</v>
      </c>
      <c r="G25" s="2" t="s">
        <v>1778</v>
      </c>
      <c r="H25" s="33" t="s">
        <v>1779</v>
      </c>
      <c r="I25" s="2" t="s">
        <v>1780</v>
      </c>
      <c r="J25" s="2" t="s">
        <v>1780</v>
      </c>
      <c r="K25" s="2" t="s">
        <v>53</v>
      </c>
      <c r="L25" s="2" t="s">
        <v>332</v>
      </c>
      <c r="M25" s="2" t="s">
        <v>32</v>
      </c>
      <c r="N25" s="2" t="s">
        <v>54</v>
      </c>
      <c r="O25" s="2" t="s">
        <v>55</v>
      </c>
      <c r="P25" s="2" t="s">
        <v>56</v>
      </c>
      <c r="Q25" s="2">
        <v>4.0</v>
      </c>
      <c r="R25" s="33" t="s">
        <v>1781</v>
      </c>
      <c r="S25" s="33" t="s">
        <v>1782</v>
      </c>
      <c r="T25" s="33" t="s">
        <v>1783</v>
      </c>
    </row>
    <row r="26" ht="15.75" hidden="1" customHeight="1">
      <c r="A26" s="2" t="s">
        <v>1887</v>
      </c>
      <c r="B26" s="2">
        <v>5.06012410066E11</v>
      </c>
      <c r="C26" s="2" t="s">
        <v>1889</v>
      </c>
      <c r="D26" s="2" t="s">
        <v>223</v>
      </c>
      <c r="E26" s="2" t="s">
        <v>224</v>
      </c>
      <c r="F26" s="2" t="s">
        <v>1604</v>
      </c>
      <c r="G26" s="2" t="s">
        <v>1605</v>
      </c>
      <c r="H26" s="33" t="s">
        <v>1606</v>
      </c>
      <c r="I26" s="2" t="s">
        <v>1356</v>
      </c>
      <c r="J26" s="2" t="s">
        <v>1607</v>
      </c>
      <c r="K26" s="2" t="s">
        <v>53</v>
      </c>
      <c r="L26" s="2" t="s">
        <v>70</v>
      </c>
      <c r="M26" s="2" t="s">
        <v>71</v>
      </c>
      <c r="N26" s="2" t="s">
        <v>54</v>
      </c>
      <c r="O26" s="2" t="s">
        <v>55</v>
      </c>
      <c r="P26" s="2" t="s">
        <v>56</v>
      </c>
      <c r="Q26" s="2">
        <v>10.0</v>
      </c>
      <c r="R26" s="33" t="s">
        <v>1890</v>
      </c>
      <c r="S26" s="33" t="s">
        <v>1891</v>
      </c>
      <c r="T26" s="33" t="s">
        <v>1892</v>
      </c>
    </row>
    <row r="27" ht="15.75" customHeight="1">
      <c r="A27" s="2" t="s">
        <v>1899</v>
      </c>
      <c r="B27" s="2">
        <v>5.0601231006E11</v>
      </c>
      <c r="C27" s="2" t="s">
        <v>1901</v>
      </c>
      <c r="D27" s="2" t="s">
        <v>223</v>
      </c>
      <c r="E27" s="2" t="s">
        <v>224</v>
      </c>
      <c r="F27" s="2" t="s">
        <v>1902</v>
      </c>
      <c r="G27" s="2" t="s">
        <v>573</v>
      </c>
      <c r="H27" s="33" t="s">
        <v>1903</v>
      </c>
      <c r="I27" s="2" t="s">
        <v>1904</v>
      </c>
      <c r="J27" s="2" t="s">
        <v>1905</v>
      </c>
      <c r="K27" s="2" t="s">
        <v>53</v>
      </c>
      <c r="L27" s="2" t="s">
        <v>31</v>
      </c>
      <c r="M27" s="2" t="s">
        <v>71</v>
      </c>
      <c r="N27" s="2" t="s">
        <v>133</v>
      </c>
      <c r="O27" s="2" t="s">
        <v>34</v>
      </c>
      <c r="P27" s="2" t="s">
        <v>152</v>
      </c>
      <c r="Q27" s="2">
        <v>20.0</v>
      </c>
      <c r="R27" s="33" t="s">
        <v>1906</v>
      </c>
      <c r="S27" s="33" t="s">
        <v>1907</v>
      </c>
      <c r="T27" s="33" t="s">
        <v>1908</v>
      </c>
    </row>
    <row r="28" ht="15.75" customHeight="1">
      <c r="A28" s="2" t="s">
        <v>2183</v>
      </c>
      <c r="B28" s="2">
        <v>5.0601221002E11</v>
      </c>
      <c r="C28" s="2" t="s">
        <v>2185</v>
      </c>
      <c r="D28" s="2" t="s">
        <v>223</v>
      </c>
      <c r="E28" s="2" t="s">
        <v>224</v>
      </c>
      <c r="F28" s="2" t="s">
        <v>2186</v>
      </c>
      <c r="G28" s="2" t="s">
        <v>2187</v>
      </c>
      <c r="H28" s="33" t="s">
        <v>2188</v>
      </c>
      <c r="I28" s="2" t="s">
        <v>1780</v>
      </c>
      <c r="J28" s="2" t="s">
        <v>1780</v>
      </c>
      <c r="K28" s="2" t="s">
        <v>53</v>
      </c>
      <c r="L28" s="2" t="s">
        <v>31</v>
      </c>
      <c r="M28" s="2" t="s">
        <v>32</v>
      </c>
      <c r="N28" s="2" t="s">
        <v>33</v>
      </c>
      <c r="O28" s="2" t="s">
        <v>34</v>
      </c>
      <c r="P28" s="2" t="s">
        <v>90</v>
      </c>
      <c r="Q28" s="2">
        <v>25.0</v>
      </c>
      <c r="R28" s="33" t="s">
        <v>2189</v>
      </c>
      <c r="S28" s="33" t="s">
        <v>2190</v>
      </c>
      <c r="T28" s="33" t="s">
        <v>2191</v>
      </c>
    </row>
    <row r="29" ht="15.75" customHeight="1">
      <c r="A29" s="2" t="s">
        <v>2183</v>
      </c>
      <c r="B29" s="2">
        <v>5.06012210015E11</v>
      </c>
      <c r="C29" s="2" t="s">
        <v>2193</v>
      </c>
      <c r="D29" s="2" t="s">
        <v>223</v>
      </c>
      <c r="E29" s="2" t="s">
        <v>224</v>
      </c>
      <c r="F29" s="2" t="s">
        <v>2186</v>
      </c>
      <c r="G29" s="2" t="s">
        <v>2187</v>
      </c>
      <c r="H29" s="33" t="s">
        <v>2188</v>
      </c>
      <c r="I29" s="2" t="s">
        <v>1780</v>
      </c>
      <c r="J29" s="2" t="s">
        <v>1780</v>
      </c>
      <c r="K29" s="2" t="s">
        <v>53</v>
      </c>
      <c r="L29" s="2" t="s">
        <v>31</v>
      </c>
      <c r="M29" s="2" t="s">
        <v>32</v>
      </c>
      <c r="N29" s="2" t="s">
        <v>33</v>
      </c>
      <c r="O29" s="2" t="s">
        <v>34</v>
      </c>
      <c r="P29" s="2" t="s">
        <v>90</v>
      </c>
      <c r="Q29" s="2">
        <v>25.0</v>
      </c>
      <c r="R29" s="33" t="s">
        <v>2189</v>
      </c>
      <c r="S29" s="33" t="s">
        <v>2190</v>
      </c>
      <c r="T29" s="33" t="s">
        <v>2191</v>
      </c>
    </row>
    <row r="30" ht="15.75" customHeight="1">
      <c r="A30" s="2" t="s">
        <v>2183</v>
      </c>
      <c r="B30" s="2">
        <v>5.06012210023E11</v>
      </c>
      <c r="C30" s="2" t="s">
        <v>384</v>
      </c>
      <c r="D30" s="2" t="s">
        <v>223</v>
      </c>
      <c r="E30" s="2" t="s">
        <v>224</v>
      </c>
      <c r="F30" s="2" t="s">
        <v>2186</v>
      </c>
      <c r="G30" s="2" t="s">
        <v>2187</v>
      </c>
      <c r="H30" s="33" t="s">
        <v>2188</v>
      </c>
      <c r="I30" s="2" t="s">
        <v>1780</v>
      </c>
      <c r="J30" s="2" t="s">
        <v>1780</v>
      </c>
      <c r="K30" s="2" t="s">
        <v>53</v>
      </c>
      <c r="L30" s="2" t="s">
        <v>31</v>
      </c>
      <c r="M30" s="2" t="s">
        <v>32</v>
      </c>
      <c r="N30" s="2" t="s">
        <v>33</v>
      </c>
      <c r="O30" s="2" t="s">
        <v>34</v>
      </c>
      <c r="P30" s="2" t="s">
        <v>90</v>
      </c>
      <c r="Q30" s="2">
        <v>25.0</v>
      </c>
      <c r="R30" s="33" t="s">
        <v>2189</v>
      </c>
      <c r="S30" s="33" t="s">
        <v>2190</v>
      </c>
      <c r="T30" s="33" t="s">
        <v>2191</v>
      </c>
    </row>
    <row r="31" ht="15.75" hidden="1" customHeight="1">
      <c r="A31" s="2" t="s">
        <v>2252</v>
      </c>
      <c r="B31" s="2">
        <v>5.06012310071E11</v>
      </c>
      <c r="C31" s="2" t="s">
        <v>2264</v>
      </c>
      <c r="D31" s="2" t="s">
        <v>223</v>
      </c>
      <c r="E31" s="2" t="s">
        <v>224</v>
      </c>
      <c r="F31" s="2" t="s">
        <v>2253</v>
      </c>
      <c r="G31" s="2" t="s">
        <v>2254</v>
      </c>
      <c r="H31" s="33" t="s">
        <v>2255</v>
      </c>
      <c r="I31" s="2" t="s">
        <v>2256</v>
      </c>
      <c r="J31" s="2" t="s">
        <v>2257</v>
      </c>
      <c r="K31" s="2" t="s">
        <v>53</v>
      </c>
      <c r="L31" s="2" t="s">
        <v>31</v>
      </c>
      <c r="M31" s="2" t="s">
        <v>32</v>
      </c>
      <c r="N31" s="2" t="s">
        <v>33</v>
      </c>
      <c r="O31" s="2" t="s">
        <v>55</v>
      </c>
      <c r="P31" s="2" t="s">
        <v>56</v>
      </c>
      <c r="Q31" s="2">
        <v>10.0</v>
      </c>
      <c r="R31" s="33" t="s">
        <v>2258</v>
      </c>
      <c r="S31" s="33" t="s">
        <v>2259</v>
      </c>
      <c r="T31" s="33" t="s">
        <v>2260</v>
      </c>
    </row>
    <row r="32" ht="15.75" hidden="1" customHeight="1">
      <c r="A32" s="2" t="s">
        <v>2252</v>
      </c>
      <c r="B32" s="2">
        <v>5.06012310063E11</v>
      </c>
      <c r="C32" s="2" t="s">
        <v>2266</v>
      </c>
      <c r="D32" s="2" t="s">
        <v>223</v>
      </c>
      <c r="E32" s="2" t="s">
        <v>224</v>
      </c>
      <c r="F32" s="2" t="s">
        <v>2253</v>
      </c>
      <c r="G32" s="2" t="s">
        <v>2254</v>
      </c>
      <c r="H32" s="33" t="s">
        <v>2255</v>
      </c>
      <c r="I32" s="2" t="s">
        <v>2256</v>
      </c>
      <c r="J32" s="2" t="s">
        <v>2257</v>
      </c>
      <c r="K32" s="2" t="s">
        <v>53</v>
      </c>
      <c r="L32" s="2" t="s">
        <v>31</v>
      </c>
      <c r="M32" s="2" t="s">
        <v>32</v>
      </c>
      <c r="N32" s="2" t="s">
        <v>33</v>
      </c>
      <c r="O32" s="2" t="s">
        <v>55</v>
      </c>
      <c r="P32" s="2" t="s">
        <v>56</v>
      </c>
      <c r="Q32" s="2">
        <v>10.0</v>
      </c>
      <c r="R32" s="33" t="s">
        <v>2258</v>
      </c>
      <c r="S32" s="33" t="s">
        <v>2259</v>
      </c>
      <c r="T32" s="33" t="s">
        <v>2260</v>
      </c>
    </row>
    <row r="33" ht="15.75" customHeight="1">
      <c r="A33" s="2" t="s">
        <v>2388</v>
      </c>
      <c r="B33" s="2">
        <v>5.06012410018E11</v>
      </c>
      <c r="C33" s="2" t="s">
        <v>2398</v>
      </c>
      <c r="D33" s="2" t="s">
        <v>223</v>
      </c>
      <c r="E33" s="2" t="s">
        <v>224</v>
      </c>
      <c r="F33" s="2" t="s">
        <v>2391</v>
      </c>
      <c r="G33" s="2" t="s">
        <v>2392</v>
      </c>
      <c r="H33" s="33" t="s">
        <v>2393</v>
      </c>
      <c r="I33" s="2" t="s">
        <v>142</v>
      </c>
      <c r="J33" s="2" t="s">
        <v>1561</v>
      </c>
      <c r="K33" s="2" t="s">
        <v>53</v>
      </c>
      <c r="L33" s="2" t="s">
        <v>31</v>
      </c>
      <c r="M33" s="2" t="s">
        <v>32</v>
      </c>
      <c r="N33" s="2" t="s">
        <v>33</v>
      </c>
      <c r="O33" s="2" t="s">
        <v>34</v>
      </c>
      <c r="P33" s="2" t="s">
        <v>270</v>
      </c>
      <c r="Q33" s="2">
        <v>20.0</v>
      </c>
      <c r="R33" s="33" t="s">
        <v>2394</v>
      </c>
      <c r="S33" s="33" t="s">
        <v>2395</v>
      </c>
      <c r="T33" s="33" t="s">
        <v>2396</v>
      </c>
    </row>
    <row r="34" ht="15.75" customHeight="1">
      <c r="A34" s="2" t="s">
        <v>2388</v>
      </c>
      <c r="B34" s="2">
        <v>5.06012410019E11</v>
      </c>
      <c r="C34" s="2" t="s">
        <v>2402</v>
      </c>
      <c r="D34" s="2" t="s">
        <v>223</v>
      </c>
      <c r="E34" s="2" t="s">
        <v>224</v>
      </c>
      <c r="F34" s="2" t="s">
        <v>2391</v>
      </c>
      <c r="G34" s="2" t="s">
        <v>2392</v>
      </c>
      <c r="H34" s="33" t="s">
        <v>2393</v>
      </c>
      <c r="I34" s="2" t="s">
        <v>142</v>
      </c>
      <c r="J34" s="2" t="s">
        <v>1561</v>
      </c>
      <c r="K34" s="2" t="s">
        <v>53</v>
      </c>
      <c r="L34" s="2" t="s">
        <v>31</v>
      </c>
      <c r="M34" s="2" t="s">
        <v>32</v>
      </c>
      <c r="N34" s="2" t="s">
        <v>33</v>
      </c>
      <c r="O34" s="2" t="s">
        <v>34</v>
      </c>
      <c r="P34" s="2" t="s">
        <v>270</v>
      </c>
      <c r="Q34" s="2">
        <v>20.0</v>
      </c>
      <c r="R34" s="33" t="s">
        <v>2394</v>
      </c>
      <c r="S34" s="33" t="s">
        <v>2395</v>
      </c>
      <c r="T34" s="33" t="s">
        <v>2396</v>
      </c>
    </row>
    <row r="35" ht="15.75" customHeight="1">
      <c r="A35" s="2" t="s">
        <v>2477</v>
      </c>
      <c r="B35" s="2">
        <v>5.06012110059E11</v>
      </c>
      <c r="C35" s="2" t="s">
        <v>2479</v>
      </c>
      <c r="D35" s="2" t="s">
        <v>223</v>
      </c>
      <c r="E35" s="2" t="s">
        <v>224</v>
      </c>
      <c r="F35" s="2" t="s">
        <v>2480</v>
      </c>
      <c r="G35" s="2" t="s">
        <v>2481</v>
      </c>
      <c r="H35" s="33" t="s">
        <v>2482</v>
      </c>
      <c r="I35" s="2" t="s">
        <v>2304</v>
      </c>
      <c r="J35" s="2" t="s">
        <v>2240</v>
      </c>
      <c r="K35" s="2" t="s">
        <v>53</v>
      </c>
      <c r="L35" s="2" t="s">
        <v>332</v>
      </c>
      <c r="M35" s="2" t="s">
        <v>71</v>
      </c>
      <c r="N35" s="2" t="s">
        <v>133</v>
      </c>
      <c r="O35" s="2" t="s">
        <v>34</v>
      </c>
      <c r="P35" s="2" t="s">
        <v>90</v>
      </c>
      <c r="Q35" s="2">
        <v>20.0</v>
      </c>
      <c r="R35" s="33" t="s">
        <v>2483</v>
      </c>
      <c r="S35" s="33" t="s">
        <v>2484</v>
      </c>
      <c r="T35" s="33" t="s">
        <v>2485</v>
      </c>
    </row>
    <row r="36" ht="15.75" customHeight="1">
      <c r="A36" s="2" t="s">
        <v>2515</v>
      </c>
      <c r="B36" s="2">
        <v>5.06012110074E11</v>
      </c>
      <c r="C36" s="2" t="s">
        <v>2517</v>
      </c>
      <c r="D36" s="2" t="s">
        <v>223</v>
      </c>
      <c r="E36" s="2" t="s">
        <v>224</v>
      </c>
      <c r="F36" s="2" t="s">
        <v>2518</v>
      </c>
      <c r="G36" s="2" t="s">
        <v>2519</v>
      </c>
      <c r="H36" s="33" t="s">
        <v>2520</v>
      </c>
      <c r="I36" s="2" t="s">
        <v>713</v>
      </c>
      <c r="J36" s="2" t="s">
        <v>1082</v>
      </c>
      <c r="K36" s="2" t="s">
        <v>53</v>
      </c>
      <c r="L36" s="2" t="s">
        <v>31</v>
      </c>
      <c r="M36" s="2" t="s">
        <v>71</v>
      </c>
      <c r="N36" s="2" t="s">
        <v>33</v>
      </c>
      <c r="O36" s="2" t="s">
        <v>34</v>
      </c>
      <c r="P36" s="2" t="s">
        <v>152</v>
      </c>
      <c r="Q36" s="2">
        <v>25.0</v>
      </c>
      <c r="R36" s="33" t="s">
        <v>2521</v>
      </c>
      <c r="S36" s="33" t="s">
        <v>2522</v>
      </c>
      <c r="T36" s="33" t="s">
        <v>2523</v>
      </c>
    </row>
    <row r="37" ht="15.75" customHeight="1">
      <c r="A37" s="2" t="s">
        <v>2524</v>
      </c>
      <c r="B37" s="2">
        <v>5.0601231004E11</v>
      </c>
      <c r="C37" s="2" t="s">
        <v>2526</v>
      </c>
      <c r="D37" s="2" t="s">
        <v>223</v>
      </c>
      <c r="E37" s="2" t="s">
        <v>224</v>
      </c>
      <c r="F37" s="2" t="s">
        <v>2527</v>
      </c>
      <c r="G37" s="2" t="s">
        <v>2528</v>
      </c>
      <c r="H37" s="33" t="s">
        <v>2432</v>
      </c>
      <c r="I37" s="2" t="s">
        <v>2433</v>
      </c>
      <c r="J37" s="2" t="s">
        <v>2529</v>
      </c>
      <c r="K37" s="2" t="s">
        <v>53</v>
      </c>
      <c r="L37" s="2" t="s">
        <v>70</v>
      </c>
      <c r="M37" s="2" t="s">
        <v>32</v>
      </c>
      <c r="N37" s="2" t="s">
        <v>33</v>
      </c>
      <c r="O37" s="2" t="s">
        <v>34</v>
      </c>
      <c r="P37" s="2" t="s">
        <v>90</v>
      </c>
      <c r="Q37" s="2">
        <v>35.0</v>
      </c>
      <c r="R37" s="33" t="s">
        <v>2530</v>
      </c>
      <c r="S37" s="33" t="s">
        <v>2531</v>
      </c>
      <c r="T37" s="33" t="s">
        <v>2532</v>
      </c>
    </row>
    <row r="38" ht="15.75" customHeight="1">
      <c r="A38" s="2" t="s">
        <v>2524</v>
      </c>
      <c r="B38" s="2">
        <v>5.0601231001E11</v>
      </c>
      <c r="C38" s="2" t="s">
        <v>2534</v>
      </c>
      <c r="D38" s="2" t="s">
        <v>223</v>
      </c>
      <c r="E38" s="2" t="s">
        <v>224</v>
      </c>
      <c r="F38" s="2" t="s">
        <v>2527</v>
      </c>
      <c r="G38" s="2" t="s">
        <v>2528</v>
      </c>
      <c r="H38" s="33" t="s">
        <v>2432</v>
      </c>
      <c r="I38" s="2" t="s">
        <v>2433</v>
      </c>
      <c r="J38" s="2" t="s">
        <v>2529</v>
      </c>
      <c r="K38" s="2" t="s">
        <v>53</v>
      </c>
      <c r="L38" s="2" t="s">
        <v>70</v>
      </c>
      <c r="M38" s="2" t="s">
        <v>32</v>
      </c>
      <c r="N38" s="2" t="s">
        <v>33</v>
      </c>
      <c r="O38" s="2" t="s">
        <v>34</v>
      </c>
      <c r="P38" s="2" t="s">
        <v>90</v>
      </c>
      <c r="Q38" s="2">
        <v>35.0</v>
      </c>
      <c r="R38" s="33" t="s">
        <v>2530</v>
      </c>
      <c r="S38" s="33" t="s">
        <v>2531</v>
      </c>
      <c r="T38" s="33" t="s">
        <v>2532</v>
      </c>
    </row>
    <row r="39" ht="15.75" customHeight="1">
      <c r="A39" s="2" t="s">
        <v>2524</v>
      </c>
      <c r="B39" s="2">
        <v>5.06012310011E11</v>
      </c>
      <c r="C39" s="2" t="s">
        <v>2536</v>
      </c>
      <c r="D39" s="2" t="s">
        <v>223</v>
      </c>
      <c r="E39" s="2" t="s">
        <v>224</v>
      </c>
      <c r="F39" s="2" t="s">
        <v>2527</v>
      </c>
      <c r="G39" s="2" t="s">
        <v>2528</v>
      </c>
      <c r="H39" s="33" t="s">
        <v>2432</v>
      </c>
      <c r="I39" s="2" t="s">
        <v>2433</v>
      </c>
      <c r="J39" s="2" t="s">
        <v>2529</v>
      </c>
      <c r="K39" s="2" t="s">
        <v>53</v>
      </c>
      <c r="L39" s="2" t="s">
        <v>70</v>
      </c>
      <c r="M39" s="2" t="s">
        <v>32</v>
      </c>
      <c r="N39" s="2" t="s">
        <v>33</v>
      </c>
      <c r="O39" s="2" t="s">
        <v>34</v>
      </c>
      <c r="P39" s="2" t="s">
        <v>90</v>
      </c>
      <c r="Q39" s="2">
        <v>35.0</v>
      </c>
      <c r="R39" s="33" t="s">
        <v>2530</v>
      </c>
      <c r="S39" s="33" t="s">
        <v>2531</v>
      </c>
      <c r="T39" s="33" t="s">
        <v>2532</v>
      </c>
    </row>
    <row r="40" ht="15.75" customHeight="1">
      <c r="A40" s="2" t="s">
        <v>2524</v>
      </c>
      <c r="B40" s="2">
        <v>5.06012310047E11</v>
      </c>
      <c r="C40" s="2" t="s">
        <v>2538</v>
      </c>
      <c r="D40" s="2" t="s">
        <v>223</v>
      </c>
      <c r="E40" s="2" t="s">
        <v>224</v>
      </c>
      <c r="F40" s="2" t="s">
        <v>2527</v>
      </c>
      <c r="G40" s="2" t="s">
        <v>2528</v>
      </c>
      <c r="H40" s="33" t="s">
        <v>2432</v>
      </c>
      <c r="I40" s="2" t="s">
        <v>2433</v>
      </c>
      <c r="J40" s="2" t="s">
        <v>2529</v>
      </c>
      <c r="K40" s="2" t="s">
        <v>53</v>
      </c>
      <c r="L40" s="2" t="s">
        <v>70</v>
      </c>
      <c r="M40" s="2" t="s">
        <v>32</v>
      </c>
      <c r="N40" s="2" t="s">
        <v>33</v>
      </c>
      <c r="O40" s="2" t="s">
        <v>34</v>
      </c>
      <c r="P40" s="2" t="s">
        <v>90</v>
      </c>
      <c r="Q40" s="2">
        <v>35.0</v>
      </c>
      <c r="R40" s="33" t="s">
        <v>2530</v>
      </c>
      <c r="S40" s="33" t="s">
        <v>2531</v>
      </c>
      <c r="T40" s="33" t="s">
        <v>2532</v>
      </c>
    </row>
    <row r="41" ht="15.75" customHeight="1">
      <c r="A41" s="2" t="s">
        <v>2545</v>
      </c>
      <c r="B41" s="2">
        <v>5.0601211001E11</v>
      </c>
      <c r="C41" s="2" t="s">
        <v>2547</v>
      </c>
      <c r="D41" s="2" t="s">
        <v>223</v>
      </c>
      <c r="E41" s="2" t="s">
        <v>224</v>
      </c>
      <c r="F41" s="2" t="s">
        <v>2548</v>
      </c>
      <c r="G41" s="2" t="s">
        <v>26</v>
      </c>
      <c r="H41" s="33" t="s">
        <v>2549</v>
      </c>
      <c r="I41" s="2" t="s">
        <v>2550</v>
      </c>
      <c r="J41" s="2" t="s">
        <v>116</v>
      </c>
      <c r="K41" s="2" t="s">
        <v>30</v>
      </c>
      <c r="L41" s="2" t="s">
        <v>31</v>
      </c>
      <c r="M41" s="2" t="s">
        <v>32</v>
      </c>
      <c r="N41" s="2" t="s">
        <v>72</v>
      </c>
      <c r="O41" s="2" t="s">
        <v>34</v>
      </c>
      <c r="P41" s="2" t="s">
        <v>90</v>
      </c>
      <c r="Q41" s="2">
        <v>30.0</v>
      </c>
      <c r="R41" s="33" t="s">
        <v>2551</v>
      </c>
      <c r="S41" s="33" t="s">
        <v>2552</v>
      </c>
      <c r="T41" s="33" t="s">
        <v>2553</v>
      </c>
    </row>
    <row r="42" ht="15.75" customHeight="1">
      <c r="A42" s="2" t="s">
        <v>2545</v>
      </c>
      <c r="B42" s="2">
        <v>5.0601211007E11</v>
      </c>
      <c r="C42" s="2" t="s">
        <v>2555</v>
      </c>
      <c r="D42" s="2" t="s">
        <v>223</v>
      </c>
      <c r="E42" s="2" t="s">
        <v>224</v>
      </c>
      <c r="F42" s="2" t="s">
        <v>2548</v>
      </c>
      <c r="G42" s="2" t="s">
        <v>26</v>
      </c>
      <c r="H42" s="33" t="s">
        <v>2549</v>
      </c>
      <c r="I42" s="2" t="s">
        <v>2550</v>
      </c>
      <c r="J42" s="2" t="s">
        <v>116</v>
      </c>
      <c r="K42" s="2" t="s">
        <v>30</v>
      </c>
      <c r="L42" s="2" t="s">
        <v>31</v>
      </c>
      <c r="M42" s="2" t="s">
        <v>32</v>
      </c>
      <c r="N42" s="2" t="s">
        <v>72</v>
      </c>
      <c r="O42" s="2" t="s">
        <v>34</v>
      </c>
      <c r="P42" s="2" t="s">
        <v>90</v>
      </c>
      <c r="Q42" s="2">
        <v>30.0</v>
      </c>
      <c r="R42" s="33" t="s">
        <v>2551</v>
      </c>
      <c r="S42" s="33" t="s">
        <v>2552</v>
      </c>
      <c r="T42" s="33" t="s">
        <v>2553</v>
      </c>
    </row>
    <row r="43" ht="15.75" customHeight="1">
      <c r="A43" s="2" t="s">
        <v>2545</v>
      </c>
      <c r="B43" s="2">
        <v>5.06012110046E11</v>
      </c>
      <c r="C43" s="2" t="s">
        <v>2557</v>
      </c>
      <c r="D43" s="2" t="s">
        <v>223</v>
      </c>
      <c r="E43" s="2" t="s">
        <v>224</v>
      </c>
      <c r="F43" s="2" t="s">
        <v>2548</v>
      </c>
      <c r="G43" s="2" t="s">
        <v>26</v>
      </c>
      <c r="H43" s="33" t="s">
        <v>2549</v>
      </c>
      <c r="I43" s="2" t="s">
        <v>2550</v>
      </c>
      <c r="J43" s="2" t="s">
        <v>116</v>
      </c>
      <c r="K43" s="2" t="s">
        <v>30</v>
      </c>
      <c r="L43" s="2" t="s">
        <v>31</v>
      </c>
      <c r="M43" s="2" t="s">
        <v>32</v>
      </c>
      <c r="N43" s="2" t="s">
        <v>72</v>
      </c>
      <c r="O43" s="2" t="s">
        <v>34</v>
      </c>
      <c r="P43" s="2" t="s">
        <v>90</v>
      </c>
      <c r="Q43" s="2">
        <v>30.0</v>
      </c>
      <c r="R43" s="33" t="s">
        <v>2551</v>
      </c>
      <c r="S43" s="33" t="s">
        <v>2552</v>
      </c>
      <c r="T43" s="33" t="s">
        <v>2553</v>
      </c>
    </row>
    <row r="44" ht="15.75" customHeight="1">
      <c r="A44" s="2" t="s">
        <v>2545</v>
      </c>
      <c r="B44" s="2">
        <v>5.06012110026E11</v>
      </c>
      <c r="C44" s="2" t="s">
        <v>2561</v>
      </c>
      <c r="D44" s="2" t="s">
        <v>223</v>
      </c>
      <c r="E44" s="2" t="s">
        <v>224</v>
      </c>
      <c r="F44" s="2" t="s">
        <v>2548</v>
      </c>
      <c r="G44" s="2" t="s">
        <v>26</v>
      </c>
      <c r="H44" s="33" t="s">
        <v>2549</v>
      </c>
      <c r="I44" s="2" t="s">
        <v>2550</v>
      </c>
      <c r="J44" s="2" t="s">
        <v>116</v>
      </c>
      <c r="K44" s="2" t="s">
        <v>30</v>
      </c>
      <c r="L44" s="2" t="s">
        <v>31</v>
      </c>
      <c r="M44" s="2" t="s">
        <v>32</v>
      </c>
      <c r="N44" s="2" t="s">
        <v>72</v>
      </c>
      <c r="O44" s="2" t="s">
        <v>34</v>
      </c>
      <c r="P44" s="2" t="s">
        <v>90</v>
      </c>
      <c r="Q44" s="2">
        <v>30.0</v>
      </c>
      <c r="R44" s="33" t="s">
        <v>2551</v>
      </c>
      <c r="S44" s="33" t="s">
        <v>2552</v>
      </c>
      <c r="T44" s="33" t="s">
        <v>2553</v>
      </c>
    </row>
    <row r="45" ht="15.75" customHeight="1">
      <c r="A45" s="2" t="s">
        <v>2545</v>
      </c>
      <c r="B45" s="2">
        <v>5.06012319002E11</v>
      </c>
      <c r="C45" s="2" t="s">
        <v>2563</v>
      </c>
      <c r="D45" s="2" t="s">
        <v>223</v>
      </c>
      <c r="E45" s="2" t="s">
        <v>224</v>
      </c>
      <c r="F45" s="2" t="s">
        <v>2548</v>
      </c>
      <c r="G45" s="2" t="s">
        <v>26</v>
      </c>
      <c r="H45" s="33" t="s">
        <v>2549</v>
      </c>
      <c r="I45" s="2" t="s">
        <v>2550</v>
      </c>
      <c r="J45" s="2" t="s">
        <v>116</v>
      </c>
      <c r="K45" s="2" t="s">
        <v>30</v>
      </c>
      <c r="L45" s="2" t="s">
        <v>31</v>
      </c>
      <c r="M45" s="2" t="s">
        <v>32</v>
      </c>
      <c r="N45" s="2" t="s">
        <v>72</v>
      </c>
      <c r="O45" s="2" t="s">
        <v>34</v>
      </c>
      <c r="P45" s="2" t="s">
        <v>90</v>
      </c>
      <c r="Q45" s="2">
        <v>30.0</v>
      </c>
      <c r="R45" s="33" t="s">
        <v>2551</v>
      </c>
      <c r="S45" s="33" t="s">
        <v>2552</v>
      </c>
      <c r="T45" s="33" t="s">
        <v>2553</v>
      </c>
    </row>
    <row r="46" ht="15.75" customHeight="1">
      <c r="A46" s="2" t="s">
        <v>2545</v>
      </c>
      <c r="B46" s="2">
        <v>5.06012110066E11</v>
      </c>
      <c r="C46" s="2" t="s">
        <v>2565</v>
      </c>
      <c r="D46" s="2" t="s">
        <v>223</v>
      </c>
      <c r="E46" s="2" t="s">
        <v>224</v>
      </c>
      <c r="F46" s="2" t="s">
        <v>2548</v>
      </c>
      <c r="G46" s="2" t="s">
        <v>26</v>
      </c>
      <c r="H46" s="33" t="s">
        <v>2549</v>
      </c>
      <c r="I46" s="2" t="s">
        <v>2550</v>
      </c>
      <c r="J46" s="2" t="s">
        <v>116</v>
      </c>
      <c r="K46" s="2" t="s">
        <v>30</v>
      </c>
      <c r="L46" s="2" t="s">
        <v>31</v>
      </c>
      <c r="M46" s="2" t="s">
        <v>32</v>
      </c>
      <c r="N46" s="2" t="s">
        <v>72</v>
      </c>
      <c r="O46" s="2" t="s">
        <v>34</v>
      </c>
      <c r="P46" s="2" t="s">
        <v>90</v>
      </c>
      <c r="Q46" s="2">
        <v>30.0</v>
      </c>
      <c r="R46" s="33" t="s">
        <v>2551</v>
      </c>
      <c r="S46" s="33" t="s">
        <v>2552</v>
      </c>
      <c r="T46" s="33" t="s">
        <v>2553</v>
      </c>
    </row>
    <row r="47" ht="15.75" customHeight="1">
      <c r="A47" s="2" t="s">
        <v>2545</v>
      </c>
      <c r="B47" s="2">
        <v>5.06012110003E11</v>
      </c>
      <c r="C47" s="2" t="s">
        <v>2567</v>
      </c>
      <c r="D47" s="2" t="s">
        <v>223</v>
      </c>
      <c r="E47" s="2" t="s">
        <v>224</v>
      </c>
      <c r="F47" s="2" t="s">
        <v>2548</v>
      </c>
      <c r="G47" s="2" t="s">
        <v>26</v>
      </c>
      <c r="H47" s="33" t="s">
        <v>2549</v>
      </c>
      <c r="I47" s="2" t="s">
        <v>2550</v>
      </c>
      <c r="J47" s="2" t="s">
        <v>116</v>
      </c>
      <c r="K47" s="2" t="s">
        <v>30</v>
      </c>
      <c r="L47" s="2" t="s">
        <v>31</v>
      </c>
      <c r="M47" s="2" t="s">
        <v>32</v>
      </c>
      <c r="N47" s="2" t="s">
        <v>72</v>
      </c>
      <c r="O47" s="2" t="s">
        <v>34</v>
      </c>
      <c r="P47" s="2" t="s">
        <v>90</v>
      </c>
      <c r="Q47" s="2">
        <v>30.0</v>
      </c>
      <c r="R47" s="33" t="s">
        <v>2551</v>
      </c>
      <c r="S47" s="33" t="s">
        <v>2552</v>
      </c>
      <c r="T47" s="33" t="s">
        <v>2553</v>
      </c>
    </row>
    <row r="48" ht="15.75" customHeight="1">
      <c r="A48" s="2" t="s">
        <v>2545</v>
      </c>
      <c r="B48" s="2">
        <v>5.0601211006E11</v>
      </c>
      <c r="C48" s="2" t="s">
        <v>2569</v>
      </c>
      <c r="D48" s="2" t="s">
        <v>223</v>
      </c>
      <c r="E48" s="2" t="s">
        <v>224</v>
      </c>
      <c r="F48" s="2" t="s">
        <v>2548</v>
      </c>
      <c r="G48" s="2" t="s">
        <v>26</v>
      </c>
      <c r="H48" s="33" t="s">
        <v>2549</v>
      </c>
      <c r="I48" s="2" t="s">
        <v>2550</v>
      </c>
      <c r="J48" s="2" t="s">
        <v>116</v>
      </c>
      <c r="K48" s="2" t="s">
        <v>30</v>
      </c>
      <c r="L48" s="2" t="s">
        <v>31</v>
      </c>
      <c r="M48" s="2" t="s">
        <v>32</v>
      </c>
      <c r="N48" s="2" t="s">
        <v>72</v>
      </c>
      <c r="O48" s="2" t="s">
        <v>34</v>
      </c>
      <c r="P48" s="2" t="s">
        <v>90</v>
      </c>
      <c r="Q48" s="2">
        <v>30.0</v>
      </c>
      <c r="R48" s="33" t="s">
        <v>2551</v>
      </c>
      <c r="S48" s="33" t="s">
        <v>2552</v>
      </c>
      <c r="T48" s="33" t="s">
        <v>2553</v>
      </c>
    </row>
    <row r="49" ht="15.75" customHeight="1">
      <c r="A49" s="2" t="s">
        <v>2545</v>
      </c>
      <c r="B49" s="2">
        <v>5.06012210046E11</v>
      </c>
      <c r="C49" s="2" t="s">
        <v>2571</v>
      </c>
      <c r="D49" s="2" t="s">
        <v>223</v>
      </c>
      <c r="E49" s="2" t="s">
        <v>224</v>
      </c>
      <c r="F49" s="2" t="s">
        <v>2548</v>
      </c>
      <c r="G49" s="2" t="s">
        <v>26</v>
      </c>
      <c r="H49" s="33" t="s">
        <v>2549</v>
      </c>
      <c r="I49" s="2" t="s">
        <v>2550</v>
      </c>
      <c r="J49" s="2" t="s">
        <v>116</v>
      </c>
      <c r="K49" s="2" t="s">
        <v>30</v>
      </c>
      <c r="L49" s="2" t="s">
        <v>31</v>
      </c>
      <c r="M49" s="2" t="s">
        <v>32</v>
      </c>
      <c r="N49" s="2" t="s">
        <v>72</v>
      </c>
      <c r="O49" s="2" t="s">
        <v>34</v>
      </c>
      <c r="P49" s="2" t="s">
        <v>90</v>
      </c>
      <c r="Q49" s="2">
        <v>30.0</v>
      </c>
      <c r="R49" s="33" t="s">
        <v>2551</v>
      </c>
      <c r="S49" s="33" t="s">
        <v>2552</v>
      </c>
      <c r="T49" s="33" t="s">
        <v>2553</v>
      </c>
    </row>
    <row r="50" ht="15.75" customHeight="1">
      <c r="A50" s="2" t="s">
        <v>2545</v>
      </c>
      <c r="B50" s="2">
        <v>5.06012110048E11</v>
      </c>
      <c r="C50" s="2" t="s">
        <v>2573</v>
      </c>
      <c r="D50" s="2" t="s">
        <v>223</v>
      </c>
      <c r="E50" s="2" t="s">
        <v>224</v>
      </c>
      <c r="F50" s="2" t="s">
        <v>2548</v>
      </c>
      <c r="G50" s="2" t="s">
        <v>26</v>
      </c>
      <c r="H50" s="33" t="s">
        <v>2549</v>
      </c>
      <c r="I50" s="2" t="s">
        <v>2550</v>
      </c>
      <c r="J50" s="2" t="s">
        <v>116</v>
      </c>
      <c r="K50" s="2" t="s">
        <v>30</v>
      </c>
      <c r="L50" s="2" t="s">
        <v>31</v>
      </c>
      <c r="M50" s="2" t="s">
        <v>32</v>
      </c>
      <c r="N50" s="2" t="s">
        <v>72</v>
      </c>
      <c r="O50" s="2" t="s">
        <v>34</v>
      </c>
      <c r="P50" s="2" t="s">
        <v>90</v>
      </c>
      <c r="Q50" s="2">
        <v>30.0</v>
      </c>
      <c r="R50" s="33" t="s">
        <v>2551</v>
      </c>
      <c r="S50" s="33" t="s">
        <v>2552</v>
      </c>
      <c r="T50" s="33" t="s">
        <v>2553</v>
      </c>
    </row>
    <row r="51" ht="15.75" customHeight="1">
      <c r="A51" s="2" t="s">
        <v>2545</v>
      </c>
      <c r="B51" s="2">
        <v>5.06012310056E11</v>
      </c>
      <c r="C51" s="2" t="s">
        <v>372</v>
      </c>
      <c r="D51" s="2" t="s">
        <v>223</v>
      </c>
      <c r="E51" s="2" t="s">
        <v>224</v>
      </c>
      <c r="F51" s="2" t="s">
        <v>2548</v>
      </c>
      <c r="G51" s="2" t="s">
        <v>26</v>
      </c>
      <c r="H51" s="33" t="s">
        <v>2549</v>
      </c>
      <c r="I51" s="2" t="s">
        <v>2550</v>
      </c>
      <c r="J51" s="2" t="s">
        <v>116</v>
      </c>
      <c r="K51" s="2" t="s">
        <v>30</v>
      </c>
      <c r="L51" s="2" t="s">
        <v>31</v>
      </c>
      <c r="M51" s="2" t="s">
        <v>32</v>
      </c>
      <c r="N51" s="2" t="s">
        <v>72</v>
      </c>
      <c r="O51" s="2" t="s">
        <v>34</v>
      </c>
      <c r="P51" s="2" t="s">
        <v>90</v>
      </c>
      <c r="Q51" s="2">
        <v>30.0</v>
      </c>
      <c r="R51" s="33" t="s">
        <v>2551</v>
      </c>
      <c r="S51" s="33" t="s">
        <v>2552</v>
      </c>
      <c r="T51" s="33" t="s">
        <v>2553</v>
      </c>
    </row>
    <row r="52" ht="15.75" customHeight="1">
      <c r="A52" s="2" t="s">
        <v>2545</v>
      </c>
      <c r="B52" s="2">
        <v>5.06012310083E11</v>
      </c>
      <c r="C52" s="2" t="s">
        <v>2575</v>
      </c>
      <c r="D52" s="2" t="s">
        <v>223</v>
      </c>
      <c r="E52" s="2" t="s">
        <v>224</v>
      </c>
      <c r="F52" s="2" t="s">
        <v>2548</v>
      </c>
      <c r="G52" s="2" t="s">
        <v>26</v>
      </c>
      <c r="H52" s="33" t="s">
        <v>2549</v>
      </c>
      <c r="I52" s="2" t="s">
        <v>2550</v>
      </c>
      <c r="J52" s="2" t="s">
        <v>116</v>
      </c>
      <c r="K52" s="2" t="s">
        <v>30</v>
      </c>
      <c r="L52" s="2" t="s">
        <v>31</v>
      </c>
      <c r="M52" s="2" t="s">
        <v>32</v>
      </c>
      <c r="N52" s="2" t="s">
        <v>72</v>
      </c>
      <c r="O52" s="2" t="s">
        <v>34</v>
      </c>
      <c r="P52" s="2" t="s">
        <v>90</v>
      </c>
      <c r="Q52" s="2">
        <v>30.0</v>
      </c>
      <c r="R52" s="33" t="s">
        <v>2551</v>
      </c>
      <c r="S52" s="33" t="s">
        <v>2552</v>
      </c>
      <c r="T52" s="33" t="s">
        <v>2553</v>
      </c>
    </row>
    <row r="53" ht="15.75" customHeight="1">
      <c r="A53" s="2" t="s">
        <v>2545</v>
      </c>
      <c r="B53" s="2">
        <v>5.06012110038E11</v>
      </c>
      <c r="C53" s="2" t="s">
        <v>2577</v>
      </c>
      <c r="D53" s="2" t="s">
        <v>223</v>
      </c>
      <c r="E53" s="2" t="s">
        <v>224</v>
      </c>
      <c r="F53" s="2" t="s">
        <v>2548</v>
      </c>
      <c r="G53" s="2" t="s">
        <v>26</v>
      </c>
      <c r="H53" s="33" t="s">
        <v>2549</v>
      </c>
      <c r="I53" s="2" t="s">
        <v>2550</v>
      </c>
      <c r="J53" s="2" t="s">
        <v>116</v>
      </c>
      <c r="K53" s="2" t="s">
        <v>30</v>
      </c>
      <c r="L53" s="2" t="s">
        <v>31</v>
      </c>
      <c r="M53" s="2" t="s">
        <v>32</v>
      </c>
      <c r="N53" s="2" t="s">
        <v>72</v>
      </c>
      <c r="O53" s="2" t="s">
        <v>34</v>
      </c>
      <c r="P53" s="2" t="s">
        <v>90</v>
      </c>
      <c r="Q53" s="2">
        <v>30.0</v>
      </c>
      <c r="R53" s="33" t="s">
        <v>2551</v>
      </c>
      <c r="S53" s="33" t="s">
        <v>2552</v>
      </c>
      <c r="T53" s="33" t="s">
        <v>2553</v>
      </c>
    </row>
    <row r="54" ht="15.75" customHeight="1">
      <c r="A54" s="2" t="s">
        <v>2545</v>
      </c>
      <c r="B54" s="2">
        <v>5.06012110078E11</v>
      </c>
      <c r="C54" s="2" t="s">
        <v>2579</v>
      </c>
      <c r="D54" s="2" t="s">
        <v>223</v>
      </c>
      <c r="E54" s="2" t="s">
        <v>224</v>
      </c>
      <c r="F54" s="2" t="s">
        <v>2548</v>
      </c>
      <c r="G54" s="2" t="s">
        <v>26</v>
      </c>
      <c r="H54" s="33" t="s">
        <v>2549</v>
      </c>
      <c r="I54" s="2" t="s">
        <v>2550</v>
      </c>
      <c r="J54" s="2" t="s">
        <v>116</v>
      </c>
      <c r="K54" s="2" t="s">
        <v>30</v>
      </c>
      <c r="L54" s="2" t="s">
        <v>31</v>
      </c>
      <c r="M54" s="2" t="s">
        <v>32</v>
      </c>
      <c r="N54" s="2" t="s">
        <v>72</v>
      </c>
      <c r="O54" s="2" t="s">
        <v>34</v>
      </c>
      <c r="P54" s="2" t="s">
        <v>90</v>
      </c>
      <c r="Q54" s="2">
        <v>30.0</v>
      </c>
      <c r="R54" s="33" t="s">
        <v>2551</v>
      </c>
      <c r="S54" s="33" t="s">
        <v>2552</v>
      </c>
      <c r="T54" s="33" t="s">
        <v>2553</v>
      </c>
    </row>
    <row r="55" ht="15.75" customHeight="1">
      <c r="A55" s="2" t="s">
        <v>2545</v>
      </c>
      <c r="B55" s="2">
        <v>5.06012110036E11</v>
      </c>
      <c r="C55" s="2" t="s">
        <v>2581</v>
      </c>
      <c r="D55" s="2" t="s">
        <v>223</v>
      </c>
      <c r="E55" s="2" t="s">
        <v>224</v>
      </c>
      <c r="F55" s="2" t="s">
        <v>2548</v>
      </c>
      <c r="G55" s="2" t="s">
        <v>26</v>
      </c>
      <c r="H55" s="33" t="s">
        <v>2549</v>
      </c>
      <c r="I55" s="2" t="s">
        <v>2550</v>
      </c>
      <c r="J55" s="2" t="s">
        <v>116</v>
      </c>
      <c r="K55" s="2" t="s">
        <v>30</v>
      </c>
      <c r="L55" s="2" t="s">
        <v>31</v>
      </c>
      <c r="M55" s="2" t="s">
        <v>32</v>
      </c>
      <c r="N55" s="2" t="s">
        <v>72</v>
      </c>
      <c r="O55" s="2" t="s">
        <v>34</v>
      </c>
      <c r="P55" s="2" t="s">
        <v>90</v>
      </c>
      <c r="Q55" s="2">
        <v>30.0</v>
      </c>
      <c r="R55" s="33" t="s">
        <v>2551</v>
      </c>
      <c r="S55" s="33" t="s">
        <v>2552</v>
      </c>
      <c r="T55" s="33" t="s">
        <v>2553</v>
      </c>
    </row>
    <row r="56" ht="15.75" customHeight="1">
      <c r="A56" s="2" t="s">
        <v>2545</v>
      </c>
      <c r="B56" s="2">
        <v>5.06012110061E11</v>
      </c>
      <c r="C56" s="2" t="s">
        <v>2583</v>
      </c>
      <c r="D56" s="2" t="s">
        <v>223</v>
      </c>
      <c r="E56" s="2" t="s">
        <v>224</v>
      </c>
      <c r="F56" s="2" t="s">
        <v>2548</v>
      </c>
      <c r="G56" s="2" t="s">
        <v>26</v>
      </c>
      <c r="H56" s="33" t="s">
        <v>2549</v>
      </c>
      <c r="I56" s="2" t="s">
        <v>2550</v>
      </c>
      <c r="J56" s="2" t="s">
        <v>116</v>
      </c>
      <c r="K56" s="2" t="s">
        <v>30</v>
      </c>
      <c r="L56" s="2" t="s">
        <v>31</v>
      </c>
      <c r="M56" s="2" t="s">
        <v>32</v>
      </c>
      <c r="N56" s="2" t="s">
        <v>72</v>
      </c>
      <c r="O56" s="2" t="s">
        <v>34</v>
      </c>
      <c r="P56" s="2" t="s">
        <v>90</v>
      </c>
      <c r="Q56" s="2">
        <v>30.0</v>
      </c>
      <c r="R56" s="33" t="s">
        <v>2551</v>
      </c>
      <c r="S56" s="33" t="s">
        <v>2552</v>
      </c>
      <c r="T56" s="33" t="s">
        <v>2553</v>
      </c>
    </row>
    <row r="57" ht="15.75" customHeight="1">
      <c r="A57" s="2" t="s">
        <v>2545</v>
      </c>
      <c r="B57" s="2">
        <v>5.06012110065E11</v>
      </c>
      <c r="C57" s="2" t="s">
        <v>2585</v>
      </c>
      <c r="D57" s="2" t="s">
        <v>223</v>
      </c>
      <c r="E57" s="2" t="s">
        <v>224</v>
      </c>
      <c r="F57" s="2" t="s">
        <v>2548</v>
      </c>
      <c r="G57" s="2" t="s">
        <v>26</v>
      </c>
      <c r="H57" s="33" t="s">
        <v>2549</v>
      </c>
      <c r="I57" s="2" t="s">
        <v>2550</v>
      </c>
      <c r="J57" s="2" t="s">
        <v>116</v>
      </c>
      <c r="K57" s="2" t="s">
        <v>30</v>
      </c>
      <c r="L57" s="2" t="s">
        <v>31</v>
      </c>
      <c r="M57" s="2" t="s">
        <v>32</v>
      </c>
      <c r="N57" s="2" t="s">
        <v>72</v>
      </c>
      <c r="O57" s="2" t="s">
        <v>34</v>
      </c>
      <c r="P57" s="2" t="s">
        <v>90</v>
      </c>
      <c r="Q57" s="2">
        <v>30.0</v>
      </c>
      <c r="R57" s="33" t="s">
        <v>2551</v>
      </c>
      <c r="S57" s="33" t="s">
        <v>2552</v>
      </c>
      <c r="T57" s="33" t="s">
        <v>2553</v>
      </c>
    </row>
    <row r="58" ht="15.75" customHeight="1">
      <c r="A58" s="2" t="s">
        <v>2545</v>
      </c>
      <c r="B58" s="2">
        <v>5.06012210043E11</v>
      </c>
      <c r="C58" s="2" t="s">
        <v>1241</v>
      </c>
      <c r="D58" s="2" t="s">
        <v>223</v>
      </c>
      <c r="E58" s="2" t="s">
        <v>224</v>
      </c>
      <c r="F58" s="2" t="s">
        <v>2548</v>
      </c>
      <c r="G58" s="2" t="s">
        <v>26</v>
      </c>
      <c r="H58" s="33" t="s">
        <v>2549</v>
      </c>
      <c r="I58" s="2" t="s">
        <v>2550</v>
      </c>
      <c r="J58" s="2" t="s">
        <v>116</v>
      </c>
      <c r="K58" s="2" t="s">
        <v>30</v>
      </c>
      <c r="L58" s="2" t="s">
        <v>31</v>
      </c>
      <c r="M58" s="2" t="s">
        <v>32</v>
      </c>
      <c r="N58" s="2" t="s">
        <v>72</v>
      </c>
      <c r="O58" s="2" t="s">
        <v>34</v>
      </c>
      <c r="P58" s="2" t="s">
        <v>90</v>
      </c>
      <c r="Q58" s="2">
        <v>30.0</v>
      </c>
      <c r="R58" s="33" t="s">
        <v>2551</v>
      </c>
      <c r="S58" s="33" t="s">
        <v>2552</v>
      </c>
      <c r="T58" s="33" t="s">
        <v>2553</v>
      </c>
    </row>
    <row r="59" ht="15.75" customHeight="1">
      <c r="A59" s="2" t="s">
        <v>2545</v>
      </c>
      <c r="B59" s="2">
        <v>5.06012110074E11</v>
      </c>
      <c r="C59" s="2" t="s">
        <v>2517</v>
      </c>
      <c r="D59" s="2" t="s">
        <v>223</v>
      </c>
      <c r="E59" s="2" t="s">
        <v>224</v>
      </c>
      <c r="F59" s="2" t="s">
        <v>2548</v>
      </c>
      <c r="G59" s="2" t="s">
        <v>26</v>
      </c>
      <c r="H59" s="33" t="s">
        <v>2549</v>
      </c>
      <c r="I59" s="2" t="s">
        <v>2550</v>
      </c>
      <c r="J59" s="2" t="s">
        <v>116</v>
      </c>
      <c r="K59" s="2" t="s">
        <v>30</v>
      </c>
      <c r="L59" s="2" t="s">
        <v>31</v>
      </c>
      <c r="M59" s="2" t="s">
        <v>32</v>
      </c>
      <c r="N59" s="2" t="s">
        <v>72</v>
      </c>
      <c r="O59" s="2" t="s">
        <v>34</v>
      </c>
      <c r="P59" s="2" t="s">
        <v>90</v>
      </c>
      <c r="Q59" s="2">
        <v>30.0</v>
      </c>
      <c r="R59" s="33" t="s">
        <v>2551</v>
      </c>
      <c r="S59" s="33" t="s">
        <v>2552</v>
      </c>
      <c r="T59" s="33" t="s">
        <v>2553</v>
      </c>
    </row>
    <row r="60" ht="15.75" customHeight="1">
      <c r="A60" s="2" t="s">
        <v>2545</v>
      </c>
      <c r="B60" s="2">
        <v>5.06012310031E11</v>
      </c>
      <c r="C60" s="2" t="s">
        <v>2587</v>
      </c>
      <c r="D60" s="2" t="s">
        <v>223</v>
      </c>
      <c r="E60" s="2" t="s">
        <v>224</v>
      </c>
      <c r="F60" s="2" t="s">
        <v>2548</v>
      </c>
      <c r="G60" s="2" t="s">
        <v>26</v>
      </c>
      <c r="H60" s="33" t="s">
        <v>2549</v>
      </c>
      <c r="I60" s="2" t="s">
        <v>2550</v>
      </c>
      <c r="J60" s="2" t="s">
        <v>116</v>
      </c>
      <c r="K60" s="2" t="s">
        <v>30</v>
      </c>
      <c r="L60" s="2" t="s">
        <v>31</v>
      </c>
      <c r="M60" s="2" t="s">
        <v>32</v>
      </c>
      <c r="N60" s="2" t="s">
        <v>72</v>
      </c>
      <c r="O60" s="2" t="s">
        <v>34</v>
      </c>
      <c r="P60" s="2" t="s">
        <v>90</v>
      </c>
      <c r="Q60" s="2">
        <v>30.0</v>
      </c>
      <c r="R60" s="33" t="s">
        <v>2551</v>
      </c>
      <c r="S60" s="33" t="s">
        <v>2552</v>
      </c>
      <c r="T60" s="33" t="s">
        <v>2553</v>
      </c>
    </row>
    <row r="61" ht="15.75" customHeight="1">
      <c r="A61" s="2" t="s">
        <v>2545</v>
      </c>
      <c r="B61" s="2">
        <v>5.06012110059E11</v>
      </c>
      <c r="C61" s="2" t="s">
        <v>2479</v>
      </c>
      <c r="D61" s="2" t="s">
        <v>223</v>
      </c>
      <c r="E61" s="2" t="s">
        <v>224</v>
      </c>
      <c r="F61" s="2" t="s">
        <v>2548</v>
      </c>
      <c r="G61" s="2" t="s">
        <v>26</v>
      </c>
      <c r="H61" s="33" t="s">
        <v>2549</v>
      </c>
      <c r="I61" s="2" t="s">
        <v>2550</v>
      </c>
      <c r="J61" s="2" t="s">
        <v>116</v>
      </c>
      <c r="K61" s="2" t="s">
        <v>30</v>
      </c>
      <c r="L61" s="2" t="s">
        <v>31</v>
      </c>
      <c r="M61" s="2" t="s">
        <v>32</v>
      </c>
      <c r="N61" s="2" t="s">
        <v>72</v>
      </c>
      <c r="O61" s="2" t="s">
        <v>34</v>
      </c>
      <c r="P61" s="2" t="s">
        <v>90</v>
      </c>
      <c r="Q61" s="2">
        <v>30.0</v>
      </c>
      <c r="R61" s="33" t="s">
        <v>2551</v>
      </c>
      <c r="S61" s="33" t="s">
        <v>2552</v>
      </c>
      <c r="T61" s="33" t="s">
        <v>2553</v>
      </c>
    </row>
    <row r="62" ht="15.75" customHeight="1">
      <c r="A62" s="2" t="s">
        <v>2545</v>
      </c>
      <c r="B62" s="2">
        <v>5.06012210057E11</v>
      </c>
      <c r="C62" s="2" t="s">
        <v>2589</v>
      </c>
      <c r="D62" s="2" t="s">
        <v>223</v>
      </c>
      <c r="E62" s="2" t="s">
        <v>224</v>
      </c>
      <c r="F62" s="2" t="s">
        <v>2548</v>
      </c>
      <c r="G62" s="2" t="s">
        <v>26</v>
      </c>
      <c r="H62" s="33" t="s">
        <v>2549</v>
      </c>
      <c r="I62" s="2" t="s">
        <v>2550</v>
      </c>
      <c r="J62" s="2" t="s">
        <v>116</v>
      </c>
      <c r="K62" s="2" t="s">
        <v>30</v>
      </c>
      <c r="L62" s="2" t="s">
        <v>31</v>
      </c>
      <c r="M62" s="2" t="s">
        <v>32</v>
      </c>
      <c r="N62" s="2" t="s">
        <v>72</v>
      </c>
      <c r="O62" s="2" t="s">
        <v>34</v>
      </c>
      <c r="P62" s="2" t="s">
        <v>90</v>
      </c>
      <c r="Q62" s="2">
        <v>30.0</v>
      </c>
      <c r="R62" s="33" t="s">
        <v>2551</v>
      </c>
      <c r="S62" s="33" t="s">
        <v>2552</v>
      </c>
      <c r="T62" s="33" t="s">
        <v>2553</v>
      </c>
    </row>
    <row r="63" ht="15.75" customHeight="1">
      <c r="A63" s="2" t="s">
        <v>2545</v>
      </c>
      <c r="B63" s="2">
        <v>5.06012110063E11</v>
      </c>
      <c r="C63" s="2" t="s">
        <v>2591</v>
      </c>
      <c r="D63" s="2" t="s">
        <v>223</v>
      </c>
      <c r="E63" s="2" t="s">
        <v>224</v>
      </c>
      <c r="F63" s="2" t="s">
        <v>2548</v>
      </c>
      <c r="G63" s="2" t="s">
        <v>26</v>
      </c>
      <c r="H63" s="33" t="s">
        <v>2549</v>
      </c>
      <c r="I63" s="2" t="s">
        <v>2550</v>
      </c>
      <c r="J63" s="2" t="s">
        <v>116</v>
      </c>
      <c r="K63" s="2" t="s">
        <v>30</v>
      </c>
      <c r="L63" s="2" t="s">
        <v>31</v>
      </c>
      <c r="M63" s="2" t="s">
        <v>32</v>
      </c>
      <c r="N63" s="2" t="s">
        <v>72</v>
      </c>
      <c r="O63" s="2" t="s">
        <v>34</v>
      </c>
      <c r="P63" s="2" t="s">
        <v>90</v>
      </c>
      <c r="Q63" s="2">
        <v>30.0</v>
      </c>
      <c r="R63" s="33" t="s">
        <v>2551</v>
      </c>
      <c r="S63" s="33" t="s">
        <v>2552</v>
      </c>
      <c r="T63" s="33" t="s">
        <v>2553</v>
      </c>
    </row>
    <row r="64" ht="15.75" customHeight="1">
      <c r="A64" s="2" t="s">
        <v>2545</v>
      </c>
      <c r="B64" s="2">
        <v>5.06012110024E11</v>
      </c>
      <c r="C64" s="2" t="s">
        <v>2593</v>
      </c>
      <c r="D64" s="2" t="s">
        <v>223</v>
      </c>
      <c r="E64" s="2" t="s">
        <v>224</v>
      </c>
      <c r="F64" s="2" t="s">
        <v>2548</v>
      </c>
      <c r="G64" s="2" t="s">
        <v>26</v>
      </c>
      <c r="H64" s="33" t="s">
        <v>2549</v>
      </c>
      <c r="I64" s="2" t="s">
        <v>2550</v>
      </c>
      <c r="J64" s="2" t="s">
        <v>116</v>
      </c>
      <c r="K64" s="2" t="s">
        <v>30</v>
      </c>
      <c r="L64" s="2" t="s">
        <v>31</v>
      </c>
      <c r="M64" s="2" t="s">
        <v>32</v>
      </c>
      <c r="N64" s="2" t="s">
        <v>72</v>
      </c>
      <c r="O64" s="2" t="s">
        <v>34</v>
      </c>
      <c r="P64" s="2" t="s">
        <v>90</v>
      </c>
      <c r="Q64" s="2">
        <v>30.0</v>
      </c>
      <c r="R64" s="33" t="s">
        <v>2551</v>
      </c>
      <c r="S64" s="33" t="s">
        <v>2552</v>
      </c>
      <c r="T64" s="33" t="s">
        <v>2553</v>
      </c>
    </row>
    <row r="65" ht="15.75" hidden="1" customHeight="1">
      <c r="A65" s="2" t="s">
        <v>2596</v>
      </c>
      <c r="B65" s="2">
        <v>5.06012210043E11</v>
      </c>
      <c r="C65" s="2" t="s">
        <v>1241</v>
      </c>
      <c r="D65" s="2" t="s">
        <v>223</v>
      </c>
      <c r="E65" s="2" t="s">
        <v>224</v>
      </c>
      <c r="F65" s="2" t="s">
        <v>2597</v>
      </c>
      <c r="G65" s="2" t="s">
        <v>2598</v>
      </c>
      <c r="H65" s="33" t="s">
        <v>2599</v>
      </c>
      <c r="I65" s="2" t="s">
        <v>342</v>
      </c>
      <c r="J65" s="2" t="s">
        <v>1921</v>
      </c>
      <c r="K65" s="2" t="s">
        <v>30</v>
      </c>
      <c r="L65" s="2" t="s">
        <v>332</v>
      </c>
      <c r="M65" s="2" t="s">
        <v>32</v>
      </c>
      <c r="N65" s="2" t="s">
        <v>72</v>
      </c>
      <c r="O65" s="2" t="s">
        <v>34</v>
      </c>
      <c r="P65" s="2" t="s">
        <v>56</v>
      </c>
      <c r="Q65" s="2">
        <v>4.0</v>
      </c>
      <c r="R65" s="33" t="s">
        <v>2600</v>
      </c>
      <c r="S65" s="33" t="s">
        <v>2601</v>
      </c>
      <c r="T65" s="33" t="s">
        <v>2602</v>
      </c>
    </row>
    <row r="66" ht="15.75" hidden="1" customHeight="1">
      <c r="A66" s="2" t="s">
        <v>2596</v>
      </c>
      <c r="B66" s="2">
        <v>5.06012110036E11</v>
      </c>
      <c r="C66" s="2" t="s">
        <v>2581</v>
      </c>
      <c r="D66" s="2" t="s">
        <v>223</v>
      </c>
      <c r="E66" s="2" t="s">
        <v>224</v>
      </c>
      <c r="F66" s="2" t="s">
        <v>2597</v>
      </c>
      <c r="G66" s="2" t="s">
        <v>2598</v>
      </c>
      <c r="H66" s="33" t="s">
        <v>2599</v>
      </c>
      <c r="I66" s="2" t="s">
        <v>342</v>
      </c>
      <c r="J66" s="2" t="s">
        <v>1921</v>
      </c>
      <c r="K66" s="2" t="s">
        <v>30</v>
      </c>
      <c r="L66" s="2" t="s">
        <v>332</v>
      </c>
      <c r="M66" s="2" t="s">
        <v>32</v>
      </c>
      <c r="N66" s="2" t="s">
        <v>72</v>
      </c>
      <c r="O66" s="2" t="s">
        <v>34</v>
      </c>
      <c r="P66" s="2" t="s">
        <v>56</v>
      </c>
      <c r="Q66" s="2">
        <v>4.0</v>
      </c>
      <c r="R66" s="33" t="s">
        <v>2600</v>
      </c>
      <c r="S66" s="33" t="s">
        <v>2601</v>
      </c>
      <c r="T66" s="33" t="s">
        <v>2602</v>
      </c>
    </row>
    <row r="67" ht="15.75" hidden="1" customHeight="1">
      <c r="A67" s="2" t="s">
        <v>2596</v>
      </c>
      <c r="B67" s="2">
        <v>5.06012110078E11</v>
      </c>
      <c r="C67" s="2" t="s">
        <v>2579</v>
      </c>
      <c r="D67" s="2" t="s">
        <v>223</v>
      </c>
      <c r="E67" s="2" t="s">
        <v>224</v>
      </c>
      <c r="F67" s="2" t="s">
        <v>2597</v>
      </c>
      <c r="G67" s="2" t="s">
        <v>2598</v>
      </c>
      <c r="H67" s="33" t="s">
        <v>2599</v>
      </c>
      <c r="I67" s="2" t="s">
        <v>342</v>
      </c>
      <c r="J67" s="2" t="s">
        <v>1921</v>
      </c>
      <c r="K67" s="2" t="s">
        <v>30</v>
      </c>
      <c r="L67" s="2" t="s">
        <v>332</v>
      </c>
      <c r="M67" s="2" t="s">
        <v>32</v>
      </c>
      <c r="N67" s="2" t="s">
        <v>72</v>
      </c>
      <c r="O67" s="2" t="s">
        <v>34</v>
      </c>
      <c r="P67" s="2" t="s">
        <v>56</v>
      </c>
      <c r="Q67" s="2">
        <v>4.0</v>
      </c>
      <c r="R67" s="33" t="s">
        <v>2600</v>
      </c>
      <c r="S67" s="33" t="s">
        <v>2601</v>
      </c>
      <c r="T67" s="33" t="s">
        <v>2602</v>
      </c>
    </row>
    <row r="68" ht="15.75" hidden="1" customHeight="1">
      <c r="A68" s="2" t="s">
        <v>2596</v>
      </c>
      <c r="B68" s="2">
        <v>5.06012110059E11</v>
      </c>
      <c r="C68" s="2" t="s">
        <v>2479</v>
      </c>
      <c r="D68" s="2" t="s">
        <v>223</v>
      </c>
      <c r="E68" s="2" t="s">
        <v>224</v>
      </c>
      <c r="F68" s="2" t="s">
        <v>2597</v>
      </c>
      <c r="G68" s="2" t="s">
        <v>2598</v>
      </c>
      <c r="H68" s="33" t="s">
        <v>2599</v>
      </c>
      <c r="I68" s="2" t="s">
        <v>342</v>
      </c>
      <c r="J68" s="2" t="s">
        <v>1921</v>
      </c>
      <c r="K68" s="2" t="s">
        <v>30</v>
      </c>
      <c r="L68" s="2" t="s">
        <v>332</v>
      </c>
      <c r="M68" s="2" t="s">
        <v>32</v>
      </c>
      <c r="N68" s="2" t="s">
        <v>72</v>
      </c>
      <c r="O68" s="2" t="s">
        <v>34</v>
      </c>
      <c r="P68" s="2" t="s">
        <v>56</v>
      </c>
      <c r="Q68" s="2">
        <v>4.0</v>
      </c>
      <c r="R68" s="33" t="s">
        <v>2600</v>
      </c>
      <c r="S68" s="33" t="s">
        <v>2601</v>
      </c>
      <c r="T68" s="33" t="s">
        <v>2602</v>
      </c>
    </row>
    <row r="69" ht="15.75" hidden="1" customHeight="1">
      <c r="A69" s="2" t="s">
        <v>2596</v>
      </c>
      <c r="B69" s="2">
        <v>5.06012310083E11</v>
      </c>
      <c r="C69" s="2" t="s">
        <v>2575</v>
      </c>
      <c r="D69" s="2" t="s">
        <v>223</v>
      </c>
      <c r="E69" s="2" t="s">
        <v>224</v>
      </c>
      <c r="F69" s="2" t="s">
        <v>2597</v>
      </c>
      <c r="G69" s="2" t="s">
        <v>2598</v>
      </c>
      <c r="H69" s="33" t="s">
        <v>2599</v>
      </c>
      <c r="I69" s="2" t="s">
        <v>342</v>
      </c>
      <c r="J69" s="2" t="s">
        <v>1921</v>
      </c>
      <c r="K69" s="2" t="s">
        <v>30</v>
      </c>
      <c r="L69" s="2" t="s">
        <v>332</v>
      </c>
      <c r="M69" s="2" t="s">
        <v>32</v>
      </c>
      <c r="N69" s="2" t="s">
        <v>72</v>
      </c>
      <c r="O69" s="2" t="s">
        <v>34</v>
      </c>
      <c r="P69" s="2" t="s">
        <v>56</v>
      </c>
      <c r="Q69" s="2">
        <v>4.0</v>
      </c>
      <c r="R69" s="33" t="s">
        <v>2600</v>
      </c>
      <c r="S69" s="33" t="s">
        <v>2601</v>
      </c>
      <c r="T69" s="33" t="s">
        <v>2602</v>
      </c>
    </row>
    <row r="70" ht="15.75" hidden="1" customHeight="1">
      <c r="A70" s="2" t="s">
        <v>2596</v>
      </c>
      <c r="B70" s="2">
        <v>5.06012310031E11</v>
      </c>
      <c r="C70" s="2" t="s">
        <v>2587</v>
      </c>
      <c r="D70" s="2" t="s">
        <v>223</v>
      </c>
      <c r="E70" s="2" t="s">
        <v>224</v>
      </c>
      <c r="F70" s="2" t="s">
        <v>2597</v>
      </c>
      <c r="G70" s="2" t="s">
        <v>2598</v>
      </c>
      <c r="H70" s="33" t="s">
        <v>2599</v>
      </c>
      <c r="I70" s="2" t="s">
        <v>342</v>
      </c>
      <c r="J70" s="2" t="s">
        <v>1921</v>
      </c>
      <c r="K70" s="2" t="s">
        <v>30</v>
      </c>
      <c r="L70" s="2" t="s">
        <v>332</v>
      </c>
      <c r="M70" s="2" t="s">
        <v>32</v>
      </c>
      <c r="N70" s="2" t="s">
        <v>72</v>
      </c>
      <c r="O70" s="2" t="s">
        <v>34</v>
      </c>
      <c r="P70" s="2" t="s">
        <v>56</v>
      </c>
      <c r="Q70" s="2">
        <v>4.0</v>
      </c>
      <c r="R70" s="33" t="s">
        <v>2600</v>
      </c>
      <c r="S70" s="33" t="s">
        <v>2601</v>
      </c>
      <c r="T70" s="33" t="s">
        <v>2602</v>
      </c>
    </row>
    <row r="71" ht="15.75" hidden="1" customHeight="1">
      <c r="A71" s="2" t="s">
        <v>2596</v>
      </c>
      <c r="B71" s="2">
        <v>5.06012110037E11</v>
      </c>
      <c r="C71" s="2" t="s">
        <v>2604</v>
      </c>
      <c r="D71" s="2" t="s">
        <v>223</v>
      </c>
      <c r="E71" s="2" t="s">
        <v>224</v>
      </c>
      <c r="F71" s="2" t="s">
        <v>2597</v>
      </c>
      <c r="G71" s="2" t="s">
        <v>2598</v>
      </c>
      <c r="H71" s="33" t="s">
        <v>2599</v>
      </c>
      <c r="I71" s="2" t="s">
        <v>342</v>
      </c>
      <c r="J71" s="2" t="s">
        <v>1921</v>
      </c>
      <c r="K71" s="2" t="s">
        <v>30</v>
      </c>
      <c r="L71" s="2" t="s">
        <v>332</v>
      </c>
      <c r="M71" s="2" t="s">
        <v>32</v>
      </c>
      <c r="N71" s="2" t="s">
        <v>72</v>
      </c>
      <c r="O71" s="2" t="s">
        <v>34</v>
      </c>
      <c r="P71" s="2" t="s">
        <v>56</v>
      </c>
      <c r="Q71" s="2">
        <v>4.0</v>
      </c>
      <c r="R71" s="33" t="s">
        <v>2600</v>
      </c>
      <c r="S71" s="33" t="s">
        <v>2601</v>
      </c>
      <c r="T71" s="33" t="s">
        <v>2602</v>
      </c>
    </row>
    <row r="72" ht="15.75" hidden="1" customHeight="1">
      <c r="A72" s="2" t="s">
        <v>2596</v>
      </c>
      <c r="B72" s="2">
        <v>5.06012319002E11</v>
      </c>
      <c r="C72" s="2" t="s">
        <v>2563</v>
      </c>
      <c r="D72" s="2" t="s">
        <v>223</v>
      </c>
      <c r="E72" s="2" t="s">
        <v>224</v>
      </c>
      <c r="F72" s="2" t="s">
        <v>2597</v>
      </c>
      <c r="G72" s="2" t="s">
        <v>2598</v>
      </c>
      <c r="H72" s="33" t="s">
        <v>2599</v>
      </c>
      <c r="I72" s="2" t="s">
        <v>342</v>
      </c>
      <c r="J72" s="2" t="s">
        <v>1921</v>
      </c>
      <c r="K72" s="2" t="s">
        <v>30</v>
      </c>
      <c r="L72" s="2" t="s">
        <v>332</v>
      </c>
      <c r="M72" s="2" t="s">
        <v>32</v>
      </c>
      <c r="N72" s="2" t="s">
        <v>72</v>
      </c>
      <c r="O72" s="2" t="s">
        <v>34</v>
      </c>
      <c r="P72" s="2" t="s">
        <v>56</v>
      </c>
      <c r="Q72" s="2">
        <v>4.0</v>
      </c>
      <c r="R72" s="33" t="s">
        <v>2600</v>
      </c>
      <c r="S72" s="33" t="s">
        <v>2601</v>
      </c>
      <c r="T72" s="33" t="s">
        <v>2602</v>
      </c>
    </row>
    <row r="73" ht="15.75" hidden="1" customHeight="1">
      <c r="A73" s="2" t="s">
        <v>2596</v>
      </c>
      <c r="B73" s="2">
        <v>5.0601211006E11</v>
      </c>
      <c r="C73" s="2" t="s">
        <v>2569</v>
      </c>
      <c r="D73" s="2" t="s">
        <v>223</v>
      </c>
      <c r="E73" s="2" t="s">
        <v>224</v>
      </c>
      <c r="F73" s="2" t="s">
        <v>2597</v>
      </c>
      <c r="G73" s="2" t="s">
        <v>2598</v>
      </c>
      <c r="H73" s="33" t="s">
        <v>2599</v>
      </c>
      <c r="I73" s="2" t="s">
        <v>342</v>
      </c>
      <c r="J73" s="2" t="s">
        <v>1921</v>
      </c>
      <c r="K73" s="2" t="s">
        <v>30</v>
      </c>
      <c r="L73" s="2" t="s">
        <v>332</v>
      </c>
      <c r="M73" s="2" t="s">
        <v>32</v>
      </c>
      <c r="N73" s="2" t="s">
        <v>72</v>
      </c>
      <c r="O73" s="2" t="s">
        <v>34</v>
      </c>
      <c r="P73" s="2" t="s">
        <v>56</v>
      </c>
      <c r="Q73" s="2">
        <v>4.0</v>
      </c>
      <c r="R73" s="33" t="s">
        <v>2600</v>
      </c>
      <c r="S73" s="33" t="s">
        <v>2601</v>
      </c>
      <c r="T73" s="33" t="s">
        <v>2602</v>
      </c>
    </row>
    <row r="74" ht="15.75" hidden="1" customHeight="1">
      <c r="A74" s="2" t="s">
        <v>2596</v>
      </c>
      <c r="B74" s="2">
        <v>5.06012110038E11</v>
      </c>
      <c r="C74" s="2" t="s">
        <v>2577</v>
      </c>
      <c r="D74" s="2" t="s">
        <v>223</v>
      </c>
      <c r="E74" s="2" t="s">
        <v>224</v>
      </c>
      <c r="F74" s="2" t="s">
        <v>2597</v>
      </c>
      <c r="G74" s="2" t="s">
        <v>2598</v>
      </c>
      <c r="H74" s="33" t="s">
        <v>2599</v>
      </c>
      <c r="I74" s="2" t="s">
        <v>342</v>
      </c>
      <c r="J74" s="2" t="s">
        <v>1921</v>
      </c>
      <c r="K74" s="2" t="s">
        <v>30</v>
      </c>
      <c r="L74" s="2" t="s">
        <v>332</v>
      </c>
      <c r="M74" s="2" t="s">
        <v>32</v>
      </c>
      <c r="N74" s="2" t="s">
        <v>72</v>
      </c>
      <c r="O74" s="2" t="s">
        <v>34</v>
      </c>
      <c r="P74" s="2" t="s">
        <v>56</v>
      </c>
      <c r="Q74" s="2">
        <v>4.0</v>
      </c>
      <c r="R74" s="33" t="s">
        <v>2600</v>
      </c>
      <c r="S74" s="33" t="s">
        <v>2601</v>
      </c>
      <c r="T74" s="33" t="s">
        <v>2602</v>
      </c>
    </row>
    <row r="75" ht="15.75" hidden="1" customHeight="1">
      <c r="A75" s="2" t="s">
        <v>2596</v>
      </c>
      <c r="B75" s="2">
        <v>5.06012110066E11</v>
      </c>
      <c r="C75" s="2" t="s">
        <v>2565</v>
      </c>
      <c r="D75" s="2" t="s">
        <v>223</v>
      </c>
      <c r="E75" s="2" t="s">
        <v>224</v>
      </c>
      <c r="F75" s="2" t="s">
        <v>2597</v>
      </c>
      <c r="G75" s="2" t="s">
        <v>2598</v>
      </c>
      <c r="H75" s="33" t="s">
        <v>2599</v>
      </c>
      <c r="I75" s="2" t="s">
        <v>342</v>
      </c>
      <c r="J75" s="2" t="s">
        <v>1921</v>
      </c>
      <c r="K75" s="2" t="s">
        <v>30</v>
      </c>
      <c r="L75" s="2" t="s">
        <v>332</v>
      </c>
      <c r="M75" s="2" t="s">
        <v>32</v>
      </c>
      <c r="N75" s="2" t="s">
        <v>72</v>
      </c>
      <c r="O75" s="2" t="s">
        <v>34</v>
      </c>
      <c r="P75" s="2" t="s">
        <v>56</v>
      </c>
      <c r="Q75" s="2">
        <v>4.0</v>
      </c>
      <c r="R75" s="33" t="s">
        <v>2600</v>
      </c>
      <c r="S75" s="33" t="s">
        <v>2601</v>
      </c>
      <c r="T75" s="33" t="s">
        <v>2602</v>
      </c>
    </row>
    <row r="76" ht="15.75" hidden="1" customHeight="1">
      <c r="A76" s="2" t="s">
        <v>2596</v>
      </c>
      <c r="B76" s="2">
        <v>5.06012110061E11</v>
      </c>
      <c r="C76" s="2" t="s">
        <v>2583</v>
      </c>
      <c r="D76" s="2" t="s">
        <v>223</v>
      </c>
      <c r="E76" s="2" t="s">
        <v>224</v>
      </c>
      <c r="F76" s="2" t="s">
        <v>2597</v>
      </c>
      <c r="G76" s="2" t="s">
        <v>2598</v>
      </c>
      <c r="H76" s="33" t="s">
        <v>2599</v>
      </c>
      <c r="I76" s="2" t="s">
        <v>342</v>
      </c>
      <c r="J76" s="2" t="s">
        <v>1921</v>
      </c>
      <c r="K76" s="2" t="s">
        <v>30</v>
      </c>
      <c r="L76" s="2" t="s">
        <v>332</v>
      </c>
      <c r="M76" s="2" t="s">
        <v>32</v>
      </c>
      <c r="N76" s="2" t="s">
        <v>72</v>
      </c>
      <c r="O76" s="2" t="s">
        <v>34</v>
      </c>
      <c r="P76" s="2" t="s">
        <v>56</v>
      </c>
      <c r="Q76" s="2">
        <v>4.0</v>
      </c>
      <c r="R76" s="33" t="s">
        <v>2600</v>
      </c>
      <c r="S76" s="33" t="s">
        <v>2601</v>
      </c>
      <c r="T76" s="33" t="s">
        <v>2602</v>
      </c>
    </row>
    <row r="77" ht="15.75" hidden="1" customHeight="1">
      <c r="A77" s="2" t="s">
        <v>2596</v>
      </c>
      <c r="B77" s="2">
        <v>5.06012110074E11</v>
      </c>
      <c r="C77" s="2" t="s">
        <v>2517</v>
      </c>
      <c r="D77" s="2" t="s">
        <v>223</v>
      </c>
      <c r="E77" s="2" t="s">
        <v>224</v>
      </c>
      <c r="F77" s="2" t="s">
        <v>2597</v>
      </c>
      <c r="G77" s="2" t="s">
        <v>2598</v>
      </c>
      <c r="H77" s="33" t="s">
        <v>2599</v>
      </c>
      <c r="I77" s="2" t="s">
        <v>342</v>
      </c>
      <c r="J77" s="2" t="s">
        <v>1921</v>
      </c>
      <c r="K77" s="2" t="s">
        <v>30</v>
      </c>
      <c r="L77" s="2" t="s">
        <v>332</v>
      </c>
      <c r="M77" s="2" t="s">
        <v>32</v>
      </c>
      <c r="N77" s="2" t="s">
        <v>72</v>
      </c>
      <c r="O77" s="2" t="s">
        <v>34</v>
      </c>
      <c r="P77" s="2" t="s">
        <v>56</v>
      </c>
      <c r="Q77" s="2">
        <v>4.0</v>
      </c>
      <c r="R77" s="33" t="s">
        <v>2600</v>
      </c>
      <c r="S77" s="33" t="s">
        <v>2601</v>
      </c>
      <c r="T77" s="33" t="s">
        <v>2602</v>
      </c>
    </row>
    <row r="78" ht="15.75" hidden="1" customHeight="1">
      <c r="A78" s="2" t="s">
        <v>2596</v>
      </c>
      <c r="B78" s="2">
        <v>5.0601211001E11</v>
      </c>
      <c r="C78" s="2" t="s">
        <v>2547</v>
      </c>
      <c r="D78" s="2" t="s">
        <v>223</v>
      </c>
      <c r="E78" s="2" t="s">
        <v>224</v>
      </c>
      <c r="F78" s="2" t="s">
        <v>2597</v>
      </c>
      <c r="G78" s="2" t="s">
        <v>2598</v>
      </c>
      <c r="H78" s="33" t="s">
        <v>2599</v>
      </c>
      <c r="I78" s="2" t="s">
        <v>342</v>
      </c>
      <c r="J78" s="2" t="s">
        <v>1921</v>
      </c>
      <c r="K78" s="2" t="s">
        <v>30</v>
      </c>
      <c r="L78" s="2" t="s">
        <v>332</v>
      </c>
      <c r="M78" s="2" t="s">
        <v>32</v>
      </c>
      <c r="N78" s="2" t="s">
        <v>72</v>
      </c>
      <c r="O78" s="2" t="s">
        <v>34</v>
      </c>
      <c r="P78" s="2" t="s">
        <v>56</v>
      </c>
      <c r="Q78" s="2">
        <v>4.0</v>
      </c>
      <c r="R78" s="33" t="s">
        <v>2600</v>
      </c>
      <c r="S78" s="33" t="s">
        <v>2601</v>
      </c>
      <c r="T78" s="33" t="s">
        <v>2602</v>
      </c>
    </row>
    <row r="79" ht="15.75" hidden="1" customHeight="1">
      <c r="A79" s="2" t="s">
        <v>2596</v>
      </c>
      <c r="B79" s="2">
        <v>5.06012110026E11</v>
      </c>
      <c r="C79" s="2" t="s">
        <v>2561</v>
      </c>
      <c r="D79" s="2" t="s">
        <v>223</v>
      </c>
      <c r="E79" s="2" t="s">
        <v>224</v>
      </c>
      <c r="F79" s="2" t="s">
        <v>2597</v>
      </c>
      <c r="G79" s="2" t="s">
        <v>2598</v>
      </c>
      <c r="H79" s="33" t="s">
        <v>2599</v>
      </c>
      <c r="I79" s="2" t="s">
        <v>342</v>
      </c>
      <c r="J79" s="2" t="s">
        <v>1921</v>
      </c>
      <c r="K79" s="2" t="s">
        <v>30</v>
      </c>
      <c r="L79" s="2" t="s">
        <v>332</v>
      </c>
      <c r="M79" s="2" t="s">
        <v>32</v>
      </c>
      <c r="N79" s="2" t="s">
        <v>72</v>
      </c>
      <c r="O79" s="2" t="s">
        <v>34</v>
      </c>
      <c r="P79" s="2" t="s">
        <v>56</v>
      </c>
      <c r="Q79" s="2">
        <v>4.0</v>
      </c>
      <c r="R79" s="33" t="s">
        <v>2600</v>
      </c>
      <c r="S79" s="33" t="s">
        <v>2601</v>
      </c>
      <c r="T79" s="33" t="s">
        <v>2602</v>
      </c>
    </row>
    <row r="80" ht="15.75" hidden="1" customHeight="1">
      <c r="A80" s="2" t="s">
        <v>2596</v>
      </c>
      <c r="B80" s="2">
        <v>5.06012110065E11</v>
      </c>
      <c r="C80" s="2" t="s">
        <v>2585</v>
      </c>
      <c r="D80" s="2" t="s">
        <v>223</v>
      </c>
      <c r="E80" s="2" t="s">
        <v>224</v>
      </c>
      <c r="F80" s="2" t="s">
        <v>2597</v>
      </c>
      <c r="G80" s="2" t="s">
        <v>2598</v>
      </c>
      <c r="H80" s="33" t="s">
        <v>2599</v>
      </c>
      <c r="I80" s="2" t="s">
        <v>342</v>
      </c>
      <c r="J80" s="2" t="s">
        <v>1921</v>
      </c>
      <c r="K80" s="2" t="s">
        <v>30</v>
      </c>
      <c r="L80" s="2" t="s">
        <v>332</v>
      </c>
      <c r="M80" s="2" t="s">
        <v>32</v>
      </c>
      <c r="N80" s="2" t="s">
        <v>72</v>
      </c>
      <c r="O80" s="2" t="s">
        <v>34</v>
      </c>
      <c r="P80" s="2" t="s">
        <v>56</v>
      </c>
      <c r="Q80" s="2">
        <v>4.0</v>
      </c>
      <c r="R80" s="33" t="s">
        <v>2600</v>
      </c>
      <c r="S80" s="33" t="s">
        <v>2601</v>
      </c>
      <c r="T80" s="33" t="s">
        <v>2602</v>
      </c>
    </row>
    <row r="81" ht="15.75" hidden="1" customHeight="1">
      <c r="A81" s="2" t="s">
        <v>2596</v>
      </c>
      <c r="B81" s="2">
        <v>5.06012210046E11</v>
      </c>
      <c r="C81" s="2" t="s">
        <v>2571</v>
      </c>
      <c r="D81" s="2" t="s">
        <v>223</v>
      </c>
      <c r="E81" s="2" t="s">
        <v>224</v>
      </c>
      <c r="F81" s="2" t="s">
        <v>2597</v>
      </c>
      <c r="G81" s="2" t="s">
        <v>2598</v>
      </c>
      <c r="H81" s="33" t="s">
        <v>2599</v>
      </c>
      <c r="I81" s="2" t="s">
        <v>342</v>
      </c>
      <c r="J81" s="2" t="s">
        <v>1921</v>
      </c>
      <c r="K81" s="2" t="s">
        <v>30</v>
      </c>
      <c r="L81" s="2" t="s">
        <v>332</v>
      </c>
      <c r="M81" s="2" t="s">
        <v>32</v>
      </c>
      <c r="N81" s="2" t="s">
        <v>72</v>
      </c>
      <c r="O81" s="2" t="s">
        <v>34</v>
      </c>
      <c r="P81" s="2" t="s">
        <v>56</v>
      </c>
      <c r="Q81" s="2">
        <v>4.0</v>
      </c>
      <c r="R81" s="33" t="s">
        <v>2600</v>
      </c>
      <c r="S81" s="33" t="s">
        <v>2601</v>
      </c>
      <c r="T81" s="33" t="s">
        <v>2602</v>
      </c>
    </row>
    <row r="82" ht="15.75" hidden="1" customHeight="1">
      <c r="A82" s="2" t="s">
        <v>2596</v>
      </c>
      <c r="B82" s="2">
        <v>5.06012110063E11</v>
      </c>
      <c r="C82" s="2" t="s">
        <v>2591</v>
      </c>
      <c r="D82" s="2" t="s">
        <v>223</v>
      </c>
      <c r="E82" s="2" t="s">
        <v>224</v>
      </c>
      <c r="F82" s="2" t="s">
        <v>2597</v>
      </c>
      <c r="G82" s="2" t="s">
        <v>2598</v>
      </c>
      <c r="H82" s="33" t="s">
        <v>2599</v>
      </c>
      <c r="I82" s="2" t="s">
        <v>342</v>
      </c>
      <c r="J82" s="2" t="s">
        <v>1921</v>
      </c>
      <c r="K82" s="2" t="s">
        <v>30</v>
      </c>
      <c r="L82" s="2" t="s">
        <v>332</v>
      </c>
      <c r="M82" s="2" t="s">
        <v>32</v>
      </c>
      <c r="N82" s="2" t="s">
        <v>72</v>
      </c>
      <c r="O82" s="2" t="s">
        <v>34</v>
      </c>
      <c r="P82" s="2" t="s">
        <v>56</v>
      </c>
      <c r="Q82" s="2">
        <v>4.0</v>
      </c>
      <c r="R82" s="33" t="s">
        <v>2600</v>
      </c>
      <c r="S82" s="33" t="s">
        <v>2601</v>
      </c>
      <c r="T82" s="33" t="s">
        <v>2602</v>
      </c>
    </row>
    <row r="83" ht="15.75" hidden="1" customHeight="1">
      <c r="A83" s="2" t="s">
        <v>2596</v>
      </c>
      <c r="B83" s="2">
        <v>5.06012110048E11</v>
      </c>
      <c r="C83" s="2" t="s">
        <v>2573</v>
      </c>
      <c r="D83" s="2" t="s">
        <v>223</v>
      </c>
      <c r="E83" s="2" t="s">
        <v>224</v>
      </c>
      <c r="F83" s="2" t="s">
        <v>2597</v>
      </c>
      <c r="G83" s="2" t="s">
        <v>2598</v>
      </c>
      <c r="H83" s="33" t="s">
        <v>2599</v>
      </c>
      <c r="I83" s="2" t="s">
        <v>342</v>
      </c>
      <c r="J83" s="2" t="s">
        <v>1921</v>
      </c>
      <c r="K83" s="2" t="s">
        <v>30</v>
      </c>
      <c r="L83" s="2" t="s">
        <v>332</v>
      </c>
      <c r="M83" s="2" t="s">
        <v>32</v>
      </c>
      <c r="N83" s="2" t="s">
        <v>72</v>
      </c>
      <c r="O83" s="2" t="s">
        <v>34</v>
      </c>
      <c r="P83" s="2" t="s">
        <v>56</v>
      </c>
      <c r="Q83" s="2">
        <v>4.0</v>
      </c>
      <c r="R83" s="33" t="s">
        <v>2600</v>
      </c>
      <c r="S83" s="33" t="s">
        <v>2601</v>
      </c>
      <c r="T83" s="33" t="s">
        <v>2602</v>
      </c>
    </row>
    <row r="84" ht="15.75" hidden="1" customHeight="1">
      <c r="A84" s="2" t="s">
        <v>2596</v>
      </c>
      <c r="B84" s="2">
        <v>5.0601211007E11</v>
      </c>
      <c r="C84" s="2" t="s">
        <v>2555</v>
      </c>
      <c r="D84" s="2" t="s">
        <v>223</v>
      </c>
      <c r="E84" s="2" t="s">
        <v>224</v>
      </c>
      <c r="F84" s="2" t="s">
        <v>2597</v>
      </c>
      <c r="G84" s="2" t="s">
        <v>2598</v>
      </c>
      <c r="H84" s="33" t="s">
        <v>2599</v>
      </c>
      <c r="I84" s="2" t="s">
        <v>342</v>
      </c>
      <c r="J84" s="2" t="s">
        <v>1921</v>
      </c>
      <c r="K84" s="2" t="s">
        <v>30</v>
      </c>
      <c r="L84" s="2" t="s">
        <v>332</v>
      </c>
      <c r="M84" s="2" t="s">
        <v>32</v>
      </c>
      <c r="N84" s="2" t="s">
        <v>72</v>
      </c>
      <c r="O84" s="2" t="s">
        <v>34</v>
      </c>
      <c r="P84" s="2" t="s">
        <v>56</v>
      </c>
      <c r="Q84" s="2">
        <v>4.0</v>
      </c>
      <c r="R84" s="33" t="s">
        <v>2600</v>
      </c>
      <c r="S84" s="33" t="s">
        <v>2601</v>
      </c>
      <c r="T84" s="33" t="s">
        <v>2602</v>
      </c>
    </row>
    <row r="85" ht="15.75" hidden="1" customHeight="1">
      <c r="A85" s="2" t="s">
        <v>2596</v>
      </c>
      <c r="B85" s="2">
        <v>5.06012110046E11</v>
      </c>
      <c r="C85" s="2" t="s">
        <v>2557</v>
      </c>
      <c r="D85" s="2" t="s">
        <v>223</v>
      </c>
      <c r="E85" s="2" t="s">
        <v>224</v>
      </c>
      <c r="F85" s="2" t="s">
        <v>2597</v>
      </c>
      <c r="G85" s="2" t="s">
        <v>2598</v>
      </c>
      <c r="H85" s="33" t="s">
        <v>2599</v>
      </c>
      <c r="I85" s="2" t="s">
        <v>342</v>
      </c>
      <c r="J85" s="2" t="s">
        <v>1921</v>
      </c>
      <c r="K85" s="2" t="s">
        <v>30</v>
      </c>
      <c r="L85" s="2" t="s">
        <v>332</v>
      </c>
      <c r="M85" s="2" t="s">
        <v>32</v>
      </c>
      <c r="N85" s="2" t="s">
        <v>72</v>
      </c>
      <c r="O85" s="2" t="s">
        <v>34</v>
      </c>
      <c r="P85" s="2" t="s">
        <v>56</v>
      </c>
      <c r="Q85" s="2">
        <v>4.0</v>
      </c>
      <c r="R85" s="33" t="s">
        <v>2600</v>
      </c>
      <c r="S85" s="33" t="s">
        <v>2601</v>
      </c>
      <c r="T85" s="33" t="s">
        <v>2602</v>
      </c>
    </row>
    <row r="86" ht="15.75" hidden="1" customHeight="1">
      <c r="A86" s="2" t="s">
        <v>2596</v>
      </c>
      <c r="B86" s="2">
        <v>5.06012110024E11</v>
      </c>
      <c r="C86" s="2" t="s">
        <v>2593</v>
      </c>
      <c r="D86" s="2" t="s">
        <v>223</v>
      </c>
      <c r="E86" s="2" t="s">
        <v>224</v>
      </c>
      <c r="F86" s="2" t="s">
        <v>2597</v>
      </c>
      <c r="G86" s="2" t="s">
        <v>2598</v>
      </c>
      <c r="H86" s="33" t="s">
        <v>2599</v>
      </c>
      <c r="I86" s="2" t="s">
        <v>342</v>
      </c>
      <c r="J86" s="2" t="s">
        <v>1921</v>
      </c>
      <c r="K86" s="2" t="s">
        <v>30</v>
      </c>
      <c r="L86" s="2" t="s">
        <v>332</v>
      </c>
      <c r="M86" s="2" t="s">
        <v>32</v>
      </c>
      <c r="N86" s="2" t="s">
        <v>72</v>
      </c>
      <c r="O86" s="2" t="s">
        <v>34</v>
      </c>
      <c r="P86" s="2" t="s">
        <v>56</v>
      </c>
      <c r="Q86" s="2">
        <v>4.0</v>
      </c>
      <c r="R86" s="33" t="s">
        <v>2600</v>
      </c>
      <c r="S86" s="33" t="s">
        <v>2601</v>
      </c>
      <c r="T86" s="33" t="s">
        <v>2602</v>
      </c>
    </row>
    <row r="87" ht="15.75" hidden="1" customHeight="1">
      <c r="A87" s="2" t="s">
        <v>2596</v>
      </c>
      <c r="B87" s="2">
        <v>5.06012310056E11</v>
      </c>
      <c r="C87" s="2" t="s">
        <v>372</v>
      </c>
      <c r="D87" s="2" t="s">
        <v>223</v>
      </c>
      <c r="E87" s="2" t="s">
        <v>224</v>
      </c>
      <c r="F87" s="2" t="s">
        <v>2597</v>
      </c>
      <c r="G87" s="2" t="s">
        <v>2598</v>
      </c>
      <c r="H87" s="33" t="s">
        <v>2599</v>
      </c>
      <c r="I87" s="2" t="s">
        <v>342</v>
      </c>
      <c r="J87" s="2" t="s">
        <v>1921</v>
      </c>
      <c r="K87" s="2" t="s">
        <v>30</v>
      </c>
      <c r="L87" s="2" t="s">
        <v>332</v>
      </c>
      <c r="M87" s="2" t="s">
        <v>32</v>
      </c>
      <c r="N87" s="2" t="s">
        <v>72</v>
      </c>
      <c r="O87" s="2" t="s">
        <v>34</v>
      </c>
      <c r="P87" s="2" t="s">
        <v>56</v>
      </c>
      <c r="Q87" s="2">
        <v>4.0</v>
      </c>
      <c r="R87" s="33" t="s">
        <v>2600</v>
      </c>
      <c r="S87" s="33" t="s">
        <v>2601</v>
      </c>
      <c r="T87" s="33" t="s">
        <v>2602</v>
      </c>
    </row>
    <row r="88" ht="15.75" hidden="1" customHeight="1">
      <c r="A88" s="2" t="s">
        <v>2596</v>
      </c>
      <c r="B88" s="2">
        <v>5.06012210057E11</v>
      </c>
      <c r="C88" s="2" t="s">
        <v>2589</v>
      </c>
      <c r="D88" s="2" t="s">
        <v>223</v>
      </c>
      <c r="E88" s="2" t="s">
        <v>224</v>
      </c>
      <c r="F88" s="2" t="s">
        <v>2597</v>
      </c>
      <c r="G88" s="2" t="s">
        <v>2598</v>
      </c>
      <c r="H88" s="33" t="s">
        <v>2599</v>
      </c>
      <c r="I88" s="2" t="s">
        <v>342</v>
      </c>
      <c r="J88" s="2" t="s">
        <v>1921</v>
      </c>
      <c r="K88" s="2" t="s">
        <v>30</v>
      </c>
      <c r="L88" s="2" t="s">
        <v>332</v>
      </c>
      <c r="M88" s="2" t="s">
        <v>32</v>
      </c>
      <c r="N88" s="2" t="s">
        <v>72</v>
      </c>
      <c r="O88" s="2" t="s">
        <v>34</v>
      </c>
      <c r="P88" s="2" t="s">
        <v>56</v>
      </c>
      <c r="Q88" s="2">
        <v>4.0</v>
      </c>
      <c r="R88" s="33" t="s">
        <v>2600</v>
      </c>
      <c r="S88" s="33" t="s">
        <v>2601</v>
      </c>
      <c r="T88" s="33" t="s">
        <v>2602</v>
      </c>
    </row>
    <row r="89" ht="15.75" hidden="1" customHeight="1">
      <c r="A89" s="2" t="s">
        <v>2596</v>
      </c>
      <c r="B89" s="2">
        <v>5.06012110003E11</v>
      </c>
      <c r="C89" s="2" t="s">
        <v>2567</v>
      </c>
      <c r="D89" s="2" t="s">
        <v>223</v>
      </c>
      <c r="E89" s="2" t="s">
        <v>224</v>
      </c>
      <c r="F89" s="2" t="s">
        <v>2597</v>
      </c>
      <c r="G89" s="2" t="s">
        <v>2598</v>
      </c>
      <c r="H89" s="33" t="s">
        <v>2599</v>
      </c>
      <c r="I89" s="2" t="s">
        <v>342</v>
      </c>
      <c r="J89" s="2" t="s">
        <v>1921</v>
      </c>
      <c r="K89" s="2" t="s">
        <v>30</v>
      </c>
      <c r="L89" s="2" t="s">
        <v>332</v>
      </c>
      <c r="M89" s="2" t="s">
        <v>32</v>
      </c>
      <c r="N89" s="2" t="s">
        <v>72</v>
      </c>
      <c r="O89" s="2" t="s">
        <v>34</v>
      </c>
      <c r="P89" s="2" t="s">
        <v>56</v>
      </c>
      <c r="Q89" s="2">
        <v>4.0</v>
      </c>
      <c r="R89" s="33" t="s">
        <v>2600</v>
      </c>
      <c r="S89" s="33" t="s">
        <v>2601</v>
      </c>
      <c r="T89" s="33" t="s">
        <v>2602</v>
      </c>
    </row>
    <row r="90" ht="15.75" customHeight="1">
      <c r="A90" s="2" t="s">
        <v>2825</v>
      </c>
      <c r="B90" s="2">
        <v>5.06012110049E11</v>
      </c>
      <c r="C90" s="2" t="s">
        <v>2840</v>
      </c>
      <c r="D90" s="2" t="s">
        <v>223</v>
      </c>
      <c r="E90" s="2" t="s">
        <v>224</v>
      </c>
      <c r="F90" s="2" t="s">
        <v>2828</v>
      </c>
      <c r="G90" s="2" t="s">
        <v>2829</v>
      </c>
      <c r="H90" s="33" t="s">
        <v>1452</v>
      </c>
      <c r="I90" s="2" t="s">
        <v>2240</v>
      </c>
      <c r="J90" s="2" t="s">
        <v>2257</v>
      </c>
      <c r="K90" s="2" t="s">
        <v>53</v>
      </c>
      <c r="L90" s="2" t="s">
        <v>31</v>
      </c>
      <c r="M90" s="2" t="s">
        <v>32</v>
      </c>
      <c r="N90" s="2" t="s">
        <v>54</v>
      </c>
      <c r="O90" s="2" t="s">
        <v>55</v>
      </c>
      <c r="P90" s="2" t="s">
        <v>90</v>
      </c>
      <c r="Q90" s="2">
        <v>30.0</v>
      </c>
      <c r="R90" s="33" t="s">
        <v>2830</v>
      </c>
      <c r="S90" s="33" t="s">
        <v>2831</v>
      </c>
      <c r="T90" s="33" t="s">
        <v>2832</v>
      </c>
    </row>
    <row r="91" ht="15.75" hidden="1" customHeight="1">
      <c r="A91" s="2" t="s">
        <v>3159</v>
      </c>
      <c r="B91" s="2">
        <v>5.06012410001E11</v>
      </c>
      <c r="C91" s="2" t="s">
        <v>3161</v>
      </c>
      <c r="D91" s="2" t="s">
        <v>223</v>
      </c>
      <c r="E91" s="2" t="s">
        <v>224</v>
      </c>
      <c r="F91" s="2" t="s">
        <v>2461</v>
      </c>
      <c r="G91" s="2" t="s">
        <v>2462</v>
      </c>
      <c r="H91" s="33" t="s">
        <v>2463</v>
      </c>
      <c r="I91" s="2" t="s">
        <v>2464</v>
      </c>
      <c r="J91" s="2" t="s">
        <v>2464</v>
      </c>
      <c r="K91" s="2" t="s">
        <v>53</v>
      </c>
      <c r="L91" s="2" t="s">
        <v>70</v>
      </c>
      <c r="M91" s="2" t="s">
        <v>71</v>
      </c>
      <c r="N91" s="2" t="s">
        <v>72</v>
      </c>
      <c r="O91" s="2" t="s">
        <v>55</v>
      </c>
      <c r="P91" s="2" t="s">
        <v>56</v>
      </c>
      <c r="Q91" s="2">
        <v>14.0</v>
      </c>
      <c r="R91" s="33" t="s">
        <v>3162</v>
      </c>
      <c r="S91" s="33" t="s">
        <v>3163</v>
      </c>
      <c r="T91" s="33" t="s">
        <v>3164</v>
      </c>
    </row>
    <row r="92" ht="15.75" hidden="1" customHeight="1">
      <c r="A92" s="2" t="s">
        <v>3177</v>
      </c>
      <c r="B92" s="2">
        <v>5.06012310069E11</v>
      </c>
      <c r="C92" s="2" t="s">
        <v>3179</v>
      </c>
      <c r="D92" s="2" t="s">
        <v>223</v>
      </c>
      <c r="E92" s="2" t="s">
        <v>224</v>
      </c>
      <c r="F92" s="2" t="s">
        <v>2461</v>
      </c>
      <c r="G92" s="2" t="s">
        <v>2462</v>
      </c>
      <c r="H92" s="33" t="s">
        <v>2463</v>
      </c>
      <c r="I92" s="2" t="s">
        <v>2464</v>
      </c>
      <c r="J92" s="2" t="s">
        <v>2464</v>
      </c>
      <c r="K92" s="2" t="s">
        <v>53</v>
      </c>
      <c r="L92" s="2" t="s">
        <v>70</v>
      </c>
      <c r="M92" s="2" t="s">
        <v>71</v>
      </c>
      <c r="N92" s="2" t="s">
        <v>72</v>
      </c>
      <c r="O92" s="2" t="s">
        <v>55</v>
      </c>
      <c r="P92" s="2" t="s">
        <v>56</v>
      </c>
      <c r="Q92" s="2">
        <v>14.0</v>
      </c>
      <c r="R92" s="33" t="s">
        <v>3180</v>
      </c>
      <c r="S92" s="33" t="s">
        <v>3181</v>
      </c>
      <c r="T92" s="33" t="s">
        <v>3182</v>
      </c>
    </row>
    <row r="93" ht="15.75" hidden="1" customHeight="1">
      <c r="A93" s="2" t="s">
        <v>3195</v>
      </c>
      <c r="B93" s="2">
        <v>5.06012310064E11</v>
      </c>
      <c r="C93" s="2" t="s">
        <v>3197</v>
      </c>
      <c r="D93" s="2" t="s">
        <v>223</v>
      </c>
      <c r="E93" s="2" t="s">
        <v>224</v>
      </c>
      <c r="F93" s="2" t="s">
        <v>2461</v>
      </c>
      <c r="G93" s="2" t="s">
        <v>2462</v>
      </c>
      <c r="H93" s="33" t="s">
        <v>2463</v>
      </c>
      <c r="I93" s="2" t="s">
        <v>2464</v>
      </c>
      <c r="J93" s="2" t="s">
        <v>2464</v>
      </c>
      <c r="K93" s="2" t="s">
        <v>53</v>
      </c>
      <c r="L93" s="2" t="s">
        <v>70</v>
      </c>
      <c r="M93" s="2" t="s">
        <v>71</v>
      </c>
      <c r="N93" s="2" t="s">
        <v>72</v>
      </c>
      <c r="O93" s="2" t="s">
        <v>55</v>
      </c>
      <c r="P93" s="2" t="s">
        <v>56</v>
      </c>
      <c r="Q93" s="2">
        <v>14.0</v>
      </c>
      <c r="R93" s="33" t="s">
        <v>3198</v>
      </c>
      <c r="S93" s="33" t="s">
        <v>3199</v>
      </c>
      <c r="T93" s="33" t="s">
        <v>3200</v>
      </c>
    </row>
    <row r="94" ht="15.75" hidden="1" customHeight="1">
      <c r="A94" s="2" t="s">
        <v>3223</v>
      </c>
      <c r="B94" s="2">
        <v>5.06012410046E11</v>
      </c>
      <c r="C94" s="2" t="s">
        <v>3225</v>
      </c>
      <c r="D94" s="2" t="s">
        <v>223</v>
      </c>
      <c r="E94" s="2" t="s">
        <v>224</v>
      </c>
      <c r="F94" s="2" t="s">
        <v>2461</v>
      </c>
      <c r="G94" s="2" t="s">
        <v>2462</v>
      </c>
      <c r="H94" s="33" t="s">
        <v>2463</v>
      </c>
      <c r="I94" s="2" t="s">
        <v>2464</v>
      </c>
      <c r="J94" s="2" t="s">
        <v>2464</v>
      </c>
      <c r="K94" s="2" t="s">
        <v>53</v>
      </c>
      <c r="L94" s="2" t="s">
        <v>70</v>
      </c>
      <c r="M94" s="2" t="s">
        <v>71</v>
      </c>
      <c r="N94" s="2" t="s">
        <v>72</v>
      </c>
      <c r="O94" s="2" t="s">
        <v>55</v>
      </c>
      <c r="P94" s="2" t="s">
        <v>56</v>
      </c>
      <c r="Q94" s="2">
        <v>14.0</v>
      </c>
      <c r="R94" s="33" t="s">
        <v>3226</v>
      </c>
      <c r="S94" s="33" t="s">
        <v>3227</v>
      </c>
      <c r="T94" s="33" t="s">
        <v>3228</v>
      </c>
    </row>
    <row r="95" ht="15.75" hidden="1" customHeight="1">
      <c r="A95" s="2" t="s">
        <v>3296</v>
      </c>
      <c r="B95" s="2">
        <v>5.0601241004E11</v>
      </c>
      <c r="C95" s="2" t="s">
        <v>3298</v>
      </c>
      <c r="D95" s="2" t="s">
        <v>223</v>
      </c>
      <c r="E95" s="2" t="s">
        <v>224</v>
      </c>
      <c r="F95" s="2" t="s">
        <v>2461</v>
      </c>
      <c r="G95" s="2" t="s">
        <v>2462</v>
      </c>
      <c r="H95" s="33" t="s">
        <v>2463</v>
      </c>
      <c r="I95" s="2" t="s">
        <v>2464</v>
      </c>
      <c r="J95" s="2" t="s">
        <v>2464</v>
      </c>
      <c r="K95" s="2" t="s">
        <v>53</v>
      </c>
      <c r="L95" s="2" t="s">
        <v>70</v>
      </c>
      <c r="M95" s="2" t="s">
        <v>71</v>
      </c>
      <c r="N95" s="2" t="s">
        <v>72</v>
      </c>
      <c r="O95" s="2" t="s">
        <v>55</v>
      </c>
      <c r="P95" s="2" t="s">
        <v>56</v>
      </c>
      <c r="Q95" s="2">
        <v>14.0</v>
      </c>
      <c r="R95" s="33" t="s">
        <v>3299</v>
      </c>
      <c r="S95" s="33" t="s">
        <v>3300</v>
      </c>
      <c r="T95" s="33" t="s">
        <v>3301</v>
      </c>
    </row>
    <row r="96" ht="15.75" hidden="1" customHeight="1">
      <c r="A96" s="2" t="s">
        <v>3528</v>
      </c>
      <c r="B96" s="2">
        <v>5.06012410066E11</v>
      </c>
      <c r="C96" s="2" t="s">
        <v>1889</v>
      </c>
      <c r="D96" s="2" t="s">
        <v>223</v>
      </c>
      <c r="E96" s="2" t="s">
        <v>224</v>
      </c>
      <c r="F96" s="2" t="s">
        <v>2461</v>
      </c>
      <c r="G96" s="2" t="s">
        <v>2462</v>
      </c>
      <c r="H96" s="33" t="s">
        <v>2463</v>
      </c>
      <c r="I96" s="2" t="s">
        <v>2464</v>
      </c>
      <c r="J96" s="2" t="s">
        <v>2464</v>
      </c>
      <c r="K96" s="2" t="s">
        <v>53</v>
      </c>
      <c r="L96" s="2" t="s">
        <v>70</v>
      </c>
      <c r="M96" s="2" t="s">
        <v>71</v>
      </c>
      <c r="N96" s="2" t="s">
        <v>72</v>
      </c>
      <c r="O96" s="2" t="s">
        <v>55</v>
      </c>
      <c r="P96" s="2" t="s">
        <v>56</v>
      </c>
      <c r="Q96" s="2">
        <v>14.0</v>
      </c>
      <c r="R96" s="33" t="s">
        <v>3529</v>
      </c>
      <c r="S96" s="33" t="s">
        <v>3530</v>
      </c>
      <c r="T96" s="33" t="s">
        <v>3531</v>
      </c>
    </row>
    <row r="97" ht="15.75" hidden="1" customHeight="1">
      <c r="A97" s="2" t="s">
        <v>3667</v>
      </c>
      <c r="B97" s="2">
        <v>5.06012210005E11</v>
      </c>
      <c r="C97" s="2" t="s">
        <v>3669</v>
      </c>
      <c r="D97" s="2" t="s">
        <v>223</v>
      </c>
      <c r="E97" s="2" t="s">
        <v>224</v>
      </c>
      <c r="F97" s="2" t="s">
        <v>2461</v>
      </c>
      <c r="G97" s="2" t="s">
        <v>2462</v>
      </c>
      <c r="H97" s="33" t="s">
        <v>2463</v>
      </c>
      <c r="I97" s="2" t="s">
        <v>2464</v>
      </c>
      <c r="J97" s="2" t="s">
        <v>2464</v>
      </c>
      <c r="K97" s="2" t="s">
        <v>53</v>
      </c>
      <c r="L97" s="2" t="s">
        <v>70</v>
      </c>
      <c r="M97" s="2" t="s">
        <v>71</v>
      </c>
      <c r="N97" s="2" t="s">
        <v>72</v>
      </c>
      <c r="O97" s="2" t="s">
        <v>55</v>
      </c>
      <c r="P97" s="2" t="s">
        <v>56</v>
      </c>
      <c r="Q97" s="2">
        <v>14.0</v>
      </c>
      <c r="R97" s="33" t="s">
        <v>3670</v>
      </c>
      <c r="S97" s="33" t="s">
        <v>3671</v>
      </c>
      <c r="T97" s="33" t="s">
        <v>3672</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97">
    <filterColumn colId="15">
      <filters>
        <filter val="Juara I Lomba/Kompetisi"/>
        <filter val="Juara 3 Lomba/Kompetisi"/>
        <filter val="Juara 2 Lomba/Kompetisi"/>
      </filters>
    </filterColumn>
  </autoFilter>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 r:id="rId53" ref="R15"/>
    <hyperlink r:id="rId54" ref="S15"/>
    <hyperlink r:id="rId55" ref="T15"/>
    <hyperlink r:id="rId56" ref="R16"/>
    <hyperlink r:id="rId57" ref="S16"/>
    <hyperlink r:id="rId58" ref="T16"/>
    <hyperlink r:id="rId59" ref="H17"/>
    <hyperlink r:id="rId60" ref="R17"/>
    <hyperlink r:id="rId61" ref="S17"/>
    <hyperlink r:id="rId62" ref="T17"/>
    <hyperlink r:id="rId63" ref="H18"/>
    <hyperlink r:id="rId64" ref="R18"/>
    <hyperlink r:id="rId65" ref="S18"/>
    <hyperlink r:id="rId66" ref="T18"/>
    <hyperlink r:id="rId67" ref="H19"/>
    <hyperlink r:id="rId68" ref="R19"/>
    <hyperlink r:id="rId69" ref="S19"/>
    <hyperlink r:id="rId70" ref="T19"/>
    <hyperlink r:id="rId71" ref="H20"/>
    <hyperlink r:id="rId72" ref="R20"/>
    <hyperlink r:id="rId73" ref="S20"/>
    <hyperlink r:id="rId74" ref="T20"/>
    <hyperlink r:id="rId75" ref="H21"/>
    <hyperlink r:id="rId76" ref="R21"/>
    <hyperlink r:id="rId77" ref="S21"/>
    <hyperlink r:id="rId78" ref="T21"/>
    <hyperlink r:id="rId79" ref="H22"/>
    <hyperlink r:id="rId80" ref="R22"/>
    <hyperlink r:id="rId81" ref="S22"/>
    <hyperlink r:id="rId82" ref="T22"/>
    <hyperlink r:id="rId83" ref="H23"/>
    <hyperlink r:id="rId84" ref="R23"/>
    <hyperlink r:id="rId85" ref="S23"/>
    <hyperlink r:id="rId86" ref="T23"/>
    <hyperlink r:id="rId87" ref="H24"/>
    <hyperlink r:id="rId88" ref="R24"/>
    <hyperlink r:id="rId89" ref="S24"/>
    <hyperlink r:id="rId90" ref="T24"/>
    <hyperlink r:id="rId91" ref="H25"/>
    <hyperlink r:id="rId92" ref="R25"/>
    <hyperlink r:id="rId93" ref="S25"/>
    <hyperlink r:id="rId94" ref="T25"/>
    <hyperlink r:id="rId95" ref="H26"/>
    <hyperlink r:id="rId96" ref="R26"/>
    <hyperlink r:id="rId97" ref="S26"/>
    <hyperlink r:id="rId98" ref="T26"/>
    <hyperlink r:id="rId99" ref="H27"/>
    <hyperlink r:id="rId100" ref="R27"/>
    <hyperlink r:id="rId101" ref="S27"/>
    <hyperlink r:id="rId102" ref="T27"/>
    <hyperlink r:id="rId103" ref="H28"/>
    <hyperlink r:id="rId104" ref="R28"/>
    <hyperlink r:id="rId105" ref="S28"/>
    <hyperlink r:id="rId106" ref="T28"/>
    <hyperlink r:id="rId107" ref="H29"/>
    <hyperlink r:id="rId108" ref="R29"/>
    <hyperlink r:id="rId109" ref="S29"/>
    <hyperlink r:id="rId110" ref="T29"/>
    <hyperlink r:id="rId111" ref="H30"/>
    <hyperlink r:id="rId112" ref="R30"/>
    <hyperlink r:id="rId113" ref="S30"/>
    <hyperlink r:id="rId114" ref="T30"/>
    <hyperlink r:id="rId115" ref="H31"/>
    <hyperlink r:id="rId116" ref="R31"/>
    <hyperlink r:id="rId117" ref="S31"/>
    <hyperlink r:id="rId118" ref="T31"/>
    <hyperlink r:id="rId119" ref="H32"/>
    <hyperlink r:id="rId120" ref="R32"/>
    <hyperlink r:id="rId121" ref="S32"/>
    <hyperlink r:id="rId122" ref="T32"/>
    <hyperlink r:id="rId123" ref="H33"/>
    <hyperlink r:id="rId124" ref="R33"/>
    <hyperlink r:id="rId125" ref="S33"/>
    <hyperlink r:id="rId126" ref="T33"/>
    <hyperlink r:id="rId127" ref="H34"/>
    <hyperlink r:id="rId128" ref="R34"/>
    <hyperlink r:id="rId129" ref="S34"/>
    <hyperlink r:id="rId130" ref="T34"/>
    <hyperlink r:id="rId131" ref="H35"/>
    <hyperlink r:id="rId132" ref="R35"/>
    <hyperlink r:id="rId133" ref="S35"/>
    <hyperlink r:id="rId134" ref="T35"/>
    <hyperlink r:id="rId135" ref="H36"/>
    <hyperlink r:id="rId136" ref="R36"/>
    <hyperlink r:id="rId137" ref="S36"/>
    <hyperlink r:id="rId138" ref="T36"/>
    <hyperlink r:id="rId139" ref="H37"/>
    <hyperlink r:id="rId140" ref="R37"/>
    <hyperlink r:id="rId141" ref="S37"/>
    <hyperlink r:id="rId142" ref="T37"/>
    <hyperlink r:id="rId143" ref="H38"/>
    <hyperlink r:id="rId144" ref="R38"/>
    <hyperlink r:id="rId145" ref="S38"/>
    <hyperlink r:id="rId146" ref="T38"/>
    <hyperlink r:id="rId147" ref="H39"/>
    <hyperlink r:id="rId148" ref="R39"/>
    <hyperlink r:id="rId149" ref="S39"/>
    <hyperlink r:id="rId150" ref="T39"/>
    <hyperlink r:id="rId151" ref="H40"/>
    <hyperlink r:id="rId152" ref="R40"/>
    <hyperlink r:id="rId153" ref="S40"/>
    <hyperlink r:id="rId154" ref="T40"/>
    <hyperlink r:id="rId155" ref="H41"/>
    <hyperlink r:id="rId156" ref="R41"/>
    <hyperlink r:id="rId157" ref="S41"/>
    <hyperlink r:id="rId158" ref="T41"/>
    <hyperlink r:id="rId159" ref="H42"/>
    <hyperlink r:id="rId160" ref="R42"/>
    <hyperlink r:id="rId161" ref="S42"/>
    <hyperlink r:id="rId162" ref="T42"/>
    <hyperlink r:id="rId163" ref="H43"/>
    <hyperlink r:id="rId164" ref="R43"/>
    <hyperlink r:id="rId165" ref="S43"/>
    <hyperlink r:id="rId166" ref="T43"/>
    <hyperlink r:id="rId167" ref="H44"/>
    <hyperlink r:id="rId168" ref="R44"/>
    <hyperlink r:id="rId169" ref="S44"/>
    <hyperlink r:id="rId170" ref="T44"/>
    <hyperlink r:id="rId171" ref="H45"/>
    <hyperlink r:id="rId172" ref="R45"/>
    <hyperlink r:id="rId173" ref="S45"/>
    <hyperlink r:id="rId174" ref="T45"/>
    <hyperlink r:id="rId175" ref="H46"/>
    <hyperlink r:id="rId176" ref="R46"/>
    <hyperlink r:id="rId177" ref="S46"/>
    <hyperlink r:id="rId178" ref="T46"/>
    <hyperlink r:id="rId179" ref="H47"/>
    <hyperlink r:id="rId180" ref="R47"/>
    <hyperlink r:id="rId181" ref="S47"/>
    <hyperlink r:id="rId182" ref="T47"/>
    <hyperlink r:id="rId183" ref="H48"/>
    <hyperlink r:id="rId184" ref="R48"/>
    <hyperlink r:id="rId185" ref="S48"/>
    <hyperlink r:id="rId186" ref="T48"/>
    <hyperlink r:id="rId187" ref="H49"/>
    <hyperlink r:id="rId188" ref="R49"/>
    <hyperlink r:id="rId189" ref="S49"/>
    <hyperlink r:id="rId190" ref="T49"/>
    <hyperlink r:id="rId191" ref="H50"/>
    <hyperlink r:id="rId192" ref="R50"/>
    <hyperlink r:id="rId193" ref="S50"/>
    <hyperlink r:id="rId194" ref="T50"/>
    <hyperlink r:id="rId195" ref="H51"/>
    <hyperlink r:id="rId196" ref="R51"/>
    <hyperlink r:id="rId197" ref="S51"/>
    <hyperlink r:id="rId198" ref="T51"/>
    <hyperlink r:id="rId199" ref="H52"/>
    <hyperlink r:id="rId200" ref="R52"/>
    <hyperlink r:id="rId201" ref="S52"/>
    <hyperlink r:id="rId202" ref="T52"/>
    <hyperlink r:id="rId203" ref="H53"/>
    <hyperlink r:id="rId204" ref="R53"/>
    <hyperlink r:id="rId205" ref="S53"/>
    <hyperlink r:id="rId206" ref="T53"/>
    <hyperlink r:id="rId207" ref="H54"/>
    <hyperlink r:id="rId208" ref="R54"/>
    <hyperlink r:id="rId209" ref="S54"/>
    <hyperlink r:id="rId210" ref="T54"/>
    <hyperlink r:id="rId211" ref="H55"/>
    <hyperlink r:id="rId212" ref="R55"/>
    <hyperlink r:id="rId213" ref="S55"/>
    <hyperlink r:id="rId214" ref="T55"/>
    <hyperlink r:id="rId215" ref="H56"/>
    <hyperlink r:id="rId216" ref="R56"/>
    <hyperlink r:id="rId217" ref="S56"/>
    <hyperlink r:id="rId218" ref="T56"/>
    <hyperlink r:id="rId219" ref="H57"/>
    <hyperlink r:id="rId220" ref="R57"/>
    <hyperlink r:id="rId221" ref="S57"/>
    <hyperlink r:id="rId222" ref="T57"/>
    <hyperlink r:id="rId223" ref="H58"/>
    <hyperlink r:id="rId224" ref="R58"/>
    <hyperlink r:id="rId225" ref="S58"/>
    <hyperlink r:id="rId226" ref="T58"/>
    <hyperlink r:id="rId227" ref="H59"/>
    <hyperlink r:id="rId228" ref="R59"/>
    <hyperlink r:id="rId229" ref="S59"/>
    <hyperlink r:id="rId230" ref="T59"/>
    <hyperlink r:id="rId231" ref="H60"/>
    <hyperlink r:id="rId232" ref="R60"/>
    <hyperlink r:id="rId233" ref="S60"/>
    <hyperlink r:id="rId234" ref="T60"/>
    <hyperlink r:id="rId235" ref="H61"/>
    <hyperlink r:id="rId236" ref="R61"/>
    <hyperlink r:id="rId237" ref="S61"/>
    <hyperlink r:id="rId238" ref="T61"/>
    <hyperlink r:id="rId239" ref="H62"/>
    <hyperlink r:id="rId240" ref="R62"/>
    <hyperlink r:id="rId241" ref="S62"/>
    <hyperlink r:id="rId242" ref="T62"/>
    <hyperlink r:id="rId243" ref="H63"/>
    <hyperlink r:id="rId244" ref="R63"/>
    <hyperlink r:id="rId245" ref="S63"/>
    <hyperlink r:id="rId246" ref="T63"/>
    <hyperlink r:id="rId247" ref="H64"/>
    <hyperlink r:id="rId248" ref="R64"/>
    <hyperlink r:id="rId249" ref="S64"/>
    <hyperlink r:id="rId250" ref="T64"/>
    <hyperlink r:id="rId251" ref="H65"/>
    <hyperlink r:id="rId252" ref="R65"/>
    <hyperlink r:id="rId253" ref="S65"/>
    <hyperlink r:id="rId254" ref="T65"/>
    <hyperlink r:id="rId255" ref="H66"/>
    <hyperlink r:id="rId256" ref="R66"/>
    <hyperlink r:id="rId257" ref="S66"/>
    <hyperlink r:id="rId258" ref="T66"/>
    <hyperlink r:id="rId259" ref="H67"/>
    <hyperlink r:id="rId260" ref="R67"/>
    <hyperlink r:id="rId261" ref="S67"/>
    <hyperlink r:id="rId262" ref="T67"/>
    <hyperlink r:id="rId263" ref="H68"/>
    <hyperlink r:id="rId264" ref="R68"/>
    <hyperlink r:id="rId265" ref="S68"/>
    <hyperlink r:id="rId266" ref="T68"/>
    <hyperlink r:id="rId267" ref="H69"/>
    <hyperlink r:id="rId268" ref="R69"/>
    <hyperlink r:id="rId269" ref="S69"/>
    <hyperlink r:id="rId270" ref="T69"/>
    <hyperlink r:id="rId271" ref="H70"/>
    <hyperlink r:id="rId272" ref="R70"/>
    <hyperlink r:id="rId273" ref="S70"/>
    <hyperlink r:id="rId274" ref="T70"/>
    <hyperlink r:id="rId275" ref="H71"/>
    <hyperlink r:id="rId276" ref="R71"/>
    <hyperlink r:id="rId277" ref="S71"/>
    <hyperlink r:id="rId278" ref="T71"/>
    <hyperlink r:id="rId279" ref="H72"/>
    <hyperlink r:id="rId280" ref="R72"/>
    <hyperlink r:id="rId281" ref="S72"/>
    <hyperlink r:id="rId282" ref="T72"/>
    <hyperlink r:id="rId283" ref="H73"/>
    <hyperlink r:id="rId284" ref="R73"/>
    <hyperlink r:id="rId285" ref="S73"/>
    <hyperlink r:id="rId286" ref="T73"/>
    <hyperlink r:id="rId287" ref="H74"/>
    <hyperlink r:id="rId288" ref="R74"/>
    <hyperlink r:id="rId289" ref="S74"/>
    <hyperlink r:id="rId290" ref="T74"/>
    <hyperlink r:id="rId291" ref="H75"/>
    <hyperlink r:id="rId292" ref="R75"/>
    <hyperlink r:id="rId293" ref="S75"/>
    <hyperlink r:id="rId294" ref="T75"/>
    <hyperlink r:id="rId295" ref="H76"/>
    <hyperlink r:id="rId296" ref="R76"/>
    <hyperlink r:id="rId297" ref="S76"/>
    <hyperlink r:id="rId298" ref="T76"/>
    <hyperlink r:id="rId299" ref="H77"/>
    <hyperlink r:id="rId300" ref="R77"/>
    <hyperlink r:id="rId301" ref="S77"/>
    <hyperlink r:id="rId302" ref="T77"/>
    <hyperlink r:id="rId303" ref="H78"/>
    <hyperlink r:id="rId304" ref="R78"/>
    <hyperlink r:id="rId305" ref="S78"/>
    <hyperlink r:id="rId306" ref="T78"/>
    <hyperlink r:id="rId307" ref="H79"/>
    <hyperlink r:id="rId308" ref="R79"/>
    <hyperlink r:id="rId309" ref="S79"/>
    <hyperlink r:id="rId310" ref="T79"/>
    <hyperlink r:id="rId311" ref="H80"/>
    <hyperlink r:id="rId312" ref="R80"/>
    <hyperlink r:id="rId313" ref="S80"/>
    <hyperlink r:id="rId314" ref="T80"/>
    <hyperlink r:id="rId315" ref="H81"/>
    <hyperlink r:id="rId316" ref="R81"/>
    <hyperlink r:id="rId317" ref="S81"/>
    <hyperlink r:id="rId318" ref="T81"/>
    <hyperlink r:id="rId319" ref="H82"/>
    <hyperlink r:id="rId320" ref="R82"/>
    <hyperlink r:id="rId321" ref="S82"/>
    <hyperlink r:id="rId322" ref="T82"/>
    <hyperlink r:id="rId323" ref="H83"/>
    <hyperlink r:id="rId324" ref="R83"/>
    <hyperlink r:id="rId325" ref="S83"/>
    <hyperlink r:id="rId326" ref="T83"/>
    <hyperlink r:id="rId327" ref="H84"/>
    <hyperlink r:id="rId328" ref="R84"/>
    <hyperlink r:id="rId329" ref="S84"/>
    <hyperlink r:id="rId330" ref="T84"/>
    <hyperlink r:id="rId331" ref="H85"/>
    <hyperlink r:id="rId332" ref="R85"/>
    <hyperlink r:id="rId333" ref="S85"/>
    <hyperlink r:id="rId334" ref="T85"/>
    <hyperlink r:id="rId335" ref="H86"/>
    <hyperlink r:id="rId336" ref="R86"/>
    <hyperlink r:id="rId337" ref="S86"/>
    <hyperlink r:id="rId338" ref="T86"/>
    <hyperlink r:id="rId339" ref="H87"/>
    <hyperlink r:id="rId340" ref="R87"/>
    <hyperlink r:id="rId341" ref="S87"/>
    <hyperlink r:id="rId342" ref="T87"/>
    <hyperlink r:id="rId343" ref="H88"/>
    <hyperlink r:id="rId344" ref="R88"/>
    <hyperlink r:id="rId345" ref="S88"/>
    <hyperlink r:id="rId346" ref="T88"/>
    <hyperlink r:id="rId347" ref="H89"/>
    <hyperlink r:id="rId348" ref="R89"/>
    <hyperlink r:id="rId349" ref="S89"/>
    <hyperlink r:id="rId350" ref="T89"/>
    <hyperlink r:id="rId351" ref="H90"/>
    <hyperlink r:id="rId352" ref="R90"/>
    <hyperlink r:id="rId353" ref="S90"/>
    <hyperlink r:id="rId354" ref="T90"/>
    <hyperlink r:id="rId355" ref="H91"/>
    <hyperlink r:id="rId356" ref="R91"/>
    <hyperlink r:id="rId357" ref="S91"/>
    <hyperlink r:id="rId358" ref="T91"/>
    <hyperlink r:id="rId359" ref="H92"/>
    <hyperlink r:id="rId360" ref="R92"/>
    <hyperlink r:id="rId361" ref="S92"/>
    <hyperlink r:id="rId362" ref="T92"/>
    <hyperlink r:id="rId363" ref="H93"/>
    <hyperlink r:id="rId364" ref="R93"/>
    <hyperlink r:id="rId365" ref="S93"/>
    <hyperlink r:id="rId366" ref="T93"/>
    <hyperlink r:id="rId367" ref="H94"/>
    <hyperlink r:id="rId368" ref="R94"/>
    <hyperlink r:id="rId369" ref="S94"/>
    <hyperlink r:id="rId370" ref="T94"/>
    <hyperlink r:id="rId371" ref="H95"/>
    <hyperlink r:id="rId372" ref="R95"/>
    <hyperlink r:id="rId373" ref="S95"/>
    <hyperlink r:id="rId374" ref="T95"/>
    <hyperlink r:id="rId375" ref="H96"/>
    <hyperlink r:id="rId376" ref="R96"/>
    <hyperlink r:id="rId377" ref="S96"/>
    <hyperlink r:id="rId378" ref="T96"/>
    <hyperlink r:id="rId379" ref="H97"/>
    <hyperlink r:id="rId380" ref="R97"/>
    <hyperlink r:id="rId381" ref="S97"/>
    <hyperlink r:id="rId382" ref="T97"/>
  </hyperlinks>
  <printOptions/>
  <pageMargins bottom="0.75" footer="0.0" header="0.0" left="0.7" right="0.7" top="0.75"/>
  <pageSetup orientation="landscape"/>
  <drawing r:id="rId38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3.86"/>
    <col customWidth="1" min="3" max="3" width="30.0"/>
    <col customWidth="1" min="4" max="4" width="6.43"/>
    <col customWidth="1" min="5" max="5" width="22.0"/>
    <col customWidth="1" min="6" max="6" width="36.71"/>
    <col customWidth="1" min="7" max="7" width="57.0"/>
    <col customWidth="1" min="8" max="8" width="73.29"/>
    <col customWidth="1" min="9" max="10" width="10.86"/>
    <col customWidth="1" min="11" max="11" width="14.29"/>
    <col customWidth="1" min="12" max="12" width="19.57"/>
    <col customWidth="1" min="13" max="13" width="10.57"/>
    <col customWidth="1" min="14" max="14" width="17.57"/>
    <col customWidth="1" min="15" max="15" width="13.57"/>
    <col customWidth="1" min="16" max="16" width="23.0"/>
    <col customWidth="1" min="17" max="17" width="11.43"/>
    <col customWidth="1" min="18" max="18" width="103.86"/>
    <col customWidth="1" min="19" max="19" width="106.29"/>
    <col customWidth="1" min="20" max="20" width="108.29"/>
    <col customWidth="1" min="21" max="26" width="8.71"/>
  </cols>
  <sheetData>
    <row r="1">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row>
    <row r="2">
      <c r="A2" s="2" t="s">
        <v>925</v>
      </c>
      <c r="B2" s="2">
        <v>9.06012410007E11</v>
      </c>
      <c r="C2" s="2" t="s">
        <v>927</v>
      </c>
      <c r="D2" s="2" t="s">
        <v>928</v>
      </c>
      <c r="E2" s="2" t="s">
        <v>929</v>
      </c>
      <c r="F2" s="2" t="s">
        <v>930</v>
      </c>
      <c r="G2" s="2" t="s">
        <v>931</v>
      </c>
      <c r="H2" s="33" t="s">
        <v>932</v>
      </c>
      <c r="I2" s="2" t="s">
        <v>543</v>
      </c>
      <c r="J2" s="2" t="s">
        <v>552</v>
      </c>
      <c r="K2" s="2" t="s">
        <v>53</v>
      </c>
      <c r="L2" s="2" t="s">
        <v>70</v>
      </c>
      <c r="M2" s="2" t="s">
        <v>32</v>
      </c>
      <c r="N2" s="2" t="s">
        <v>133</v>
      </c>
      <c r="O2" s="2" t="s">
        <v>34</v>
      </c>
      <c r="P2" s="2" t="s">
        <v>35</v>
      </c>
      <c r="Q2" s="2">
        <v>18.0</v>
      </c>
      <c r="R2" s="33" t="s">
        <v>933</v>
      </c>
      <c r="S2" s="33" t="s">
        <v>934</v>
      </c>
      <c r="T2" s="33" t="s">
        <v>935</v>
      </c>
    </row>
    <row r="3">
      <c r="A3" s="2" t="s">
        <v>925</v>
      </c>
      <c r="B3" s="2">
        <v>9.06012410008E11</v>
      </c>
      <c r="C3" s="2" t="s">
        <v>937</v>
      </c>
      <c r="D3" s="2" t="s">
        <v>928</v>
      </c>
      <c r="E3" s="2" t="s">
        <v>929</v>
      </c>
      <c r="F3" s="2" t="s">
        <v>930</v>
      </c>
      <c r="G3" s="2" t="s">
        <v>931</v>
      </c>
      <c r="H3" s="33" t="s">
        <v>932</v>
      </c>
      <c r="I3" s="2" t="s">
        <v>543</v>
      </c>
      <c r="J3" s="2" t="s">
        <v>552</v>
      </c>
      <c r="K3" s="2" t="s">
        <v>53</v>
      </c>
      <c r="L3" s="2" t="s">
        <v>70</v>
      </c>
      <c r="M3" s="2" t="s">
        <v>32</v>
      </c>
      <c r="N3" s="2" t="s">
        <v>133</v>
      </c>
      <c r="O3" s="2" t="s">
        <v>34</v>
      </c>
      <c r="P3" s="2" t="s">
        <v>35</v>
      </c>
      <c r="Q3" s="2">
        <v>18.0</v>
      </c>
      <c r="R3" s="33" t="s">
        <v>933</v>
      </c>
      <c r="S3" s="33" t="s">
        <v>934</v>
      </c>
      <c r="T3" s="33" t="s">
        <v>935</v>
      </c>
    </row>
    <row r="4">
      <c r="A4" s="2" t="s">
        <v>925</v>
      </c>
      <c r="B4" s="2">
        <v>9.06012410002E11</v>
      </c>
      <c r="C4" s="2" t="s">
        <v>939</v>
      </c>
      <c r="D4" s="2" t="s">
        <v>928</v>
      </c>
      <c r="E4" s="2" t="s">
        <v>929</v>
      </c>
      <c r="F4" s="2" t="s">
        <v>930</v>
      </c>
      <c r="G4" s="2" t="s">
        <v>931</v>
      </c>
      <c r="H4" s="33" t="s">
        <v>932</v>
      </c>
      <c r="I4" s="2" t="s">
        <v>543</v>
      </c>
      <c r="J4" s="2" t="s">
        <v>552</v>
      </c>
      <c r="K4" s="2" t="s">
        <v>53</v>
      </c>
      <c r="L4" s="2" t="s">
        <v>70</v>
      </c>
      <c r="M4" s="2" t="s">
        <v>32</v>
      </c>
      <c r="N4" s="2" t="s">
        <v>133</v>
      </c>
      <c r="O4" s="2" t="s">
        <v>34</v>
      </c>
      <c r="P4" s="2" t="s">
        <v>35</v>
      </c>
      <c r="Q4" s="2">
        <v>18.0</v>
      </c>
      <c r="R4" s="33" t="s">
        <v>933</v>
      </c>
      <c r="S4" s="33" t="s">
        <v>934</v>
      </c>
      <c r="T4" s="33" t="s">
        <v>935</v>
      </c>
    </row>
    <row r="5">
      <c r="A5" s="2" t="s">
        <v>940</v>
      </c>
      <c r="B5" s="2">
        <v>9.06012410004E11</v>
      </c>
      <c r="C5" s="2" t="s">
        <v>942</v>
      </c>
      <c r="D5" s="2" t="s">
        <v>928</v>
      </c>
      <c r="E5" s="2" t="s">
        <v>929</v>
      </c>
      <c r="F5" s="2" t="s">
        <v>930</v>
      </c>
      <c r="G5" s="2" t="s">
        <v>931</v>
      </c>
      <c r="H5" s="33" t="s">
        <v>932</v>
      </c>
      <c r="I5" s="2" t="s">
        <v>543</v>
      </c>
      <c r="J5" s="2" t="s">
        <v>552</v>
      </c>
      <c r="K5" s="2" t="s">
        <v>53</v>
      </c>
      <c r="L5" s="2" t="s">
        <v>70</v>
      </c>
      <c r="M5" s="2" t="s">
        <v>32</v>
      </c>
      <c r="N5" s="2" t="s">
        <v>133</v>
      </c>
      <c r="O5" s="2" t="s">
        <v>34</v>
      </c>
      <c r="P5" s="2" t="s">
        <v>90</v>
      </c>
      <c r="Q5" s="2">
        <v>30.0</v>
      </c>
      <c r="R5" s="33" t="s">
        <v>943</v>
      </c>
      <c r="S5" s="33" t="s">
        <v>944</v>
      </c>
      <c r="T5" s="33" t="s">
        <v>945</v>
      </c>
    </row>
    <row r="6">
      <c r="A6" s="2" t="s">
        <v>940</v>
      </c>
      <c r="B6" s="2">
        <v>9.06012410003E11</v>
      </c>
      <c r="C6" s="2" t="s">
        <v>947</v>
      </c>
      <c r="D6" s="2" t="s">
        <v>928</v>
      </c>
      <c r="E6" s="2" t="s">
        <v>929</v>
      </c>
      <c r="F6" s="2" t="s">
        <v>930</v>
      </c>
      <c r="G6" s="2" t="s">
        <v>931</v>
      </c>
      <c r="H6" s="33" t="s">
        <v>932</v>
      </c>
      <c r="I6" s="2" t="s">
        <v>543</v>
      </c>
      <c r="J6" s="2" t="s">
        <v>552</v>
      </c>
      <c r="K6" s="2" t="s">
        <v>53</v>
      </c>
      <c r="L6" s="2" t="s">
        <v>70</v>
      </c>
      <c r="M6" s="2" t="s">
        <v>32</v>
      </c>
      <c r="N6" s="2" t="s">
        <v>133</v>
      </c>
      <c r="O6" s="2" t="s">
        <v>34</v>
      </c>
      <c r="P6" s="2" t="s">
        <v>90</v>
      </c>
      <c r="Q6" s="2">
        <v>30.0</v>
      </c>
      <c r="R6" s="33" t="s">
        <v>943</v>
      </c>
      <c r="S6" s="33" t="s">
        <v>944</v>
      </c>
      <c r="T6" s="33" t="s">
        <v>945</v>
      </c>
    </row>
    <row r="7">
      <c r="A7" s="2" t="s">
        <v>972</v>
      </c>
      <c r="B7" s="2">
        <v>9.06012410009E11</v>
      </c>
      <c r="C7" s="2" t="s">
        <v>974</v>
      </c>
      <c r="D7" s="2" t="s">
        <v>928</v>
      </c>
      <c r="E7" s="2" t="s">
        <v>929</v>
      </c>
      <c r="F7" s="2" t="s">
        <v>765</v>
      </c>
      <c r="G7" s="2" t="s">
        <v>766</v>
      </c>
      <c r="H7" s="33" t="s">
        <v>767</v>
      </c>
      <c r="I7" s="2" t="s">
        <v>520</v>
      </c>
      <c r="J7" s="2" t="s">
        <v>768</v>
      </c>
      <c r="K7" s="2" t="s">
        <v>53</v>
      </c>
      <c r="L7" s="2" t="s">
        <v>31</v>
      </c>
      <c r="M7" s="2" t="s">
        <v>71</v>
      </c>
      <c r="N7" s="2" t="s">
        <v>33</v>
      </c>
      <c r="O7" s="2" t="s">
        <v>55</v>
      </c>
      <c r="P7" s="2" t="s">
        <v>56</v>
      </c>
      <c r="Q7" s="2">
        <v>0.0</v>
      </c>
      <c r="R7" s="33" t="s">
        <v>975</v>
      </c>
      <c r="S7" s="33" t="s">
        <v>976</v>
      </c>
      <c r="T7" s="33" t="s">
        <v>977</v>
      </c>
    </row>
    <row r="8">
      <c r="A8" s="2" t="s">
        <v>1488</v>
      </c>
      <c r="B8" s="2">
        <v>9.06012410002E11</v>
      </c>
      <c r="C8" s="2" t="s">
        <v>939</v>
      </c>
      <c r="D8" s="2" t="s">
        <v>928</v>
      </c>
      <c r="E8" s="2" t="s">
        <v>929</v>
      </c>
      <c r="F8" s="2" t="s">
        <v>1489</v>
      </c>
      <c r="G8" s="2" t="s">
        <v>1490</v>
      </c>
      <c r="H8" s="33" t="s">
        <v>1491</v>
      </c>
      <c r="I8" s="2" t="s">
        <v>1492</v>
      </c>
      <c r="J8" s="2" t="s">
        <v>1493</v>
      </c>
      <c r="K8" s="2" t="s">
        <v>53</v>
      </c>
      <c r="L8" s="2" t="s">
        <v>31</v>
      </c>
      <c r="M8" s="2" t="s">
        <v>71</v>
      </c>
      <c r="N8" s="2" t="s">
        <v>33</v>
      </c>
      <c r="O8" s="2" t="s">
        <v>55</v>
      </c>
      <c r="P8" s="2" t="s">
        <v>35</v>
      </c>
      <c r="Q8" s="2">
        <v>10.0</v>
      </c>
      <c r="R8" s="33" t="s">
        <v>1494</v>
      </c>
      <c r="S8" s="33" t="s">
        <v>1495</v>
      </c>
      <c r="T8" s="33" t="s">
        <v>1496</v>
      </c>
    </row>
    <row r="9">
      <c r="A9" s="2" t="s">
        <v>1529</v>
      </c>
      <c r="B9" s="2">
        <v>9.0601241001E11</v>
      </c>
      <c r="C9" s="2" t="s">
        <v>1531</v>
      </c>
      <c r="D9" s="2" t="s">
        <v>928</v>
      </c>
      <c r="E9" s="2" t="s">
        <v>929</v>
      </c>
      <c r="F9" s="2" t="s">
        <v>1532</v>
      </c>
      <c r="G9" s="2" t="s">
        <v>1533</v>
      </c>
      <c r="H9" s="33" t="s">
        <v>1534</v>
      </c>
      <c r="I9" s="2" t="s">
        <v>1535</v>
      </c>
      <c r="J9" s="2" t="s">
        <v>1535</v>
      </c>
      <c r="K9" s="2" t="s">
        <v>53</v>
      </c>
      <c r="L9" s="2" t="s">
        <v>31</v>
      </c>
      <c r="M9" s="2" t="s">
        <v>32</v>
      </c>
      <c r="N9" s="2" t="s">
        <v>72</v>
      </c>
      <c r="O9" s="2" t="s">
        <v>55</v>
      </c>
      <c r="P9" s="2" t="s">
        <v>56</v>
      </c>
      <c r="Q9" s="2">
        <v>6.0</v>
      </c>
      <c r="R9" s="33" t="s">
        <v>1536</v>
      </c>
      <c r="S9" s="33" t="s">
        <v>1537</v>
      </c>
      <c r="T9" s="33" t="s">
        <v>1538</v>
      </c>
    </row>
    <row r="10">
      <c r="A10" s="2" t="s">
        <v>1529</v>
      </c>
      <c r="B10" s="2">
        <v>9.06012410005E11</v>
      </c>
      <c r="C10" s="2" t="s">
        <v>1540</v>
      </c>
      <c r="D10" s="2" t="s">
        <v>928</v>
      </c>
      <c r="E10" s="2" t="s">
        <v>929</v>
      </c>
      <c r="F10" s="2" t="s">
        <v>1532</v>
      </c>
      <c r="G10" s="2" t="s">
        <v>1533</v>
      </c>
      <c r="H10" s="33" t="s">
        <v>1534</v>
      </c>
      <c r="I10" s="2" t="s">
        <v>1535</v>
      </c>
      <c r="J10" s="2" t="s">
        <v>1535</v>
      </c>
      <c r="K10" s="2" t="s">
        <v>53</v>
      </c>
      <c r="L10" s="2" t="s">
        <v>31</v>
      </c>
      <c r="M10" s="2" t="s">
        <v>32</v>
      </c>
      <c r="N10" s="2" t="s">
        <v>72</v>
      </c>
      <c r="O10" s="2" t="s">
        <v>55</v>
      </c>
      <c r="P10" s="2" t="s">
        <v>56</v>
      </c>
      <c r="Q10" s="2">
        <v>6.0</v>
      </c>
      <c r="R10" s="33" t="s">
        <v>1536</v>
      </c>
      <c r="S10" s="33" t="s">
        <v>1537</v>
      </c>
      <c r="T10" s="33" t="s">
        <v>1538</v>
      </c>
    </row>
    <row r="11">
      <c r="A11" s="2" t="s">
        <v>1541</v>
      </c>
      <c r="B11" s="2">
        <v>9.06012410006E11</v>
      </c>
      <c r="C11" s="2" t="s">
        <v>1543</v>
      </c>
      <c r="D11" s="2" t="s">
        <v>928</v>
      </c>
      <c r="E11" s="2" t="s">
        <v>929</v>
      </c>
      <c r="F11" s="2" t="s">
        <v>1532</v>
      </c>
      <c r="G11" s="2" t="s">
        <v>1533</v>
      </c>
      <c r="H11" s="33" t="s">
        <v>1534</v>
      </c>
      <c r="I11" s="2" t="s">
        <v>1535</v>
      </c>
      <c r="J11" s="2" t="s">
        <v>1535</v>
      </c>
      <c r="K11" s="2" t="s">
        <v>53</v>
      </c>
      <c r="L11" s="2" t="s">
        <v>31</v>
      </c>
      <c r="M11" s="2" t="s">
        <v>32</v>
      </c>
      <c r="N11" s="2" t="s">
        <v>72</v>
      </c>
      <c r="O11" s="2" t="s">
        <v>55</v>
      </c>
      <c r="P11" s="2" t="s">
        <v>56</v>
      </c>
      <c r="Q11" s="2">
        <v>6.0</v>
      </c>
      <c r="R11" s="33" t="s">
        <v>1544</v>
      </c>
      <c r="S11" s="33" t="s">
        <v>1545</v>
      </c>
      <c r="T11" s="33" t="s">
        <v>1546</v>
      </c>
    </row>
    <row r="12">
      <c r="A12" s="2" t="s">
        <v>1541</v>
      </c>
      <c r="B12" s="2">
        <v>9.06012410009E11</v>
      </c>
      <c r="C12" s="2" t="s">
        <v>974</v>
      </c>
      <c r="D12" s="2" t="s">
        <v>928</v>
      </c>
      <c r="E12" s="2" t="s">
        <v>929</v>
      </c>
      <c r="F12" s="2" t="s">
        <v>1532</v>
      </c>
      <c r="G12" s="2" t="s">
        <v>1533</v>
      </c>
      <c r="H12" s="33" t="s">
        <v>1534</v>
      </c>
      <c r="I12" s="2" t="s">
        <v>1535</v>
      </c>
      <c r="J12" s="2" t="s">
        <v>1535</v>
      </c>
      <c r="K12" s="2" t="s">
        <v>53</v>
      </c>
      <c r="L12" s="2" t="s">
        <v>31</v>
      </c>
      <c r="M12" s="2" t="s">
        <v>32</v>
      </c>
      <c r="N12" s="2" t="s">
        <v>72</v>
      </c>
      <c r="O12" s="2" t="s">
        <v>55</v>
      </c>
      <c r="P12" s="2" t="s">
        <v>56</v>
      </c>
      <c r="Q12" s="2">
        <v>6.0</v>
      </c>
      <c r="R12" s="33" t="s">
        <v>1544</v>
      </c>
      <c r="S12" s="33" t="s">
        <v>1545</v>
      </c>
      <c r="T12" s="33" t="s">
        <v>1546</v>
      </c>
    </row>
    <row r="13">
      <c r="A13" s="2" t="s">
        <v>1541</v>
      </c>
      <c r="B13" s="2">
        <v>9.06012410011E11</v>
      </c>
      <c r="C13" s="2" t="s">
        <v>1548</v>
      </c>
      <c r="D13" s="2" t="s">
        <v>928</v>
      </c>
      <c r="E13" s="2" t="s">
        <v>929</v>
      </c>
      <c r="F13" s="2" t="s">
        <v>1532</v>
      </c>
      <c r="G13" s="2" t="s">
        <v>1533</v>
      </c>
      <c r="H13" s="33" t="s">
        <v>1534</v>
      </c>
      <c r="I13" s="2" t="s">
        <v>1535</v>
      </c>
      <c r="J13" s="2" t="s">
        <v>1535</v>
      </c>
      <c r="K13" s="2" t="s">
        <v>53</v>
      </c>
      <c r="L13" s="2" t="s">
        <v>31</v>
      </c>
      <c r="M13" s="2" t="s">
        <v>32</v>
      </c>
      <c r="N13" s="2" t="s">
        <v>72</v>
      </c>
      <c r="O13" s="2" t="s">
        <v>55</v>
      </c>
      <c r="P13" s="2" t="s">
        <v>56</v>
      </c>
      <c r="Q13" s="2">
        <v>6.0</v>
      </c>
      <c r="R13" s="33" t="s">
        <v>1544</v>
      </c>
      <c r="S13" s="33" t="s">
        <v>1545</v>
      </c>
      <c r="T13" s="33" t="s">
        <v>1546</v>
      </c>
    </row>
    <row r="14">
      <c r="A14" s="2" t="s">
        <v>2000</v>
      </c>
      <c r="B14" s="2">
        <v>9.06012410002E11</v>
      </c>
      <c r="C14" s="2" t="s">
        <v>939</v>
      </c>
      <c r="D14" s="2" t="s">
        <v>928</v>
      </c>
      <c r="E14" s="2" t="s">
        <v>929</v>
      </c>
      <c r="F14" s="2" t="s">
        <v>1604</v>
      </c>
      <c r="G14" s="2" t="s">
        <v>1605</v>
      </c>
      <c r="H14" s="33" t="s">
        <v>1606</v>
      </c>
      <c r="I14" s="2" t="s">
        <v>1356</v>
      </c>
      <c r="J14" s="2" t="s">
        <v>1607</v>
      </c>
      <c r="K14" s="2" t="s">
        <v>53</v>
      </c>
      <c r="L14" s="2" t="s">
        <v>70</v>
      </c>
      <c r="M14" s="2" t="s">
        <v>71</v>
      </c>
      <c r="N14" s="2" t="s">
        <v>54</v>
      </c>
      <c r="O14" s="2" t="s">
        <v>55</v>
      </c>
      <c r="P14" s="2" t="s">
        <v>56</v>
      </c>
      <c r="Q14" s="2">
        <v>10.0</v>
      </c>
      <c r="R14" s="33" t="s">
        <v>2001</v>
      </c>
      <c r="S14" s="33" t="s">
        <v>2002</v>
      </c>
      <c r="T14" s="33" t="s">
        <v>2003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14"/>
  <hyperlinks>
    <hyperlink r:id="rId1" ref="H2"/>
    <hyperlink r:id="rId2" ref="R2"/>
    <hyperlink r:id="rId3" ref="S2"/>
    <hyperlink r:id="rId4" ref="T2"/>
    <hyperlink r:id="rId5" ref="H3"/>
    <hyperlink r:id="rId6" ref="R3"/>
    <hyperlink r:id="rId7" ref="S3"/>
    <hyperlink r:id="rId8" ref="T3"/>
    <hyperlink r:id="rId9" ref="H4"/>
    <hyperlink r:id="rId10" ref="R4"/>
    <hyperlink r:id="rId11" ref="S4"/>
    <hyperlink r:id="rId12" ref="T4"/>
    <hyperlink r:id="rId13" ref="H5"/>
    <hyperlink r:id="rId14" ref="R5"/>
    <hyperlink r:id="rId15" ref="S5"/>
    <hyperlink r:id="rId16" ref="T5"/>
    <hyperlink r:id="rId17" ref="H6"/>
    <hyperlink r:id="rId18" ref="R6"/>
    <hyperlink r:id="rId19" ref="S6"/>
    <hyperlink r:id="rId20" ref="T6"/>
    <hyperlink r:id="rId21" ref="H7"/>
    <hyperlink r:id="rId22" ref="R7"/>
    <hyperlink r:id="rId23" ref="S7"/>
    <hyperlink r:id="rId24" ref="T7"/>
    <hyperlink r:id="rId25" ref="H8"/>
    <hyperlink r:id="rId26" ref="R8"/>
    <hyperlink r:id="rId27" ref="S8"/>
    <hyperlink r:id="rId28" ref="T8"/>
    <hyperlink r:id="rId29" ref="H9"/>
    <hyperlink r:id="rId30" ref="R9"/>
    <hyperlink r:id="rId31" ref="S9"/>
    <hyperlink r:id="rId32" ref="T9"/>
    <hyperlink r:id="rId33" ref="H10"/>
    <hyperlink r:id="rId34" ref="R10"/>
    <hyperlink r:id="rId35" ref="S10"/>
    <hyperlink r:id="rId36" ref="T10"/>
    <hyperlink r:id="rId37" ref="H11"/>
    <hyperlink r:id="rId38" ref="R11"/>
    <hyperlink r:id="rId39" ref="S11"/>
    <hyperlink r:id="rId40" ref="T11"/>
    <hyperlink r:id="rId41" ref="H12"/>
    <hyperlink r:id="rId42" ref="R12"/>
    <hyperlink r:id="rId43" ref="S12"/>
    <hyperlink r:id="rId44" ref="T12"/>
    <hyperlink r:id="rId45" ref="H13"/>
    <hyperlink r:id="rId46" ref="R13"/>
    <hyperlink r:id="rId47" ref="S13"/>
    <hyperlink r:id="rId48" ref="T13"/>
    <hyperlink r:id="rId49" ref="H14"/>
    <hyperlink r:id="rId50" ref="R14"/>
    <hyperlink r:id="rId51" ref="S14"/>
    <hyperlink r:id="rId52" ref="T14"/>
  </hyperlinks>
  <printOptions/>
  <pageMargins bottom="0.75" footer="0.0" header="0.0" left="0.7" right="0.7" top="0.75"/>
  <pageSetup orientation="landscape"/>
  <drawing r:id="rId53"/>
</worksheet>
</file>