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j\OneDrive\Documents\Student Affairs\Projects\PILMAPRES\Angkatan 2023\"/>
    </mc:Choice>
  </mc:AlternateContent>
  <xr:revisionPtr revIDLastSave="0" documentId="13_ncr:1_{DF0BA1CD-8921-4016-B1A6-F397AAE08735}" xr6:coauthVersionLast="47" xr6:coauthVersionMax="47" xr10:uidLastSave="{00000000-0000-0000-0000-000000000000}"/>
  <bookViews>
    <workbookView xWindow="-110" yWindow="-110" windowWidth="19420" windowHeight="10300" xr2:uid="{FB8B9E1A-1C08-40CB-8170-C0BE771E09E1}"/>
  </bookViews>
  <sheets>
    <sheet name="Worksheet" sheetId="1" r:id="rId1"/>
  </sheets>
  <externalReferences>
    <externalReference r:id="rId2"/>
  </externalReferences>
  <definedNames>
    <definedName name="_xlnm._FilterDatabase" localSheetId="0" hidden="1">Worksheet!$A$1:$Q$192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2" i="1" l="1"/>
  <c r="N192" i="1" s="1"/>
  <c r="L192" i="1"/>
  <c r="M191" i="1"/>
  <c r="N191" i="1" s="1"/>
  <c r="L191" i="1"/>
  <c r="M190" i="1"/>
  <c r="N190" i="1" s="1"/>
  <c r="L190" i="1"/>
  <c r="M189" i="1"/>
  <c r="N189" i="1" s="1"/>
  <c r="L189" i="1"/>
  <c r="M188" i="1"/>
  <c r="N188" i="1" s="1"/>
  <c r="L188" i="1"/>
  <c r="N187" i="1"/>
  <c r="M187" i="1"/>
  <c r="L187" i="1"/>
  <c r="N186" i="1"/>
  <c r="M186" i="1"/>
  <c r="L186" i="1"/>
  <c r="M185" i="1"/>
  <c r="N185" i="1" s="1"/>
  <c r="L185" i="1"/>
  <c r="M184" i="1"/>
  <c r="N184" i="1" s="1"/>
  <c r="L184" i="1"/>
  <c r="M183" i="1"/>
  <c r="N183" i="1" s="1"/>
  <c r="L183" i="1"/>
  <c r="M182" i="1"/>
  <c r="N182" i="1" s="1"/>
  <c r="L182" i="1"/>
  <c r="M181" i="1"/>
  <c r="N181" i="1" s="1"/>
  <c r="L181" i="1"/>
  <c r="M180" i="1"/>
  <c r="N180" i="1" s="1"/>
  <c r="L180" i="1"/>
  <c r="N179" i="1"/>
  <c r="M179" i="1"/>
  <c r="L179" i="1"/>
  <c r="N178" i="1"/>
  <c r="M178" i="1"/>
  <c r="L178" i="1"/>
  <c r="N177" i="1"/>
  <c r="M177" i="1"/>
  <c r="L177" i="1"/>
  <c r="M176" i="1"/>
  <c r="N176" i="1" s="1"/>
  <c r="L176" i="1"/>
  <c r="M175" i="1"/>
  <c r="N175" i="1" s="1"/>
  <c r="L175" i="1"/>
  <c r="M174" i="1"/>
  <c r="N174" i="1" s="1"/>
  <c r="L174" i="1"/>
  <c r="M173" i="1"/>
  <c r="N173" i="1" s="1"/>
  <c r="L173" i="1"/>
  <c r="M172" i="1"/>
  <c r="N172" i="1" s="1"/>
  <c r="L172" i="1"/>
  <c r="N171" i="1"/>
  <c r="M171" i="1"/>
  <c r="L171" i="1"/>
  <c r="M170" i="1"/>
  <c r="N170" i="1" s="1"/>
  <c r="L170" i="1"/>
  <c r="M169" i="1"/>
  <c r="N169" i="1" s="1"/>
  <c r="L169" i="1"/>
  <c r="M168" i="1"/>
  <c r="N168" i="1" s="1"/>
  <c r="L168" i="1"/>
  <c r="M167" i="1"/>
  <c r="N167" i="1" s="1"/>
  <c r="L167" i="1"/>
  <c r="M166" i="1"/>
  <c r="N166" i="1" s="1"/>
  <c r="L166" i="1"/>
  <c r="M165" i="1"/>
  <c r="N165" i="1" s="1"/>
  <c r="L165" i="1"/>
  <c r="M164" i="1"/>
  <c r="N164" i="1" s="1"/>
  <c r="L164" i="1"/>
  <c r="N163" i="1"/>
  <c r="M163" i="1"/>
  <c r="L163" i="1"/>
  <c r="N162" i="1"/>
  <c r="M162" i="1"/>
  <c r="L162" i="1"/>
  <c r="M161" i="1"/>
  <c r="N161" i="1" s="1"/>
  <c r="L161" i="1"/>
  <c r="M160" i="1"/>
  <c r="N160" i="1" s="1"/>
  <c r="L160" i="1"/>
  <c r="M159" i="1"/>
  <c r="N159" i="1" s="1"/>
  <c r="L159" i="1"/>
  <c r="M158" i="1"/>
  <c r="N158" i="1" s="1"/>
  <c r="L158" i="1"/>
  <c r="M157" i="1"/>
  <c r="N157" i="1" s="1"/>
  <c r="L157" i="1"/>
  <c r="M156" i="1"/>
  <c r="N156" i="1" s="1"/>
  <c r="L156" i="1"/>
  <c r="N155" i="1"/>
  <c r="M155" i="1"/>
  <c r="L155" i="1"/>
  <c r="N154" i="1"/>
  <c r="M154" i="1"/>
  <c r="L154" i="1"/>
  <c r="M153" i="1"/>
  <c r="N153" i="1" s="1"/>
  <c r="L153" i="1"/>
  <c r="M152" i="1"/>
  <c r="N152" i="1" s="1"/>
  <c r="L152" i="1"/>
  <c r="M151" i="1"/>
  <c r="N151" i="1" s="1"/>
  <c r="L151" i="1"/>
  <c r="M150" i="1"/>
  <c r="N150" i="1" s="1"/>
  <c r="L150" i="1"/>
  <c r="M149" i="1"/>
  <c r="N149" i="1" s="1"/>
  <c r="L149" i="1"/>
  <c r="M148" i="1"/>
  <c r="N148" i="1" s="1"/>
  <c r="L148" i="1"/>
  <c r="N147" i="1"/>
  <c r="M147" i="1"/>
  <c r="L147" i="1"/>
  <c r="N146" i="1"/>
  <c r="M146" i="1"/>
  <c r="L146" i="1"/>
  <c r="M145" i="1"/>
  <c r="N145" i="1" s="1"/>
  <c r="L145" i="1"/>
  <c r="M144" i="1"/>
  <c r="N144" i="1" s="1"/>
  <c r="L144" i="1"/>
  <c r="M143" i="1"/>
  <c r="N143" i="1" s="1"/>
  <c r="L143" i="1"/>
  <c r="M142" i="1"/>
  <c r="N142" i="1" s="1"/>
  <c r="L142" i="1"/>
  <c r="M141" i="1"/>
  <c r="N141" i="1" s="1"/>
  <c r="L141" i="1"/>
  <c r="M140" i="1"/>
  <c r="N140" i="1" s="1"/>
  <c r="L140" i="1"/>
  <c r="N139" i="1"/>
  <c r="M139" i="1"/>
  <c r="L139" i="1"/>
  <c r="N138" i="1"/>
  <c r="M138" i="1"/>
  <c r="L138" i="1"/>
  <c r="M137" i="1"/>
  <c r="N137" i="1" s="1"/>
  <c r="L137" i="1"/>
  <c r="M136" i="1"/>
  <c r="N136" i="1" s="1"/>
  <c r="L136" i="1"/>
  <c r="M135" i="1"/>
  <c r="N135" i="1" s="1"/>
  <c r="L135" i="1"/>
  <c r="M134" i="1"/>
  <c r="N134" i="1" s="1"/>
  <c r="L134" i="1"/>
  <c r="M133" i="1"/>
  <c r="N133" i="1" s="1"/>
  <c r="L133" i="1"/>
  <c r="M132" i="1"/>
  <c r="N132" i="1" s="1"/>
  <c r="L132" i="1"/>
  <c r="N131" i="1"/>
  <c r="M131" i="1"/>
  <c r="L131" i="1"/>
  <c r="M130" i="1"/>
  <c r="N130" i="1" s="1"/>
  <c r="L130" i="1"/>
  <c r="M129" i="1"/>
  <c r="N129" i="1" s="1"/>
  <c r="L129" i="1"/>
  <c r="M128" i="1"/>
  <c r="N128" i="1" s="1"/>
  <c r="L128" i="1"/>
  <c r="M127" i="1"/>
  <c r="N127" i="1" s="1"/>
  <c r="L127" i="1"/>
  <c r="M126" i="1"/>
  <c r="N126" i="1" s="1"/>
  <c r="L126" i="1"/>
  <c r="M125" i="1"/>
  <c r="N125" i="1" s="1"/>
  <c r="L125" i="1"/>
  <c r="M124" i="1"/>
  <c r="N124" i="1" s="1"/>
  <c r="L124" i="1"/>
  <c r="M123" i="1"/>
  <c r="N123" i="1" s="1"/>
  <c r="L123" i="1"/>
  <c r="M122" i="1"/>
  <c r="N122" i="1" s="1"/>
  <c r="L122" i="1"/>
  <c r="M121" i="1"/>
  <c r="N121" i="1" s="1"/>
  <c r="L121" i="1"/>
  <c r="N120" i="1"/>
  <c r="M120" i="1"/>
  <c r="L120" i="1"/>
  <c r="M119" i="1"/>
  <c r="N119" i="1" s="1"/>
  <c r="L119" i="1"/>
  <c r="M118" i="1"/>
  <c r="N118" i="1" s="1"/>
  <c r="L118" i="1"/>
  <c r="M117" i="1"/>
  <c r="N117" i="1" s="1"/>
  <c r="L117" i="1"/>
  <c r="M116" i="1"/>
  <c r="N116" i="1" s="1"/>
  <c r="L116" i="1"/>
  <c r="M115" i="1"/>
  <c r="N115" i="1" s="1"/>
  <c r="L115" i="1"/>
  <c r="M114" i="1"/>
  <c r="N114" i="1" s="1"/>
  <c r="L114" i="1"/>
  <c r="N113" i="1"/>
  <c r="M113" i="1"/>
  <c r="L113" i="1"/>
  <c r="N112" i="1"/>
  <c r="M112" i="1"/>
  <c r="L112" i="1"/>
  <c r="M111" i="1"/>
  <c r="N111" i="1" s="1"/>
  <c r="L111" i="1"/>
  <c r="M110" i="1"/>
  <c r="N110" i="1" s="1"/>
  <c r="L110" i="1"/>
  <c r="M109" i="1"/>
  <c r="N109" i="1" s="1"/>
  <c r="L109" i="1"/>
  <c r="M108" i="1"/>
  <c r="N108" i="1" s="1"/>
  <c r="L108" i="1"/>
  <c r="M107" i="1"/>
  <c r="N107" i="1" s="1"/>
  <c r="L107" i="1"/>
  <c r="M106" i="1"/>
  <c r="N106" i="1" s="1"/>
  <c r="L106" i="1"/>
  <c r="M105" i="1"/>
  <c r="N105" i="1" s="1"/>
  <c r="L105" i="1"/>
  <c r="N104" i="1"/>
  <c r="M104" i="1"/>
  <c r="L104" i="1"/>
  <c r="M103" i="1"/>
  <c r="N103" i="1" s="1"/>
  <c r="L103" i="1"/>
  <c r="M102" i="1"/>
  <c r="N102" i="1" s="1"/>
  <c r="L102" i="1"/>
  <c r="M101" i="1"/>
  <c r="N101" i="1" s="1"/>
  <c r="L101" i="1"/>
  <c r="M100" i="1"/>
  <c r="N100" i="1" s="1"/>
  <c r="L100" i="1"/>
  <c r="M99" i="1"/>
  <c r="N99" i="1" s="1"/>
  <c r="L99" i="1"/>
  <c r="M98" i="1"/>
  <c r="N98" i="1" s="1"/>
  <c r="L98" i="1"/>
  <c r="N97" i="1"/>
  <c r="M97" i="1"/>
  <c r="L97" i="1"/>
  <c r="N96" i="1"/>
  <c r="M96" i="1"/>
  <c r="L96" i="1"/>
  <c r="M95" i="1"/>
  <c r="N95" i="1" s="1"/>
  <c r="L95" i="1"/>
  <c r="M94" i="1"/>
  <c r="N94" i="1" s="1"/>
  <c r="L94" i="1"/>
  <c r="M93" i="1"/>
  <c r="N93" i="1" s="1"/>
  <c r="L93" i="1"/>
  <c r="M92" i="1"/>
  <c r="N92" i="1" s="1"/>
  <c r="L92" i="1"/>
  <c r="M91" i="1"/>
  <c r="N91" i="1" s="1"/>
  <c r="L91" i="1"/>
  <c r="M90" i="1"/>
  <c r="N90" i="1" s="1"/>
  <c r="L90" i="1"/>
  <c r="M89" i="1"/>
  <c r="N89" i="1" s="1"/>
  <c r="L89" i="1"/>
  <c r="N88" i="1"/>
  <c r="M88" i="1"/>
  <c r="L88" i="1"/>
  <c r="M87" i="1"/>
  <c r="N87" i="1" s="1"/>
  <c r="L87" i="1"/>
  <c r="M86" i="1"/>
  <c r="N86" i="1" s="1"/>
  <c r="L86" i="1"/>
  <c r="M85" i="1"/>
  <c r="N85" i="1" s="1"/>
  <c r="L85" i="1"/>
  <c r="M84" i="1"/>
  <c r="N84" i="1" s="1"/>
  <c r="L84" i="1"/>
  <c r="M83" i="1"/>
  <c r="N83" i="1" s="1"/>
  <c r="L83" i="1"/>
  <c r="M82" i="1"/>
  <c r="N82" i="1" s="1"/>
  <c r="L82" i="1"/>
  <c r="N81" i="1"/>
  <c r="M81" i="1"/>
  <c r="L81" i="1"/>
  <c r="N80" i="1"/>
  <c r="M80" i="1"/>
  <c r="L80" i="1"/>
  <c r="M79" i="1"/>
  <c r="N79" i="1" s="1"/>
  <c r="L79" i="1"/>
  <c r="M78" i="1"/>
  <c r="N78" i="1" s="1"/>
  <c r="L78" i="1"/>
  <c r="M77" i="1"/>
  <c r="N77" i="1" s="1"/>
  <c r="L77" i="1"/>
  <c r="M76" i="1"/>
  <c r="N76" i="1" s="1"/>
  <c r="L76" i="1"/>
  <c r="M75" i="1"/>
  <c r="N75" i="1" s="1"/>
  <c r="L75" i="1"/>
  <c r="M74" i="1"/>
  <c r="N74" i="1" s="1"/>
  <c r="L74" i="1"/>
  <c r="M73" i="1"/>
  <c r="N73" i="1" s="1"/>
  <c r="L73" i="1"/>
  <c r="N72" i="1"/>
  <c r="M72" i="1"/>
  <c r="L72" i="1"/>
  <c r="M71" i="1"/>
  <c r="N71" i="1" s="1"/>
  <c r="L71" i="1"/>
  <c r="M70" i="1"/>
  <c r="N70" i="1" s="1"/>
  <c r="L70" i="1"/>
  <c r="M69" i="1"/>
  <c r="N69" i="1" s="1"/>
  <c r="L69" i="1"/>
  <c r="M68" i="1"/>
  <c r="N68" i="1" s="1"/>
  <c r="L68" i="1"/>
  <c r="M67" i="1"/>
  <c r="N67" i="1" s="1"/>
  <c r="L67" i="1"/>
  <c r="M66" i="1"/>
  <c r="N66" i="1" s="1"/>
  <c r="L66" i="1"/>
  <c r="N65" i="1"/>
  <c r="M65" i="1"/>
  <c r="L65" i="1"/>
  <c r="N64" i="1"/>
  <c r="M64" i="1"/>
  <c r="L64" i="1"/>
  <c r="M63" i="1"/>
  <c r="N63" i="1" s="1"/>
  <c r="L63" i="1"/>
  <c r="M62" i="1"/>
  <c r="N62" i="1" s="1"/>
  <c r="L62" i="1"/>
  <c r="M61" i="1"/>
  <c r="N61" i="1" s="1"/>
  <c r="L61" i="1"/>
  <c r="M60" i="1"/>
  <c r="N60" i="1" s="1"/>
  <c r="L60" i="1"/>
  <c r="M59" i="1"/>
  <c r="N59" i="1" s="1"/>
  <c r="L59" i="1"/>
  <c r="M58" i="1"/>
  <c r="N58" i="1" s="1"/>
  <c r="L58" i="1"/>
  <c r="M57" i="1"/>
  <c r="N57" i="1" s="1"/>
  <c r="L57" i="1"/>
  <c r="N56" i="1"/>
  <c r="M56" i="1"/>
  <c r="L56" i="1"/>
  <c r="M55" i="1"/>
  <c r="N55" i="1" s="1"/>
  <c r="L55" i="1"/>
  <c r="M54" i="1"/>
  <c r="N54" i="1" s="1"/>
  <c r="L54" i="1"/>
  <c r="M53" i="1"/>
  <c r="N53" i="1" s="1"/>
  <c r="L53" i="1"/>
  <c r="M52" i="1"/>
  <c r="N52" i="1" s="1"/>
  <c r="L52" i="1"/>
  <c r="M51" i="1"/>
  <c r="N51" i="1" s="1"/>
  <c r="L51" i="1"/>
  <c r="M50" i="1"/>
  <c r="N50" i="1" s="1"/>
  <c r="L50" i="1"/>
  <c r="N49" i="1"/>
  <c r="M49" i="1"/>
  <c r="L49" i="1"/>
  <c r="N48" i="1"/>
  <c r="M48" i="1"/>
  <c r="L48" i="1"/>
  <c r="M47" i="1"/>
  <c r="N47" i="1" s="1"/>
  <c r="L47" i="1"/>
  <c r="M46" i="1"/>
  <c r="N46" i="1" s="1"/>
  <c r="L46" i="1"/>
  <c r="M45" i="1"/>
  <c r="N45" i="1" s="1"/>
  <c r="L45" i="1"/>
  <c r="M44" i="1"/>
  <c r="N44" i="1" s="1"/>
  <c r="L44" i="1"/>
  <c r="M43" i="1"/>
  <c r="N43" i="1" s="1"/>
  <c r="L43" i="1"/>
  <c r="M42" i="1"/>
  <c r="N42" i="1" s="1"/>
  <c r="L42" i="1"/>
  <c r="M41" i="1"/>
  <c r="N41" i="1" s="1"/>
  <c r="L41" i="1"/>
  <c r="N40" i="1"/>
  <c r="M40" i="1"/>
  <c r="L40" i="1"/>
  <c r="M39" i="1"/>
  <c r="N39" i="1" s="1"/>
  <c r="L39" i="1"/>
  <c r="M38" i="1"/>
  <c r="N38" i="1" s="1"/>
  <c r="L38" i="1"/>
  <c r="M37" i="1"/>
  <c r="N37" i="1" s="1"/>
  <c r="L37" i="1"/>
  <c r="M36" i="1"/>
  <c r="N36" i="1" s="1"/>
  <c r="L36" i="1"/>
  <c r="M35" i="1"/>
  <c r="N35" i="1" s="1"/>
  <c r="L35" i="1"/>
  <c r="M34" i="1"/>
  <c r="N34" i="1" s="1"/>
  <c r="L34" i="1"/>
  <c r="N33" i="1"/>
  <c r="M33" i="1"/>
  <c r="L33" i="1"/>
  <c r="N32" i="1"/>
  <c r="M32" i="1"/>
  <c r="L32" i="1"/>
  <c r="M31" i="1"/>
  <c r="N31" i="1" s="1"/>
  <c r="L31" i="1"/>
  <c r="M30" i="1"/>
  <c r="N30" i="1" s="1"/>
  <c r="L30" i="1"/>
  <c r="M29" i="1"/>
  <c r="N29" i="1" s="1"/>
  <c r="L29" i="1"/>
  <c r="M28" i="1"/>
  <c r="N28" i="1" s="1"/>
  <c r="L28" i="1"/>
  <c r="M27" i="1"/>
  <c r="N27" i="1" s="1"/>
  <c r="L27" i="1"/>
  <c r="M26" i="1"/>
  <c r="N26" i="1" s="1"/>
  <c r="L26" i="1"/>
  <c r="M25" i="1"/>
  <c r="N25" i="1" s="1"/>
  <c r="L25" i="1"/>
  <c r="N24" i="1"/>
  <c r="M24" i="1"/>
  <c r="L24" i="1"/>
  <c r="M23" i="1"/>
  <c r="N23" i="1" s="1"/>
  <c r="L23" i="1"/>
  <c r="M22" i="1"/>
  <c r="N22" i="1" s="1"/>
  <c r="L22" i="1"/>
  <c r="M21" i="1"/>
  <c r="N21" i="1" s="1"/>
  <c r="L21" i="1"/>
  <c r="M20" i="1"/>
  <c r="N20" i="1" s="1"/>
  <c r="L20" i="1"/>
  <c r="M19" i="1"/>
  <c r="N19" i="1" s="1"/>
  <c r="L19" i="1"/>
  <c r="M18" i="1"/>
  <c r="N18" i="1" s="1"/>
  <c r="L18" i="1"/>
  <c r="N17" i="1"/>
  <c r="M17" i="1"/>
  <c r="L17" i="1"/>
  <c r="N16" i="1"/>
  <c r="M16" i="1"/>
  <c r="L16" i="1"/>
  <c r="M15" i="1"/>
  <c r="N15" i="1" s="1"/>
  <c r="L15" i="1"/>
  <c r="M14" i="1"/>
  <c r="N14" i="1" s="1"/>
  <c r="L14" i="1"/>
  <c r="M13" i="1"/>
  <c r="N13" i="1" s="1"/>
  <c r="L13" i="1"/>
  <c r="M12" i="1"/>
  <c r="N12" i="1" s="1"/>
  <c r="L12" i="1"/>
  <c r="M11" i="1"/>
  <c r="N11" i="1" s="1"/>
  <c r="L11" i="1"/>
  <c r="M10" i="1"/>
  <c r="N10" i="1" s="1"/>
  <c r="L10" i="1"/>
  <c r="M9" i="1"/>
  <c r="N9" i="1" s="1"/>
  <c r="L9" i="1"/>
  <c r="N8" i="1"/>
  <c r="M8" i="1"/>
  <c r="L8" i="1"/>
  <c r="M7" i="1"/>
  <c r="N7" i="1" s="1"/>
  <c r="L7" i="1"/>
  <c r="M6" i="1"/>
  <c r="N6" i="1" s="1"/>
  <c r="L6" i="1"/>
  <c r="M5" i="1"/>
  <c r="N5" i="1" s="1"/>
  <c r="L5" i="1"/>
  <c r="M4" i="1"/>
  <c r="N4" i="1" s="1"/>
  <c r="L4" i="1"/>
  <c r="M3" i="1"/>
  <c r="N3" i="1" s="1"/>
  <c r="L3" i="1"/>
  <c r="M2" i="1"/>
  <c r="N2" i="1" s="1"/>
  <c r="L2" i="1"/>
</calcChain>
</file>

<file path=xl/sharedStrings.xml><?xml version="1.0" encoding="utf-8"?>
<sst xmlns="http://schemas.openxmlformats.org/spreadsheetml/2006/main" count="1542" uniqueCount="438">
  <si>
    <t>NIS</t>
  </si>
  <si>
    <t>Name</t>
  </si>
  <si>
    <t>Major</t>
  </si>
  <si>
    <t>Student Year</t>
  </si>
  <si>
    <t>Start Date</t>
  </si>
  <si>
    <t>End Date</t>
  </si>
  <si>
    <t>Period</t>
  </si>
  <si>
    <t>Status</t>
  </si>
  <si>
    <t>Level</t>
  </si>
  <si>
    <t>Participant As</t>
  </si>
  <si>
    <t>Total Participant</t>
  </si>
  <si>
    <t>Field</t>
  </si>
  <si>
    <t>Criteria</t>
  </si>
  <si>
    <t>Score</t>
  </si>
  <si>
    <t>0106012310392</t>
  </si>
  <si>
    <t>Abelia Cahya Oktaviani</t>
  </si>
  <si>
    <t>Management - Reguler Class</t>
  </si>
  <si>
    <t>2023-10-26</t>
  </si>
  <si>
    <t>2023-10-27</t>
  </si>
  <si>
    <t>Narasumber/Pembicara</t>
  </si>
  <si>
    <t>External International</t>
  </si>
  <si>
    <t>Individual</t>
  </si>
  <si>
    <t>0306012310044</t>
  </si>
  <si>
    <t>Abror Nujha</t>
  </si>
  <si>
    <t>Psychology</t>
  </si>
  <si>
    <t>2024-07-11</t>
  </si>
  <si>
    <t>2024-07-27</t>
  </si>
  <si>
    <t>Juara 3</t>
  </si>
  <si>
    <t>External National</t>
  </si>
  <si>
    <t>Team</t>
  </si>
  <si>
    <t>0106042310041</t>
  </si>
  <si>
    <t>Adelia Kurnia Syahrani</t>
  </si>
  <si>
    <t>Accounting</t>
  </si>
  <si>
    <t>2024-04-21</t>
  </si>
  <si>
    <t>2024-04-23</t>
  </si>
  <si>
    <t>0106012310249</t>
  </si>
  <si>
    <t>Aisha Safira Salsa Hadi Putri</t>
  </si>
  <si>
    <t>2024-02-22</t>
  </si>
  <si>
    <t>2024-04-28</t>
  </si>
  <si>
    <t>Juara 2</t>
  </si>
  <si>
    <t>0106012310033</t>
  </si>
  <si>
    <t>Akaesa Fayyaza Karismawan</t>
  </si>
  <si>
    <t>0106012310195</t>
  </si>
  <si>
    <t>Albert James Irawan</t>
  </si>
  <si>
    <t>0206062310017</t>
  </si>
  <si>
    <t>Alea Maritza Pramatya</t>
  </si>
  <si>
    <t>Fashion Design and Business</t>
  </si>
  <si>
    <t>2024-05-31</t>
  </si>
  <si>
    <t>0106012310039</t>
  </si>
  <si>
    <t>Alexander William Senjaya</t>
  </si>
  <si>
    <t>0306012310003</t>
  </si>
  <si>
    <t>Alexandra Brigitta Monica Natanael</t>
  </si>
  <si>
    <t>0106012310393</t>
  </si>
  <si>
    <t>Alya Dwiky Surya Permata</t>
  </si>
  <si>
    <t>0706022310010</t>
  </si>
  <si>
    <t>Amanda Renata Go</t>
  </si>
  <si>
    <t>Information System</t>
  </si>
  <si>
    <t>2024-02-11</t>
  </si>
  <si>
    <t>2024-07-06</t>
  </si>
  <si>
    <t>Hak Cipta</t>
  </si>
  <si>
    <t>0106012310245</t>
  </si>
  <si>
    <t>Amelia Eka Sari</t>
  </si>
  <si>
    <t>0706012310038</t>
  </si>
  <si>
    <t>Anastasia Aurelia Khosasih</t>
  </si>
  <si>
    <t>Informatics</t>
  </si>
  <si>
    <t>0306012310001</t>
  </si>
  <si>
    <t>Angeline Tessalonica</t>
  </si>
  <si>
    <t>0106012310333</t>
  </si>
  <si>
    <t>Angelizabeth Jocelyn</t>
  </si>
  <si>
    <t>0106012310281</t>
  </si>
  <si>
    <t>Anthony The</t>
  </si>
  <si>
    <t>0106012310179</t>
  </si>
  <si>
    <t>Ariel Edmund Umakalada</t>
  </si>
  <si>
    <t>0506012310030</t>
  </si>
  <si>
    <t>Arkana Asido Parsaoran Sihaloho</t>
  </si>
  <si>
    <t>Communication Science</t>
  </si>
  <si>
    <t>2023-11-06</t>
  </si>
  <si>
    <t>2023-12-25</t>
  </si>
  <si>
    <t>Juara 1</t>
  </si>
  <si>
    <t>0106012310047</t>
  </si>
  <si>
    <t>Arkananta Wijaya</t>
  </si>
  <si>
    <t>0106012310102</t>
  </si>
  <si>
    <t>Arwindo Dian Wijaya</t>
  </si>
  <si>
    <t>0106012310310</t>
  </si>
  <si>
    <t>Aulia Raja Nurendra Dharmalaksana Yuliadin</t>
  </si>
  <si>
    <t>0106012310160</t>
  </si>
  <si>
    <t>Axel Timotius Suwignyo</t>
  </si>
  <si>
    <t>0206042310027</t>
  </si>
  <si>
    <t>Beltran Aloysius Santoso</t>
  </si>
  <si>
    <t>Visual Communication Design</t>
  </si>
  <si>
    <t>2024-04-29</t>
  </si>
  <si>
    <t>2024-06-13</t>
  </si>
  <si>
    <t>0106012310157</t>
  </si>
  <si>
    <t>Benedict Nathaniel Tanoyo</t>
  </si>
  <si>
    <t>0106012310204</t>
  </si>
  <si>
    <t>Benedictus Christopher, Ang</t>
  </si>
  <si>
    <t>0706012310028</t>
  </si>
  <si>
    <t>Bradley Xavier Priyanto</t>
  </si>
  <si>
    <t>2023-11-18</t>
  </si>
  <si>
    <t>2023-11-19</t>
  </si>
  <si>
    <t>External Regional</t>
  </si>
  <si>
    <t>0106012310405</t>
  </si>
  <si>
    <t>Bryan Albert Kurniawan</t>
  </si>
  <si>
    <t>0106012310035</t>
  </si>
  <si>
    <t>Calvin Arifin Lukman</t>
  </si>
  <si>
    <t>0106012310068</t>
  </si>
  <si>
    <t>Calvin Julio Tjandra</t>
  </si>
  <si>
    <t>0606012310102</t>
  </si>
  <si>
    <t>Celine Natalie Johnson</t>
  </si>
  <si>
    <t>Medical</t>
  </si>
  <si>
    <t>2023-12-31</t>
  </si>
  <si>
    <t>2024-05-12</t>
  </si>
  <si>
    <t>0106012310189</t>
  </si>
  <si>
    <t>Cella Putri Liyadhi</t>
  </si>
  <si>
    <t>0206042310078</t>
  </si>
  <si>
    <t>Charlene Vania Cahyadi</t>
  </si>
  <si>
    <t>0306012310066</t>
  </si>
  <si>
    <t>Chaterine Carol Setyawan</t>
  </si>
  <si>
    <t>0106042310011</t>
  </si>
  <si>
    <t>Cherish Sheverine Hariyono</t>
  </si>
  <si>
    <t>2024-03-04</t>
  </si>
  <si>
    <t>2024-05-18</t>
  </si>
  <si>
    <t>0106012310107</t>
  </si>
  <si>
    <t>Christian Reeva Chandra</t>
  </si>
  <si>
    <t>0106012310240</t>
  </si>
  <si>
    <t>Claressa Feliciona</t>
  </si>
  <si>
    <t>0106012310326</t>
  </si>
  <si>
    <t>Claresta Inez Gunawan</t>
  </si>
  <si>
    <t>0506012310060</t>
  </si>
  <si>
    <t>Cynthia Amara</t>
  </si>
  <si>
    <t>2024-05-04</t>
  </si>
  <si>
    <t>0106012310018</t>
  </si>
  <si>
    <t>Dalia Susanto</t>
  </si>
  <si>
    <t>2024-01-20</t>
  </si>
  <si>
    <t>2024-01-29</t>
  </si>
  <si>
    <t>0106012310339</t>
  </si>
  <si>
    <t>Daniel Austin Susanto</t>
  </si>
  <si>
    <t>0106022310004</t>
  </si>
  <si>
    <t>Darren Kelvinanto Samadikun</t>
  </si>
  <si>
    <t>Management - International Class</t>
  </si>
  <si>
    <t>2024-06-05</t>
  </si>
  <si>
    <t>0106012310043</t>
  </si>
  <si>
    <t>Daven Wijaya</t>
  </si>
  <si>
    <t>0106012310173</t>
  </si>
  <si>
    <t>Davin Nathaniel Junior</t>
  </si>
  <si>
    <t>0106012310163</t>
  </si>
  <si>
    <t>Davinsent Villeareal</t>
  </si>
  <si>
    <t>0706022310014</t>
  </si>
  <si>
    <t>Deborah Michelle Kwandinata</t>
  </si>
  <si>
    <t>0106042310022</t>
  </si>
  <si>
    <t>Delicia Earlin Istanto</t>
  </si>
  <si>
    <t>2023-11-11</t>
  </si>
  <si>
    <t>0206042310054</t>
  </si>
  <si>
    <t>Diandra Nathania</t>
  </si>
  <si>
    <t>2023-03-12</t>
  </si>
  <si>
    <t>2023-06-18</t>
  </si>
  <si>
    <t>2023-07-30</t>
  </si>
  <si>
    <t>0106022310034</t>
  </si>
  <si>
    <t>Dwi Jefriansyah</t>
  </si>
  <si>
    <t>0706022310047</t>
  </si>
  <si>
    <t>Dwinda Audia Irnaonefa</t>
  </si>
  <si>
    <t>2024-02-18</t>
  </si>
  <si>
    <t>0506012310004</t>
  </si>
  <si>
    <t>Elvira Alexandra</t>
  </si>
  <si>
    <t>0406022310071</t>
  </si>
  <si>
    <t>Epifania Mariani Christiabel</t>
  </si>
  <si>
    <t>Tourism - Culinary Business</t>
  </si>
  <si>
    <t>0506012310008</t>
  </si>
  <si>
    <t>Esther Freya Angelica Handi</t>
  </si>
  <si>
    <t>2024-03-01</t>
  </si>
  <si>
    <t>2024-05-22</t>
  </si>
  <si>
    <t>0706022310001</t>
  </si>
  <si>
    <t>Evelyn Komalasari Hartono</t>
  </si>
  <si>
    <t>2023-11-28</t>
  </si>
  <si>
    <t>2023-12-09</t>
  </si>
  <si>
    <t>0106012310077</t>
  </si>
  <si>
    <t>Evelyn Thania Marcheline</t>
  </si>
  <si>
    <t>0306012310002</t>
  </si>
  <si>
    <t>Faith Abbigail</t>
  </si>
  <si>
    <t>2024-03-18</t>
  </si>
  <si>
    <t>2024-05-03</t>
  </si>
  <si>
    <t>0406022310070</t>
  </si>
  <si>
    <t>Farida Hasna Lutfiyah</t>
  </si>
  <si>
    <t>0506012310006</t>
  </si>
  <si>
    <t>Febiana Lia Chandra</t>
  </si>
  <si>
    <t>2023-11-09</t>
  </si>
  <si>
    <t>2023-11-12</t>
  </si>
  <si>
    <t>0506012310024</t>
  </si>
  <si>
    <t>Felicia Angelica Gunawan</t>
  </si>
  <si>
    <t>0206042310036</t>
  </si>
  <si>
    <t>Felicia Natalie Purnomo</t>
  </si>
  <si>
    <t>0106012310114</t>
  </si>
  <si>
    <t>Felix Hadikusuma</t>
  </si>
  <si>
    <t>0306012310004</t>
  </si>
  <si>
    <t>Francesca Marcelina Clementine</t>
  </si>
  <si>
    <t>0106012310096</t>
  </si>
  <si>
    <t>Fransixco Aprilius Wijaya</t>
  </si>
  <si>
    <t>2024-05-24</t>
  </si>
  <si>
    <t>0506012310015</t>
  </si>
  <si>
    <t>Gabriel Alexandra Andreina</t>
  </si>
  <si>
    <t>2023-11-25</t>
  </si>
  <si>
    <t>0106012310142</t>
  </si>
  <si>
    <t>Gabriel Carolina Tjoe</t>
  </si>
  <si>
    <t>0106012310081</t>
  </si>
  <si>
    <t>Gallen Lo</t>
  </si>
  <si>
    <t>2023-12-08</t>
  </si>
  <si>
    <t>2023-12-10</t>
  </si>
  <si>
    <t>0206032310057</t>
  </si>
  <si>
    <t>Geani Maharani</t>
  </si>
  <si>
    <t>Architecture</t>
  </si>
  <si>
    <t>0106042310008</t>
  </si>
  <si>
    <t>Grace Antoneta Wijaya</t>
  </si>
  <si>
    <t>0106012310226</t>
  </si>
  <si>
    <t>Hansel Aurelius Tirto</t>
  </si>
  <si>
    <t>0106012310390</t>
  </si>
  <si>
    <t>Havila Cempaka Putri</t>
  </si>
  <si>
    <t>0606012310013</t>
  </si>
  <si>
    <t>Hisyam Darius Haffian Amadeo</t>
  </si>
  <si>
    <t>2024-01-23</t>
  </si>
  <si>
    <t>2024-03-03</t>
  </si>
  <si>
    <t>0106012310283</t>
  </si>
  <si>
    <t>I Gede Yoga Palguna</t>
  </si>
  <si>
    <t>0106012310285</t>
  </si>
  <si>
    <t>I Made Bagas Ardhika Wijaya</t>
  </si>
  <si>
    <t>2023-10-30</t>
  </si>
  <si>
    <t>2023-11-05</t>
  </si>
  <si>
    <t>0106012310336</t>
  </si>
  <si>
    <t>Imelda Tina Wahyu Prameswari</t>
  </si>
  <si>
    <t>0106012310100</t>
  </si>
  <si>
    <t>Ivana Benita Aileen</t>
  </si>
  <si>
    <t>0306012310023</t>
  </si>
  <si>
    <t>Ivana Gracia Oendoko</t>
  </si>
  <si>
    <t>2024-02-07</t>
  </si>
  <si>
    <t>0506012310023</t>
  </si>
  <si>
    <t>Jacklyn Wongsodiredjo</t>
  </si>
  <si>
    <t>0406042310001</t>
  </si>
  <si>
    <t>Jaclyn Regina Anggara</t>
  </si>
  <si>
    <t>Food Technology Program</t>
  </si>
  <si>
    <t>2024-01-06</t>
  </si>
  <si>
    <t>0406022310042</t>
  </si>
  <si>
    <t>Jacqueline Grant Lieman</t>
  </si>
  <si>
    <t>0506012310022</t>
  </si>
  <si>
    <t>Jazzylin Feilicia Tjioe</t>
  </si>
  <si>
    <t>0106012310151</t>
  </si>
  <si>
    <t>Jennifer Calista Chandra</t>
  </si>
  <si>
    <t>2024-02-19</t>
  </si>
  <si>
    <t>0606012310023</t>
  </si>
  <si>
    <t>Jennifer Keith</t>
  </si>
  <si>
    <t>2024-05-27</t>
  </si>
  <si>
    <t>0106012310267</t>
  </si>
  <si>
    <t>Jeremy Misael Mulyono</t>
  </si>
  <si>
    <t>0106012310037</t>
  </si>
  <si>
    <t>Jesslyn Nathania Santoso</t>
  </si>
  <si>
    <t>0306012310011</t>
  </si>
  <si>
    <t>Joaneaster</t>
  </si>
  <si>
    <t>0106012310087</t>
  </si>
  <si>
    <t>Jonathan David Setiawan</t>
  </si>
  <si>
    <t>0106012310415</t>
  </si>
  <si>
    <t>Jonathan Stanislaus</t>
  </si>
  <si>
    <t>0106012310260</t>
  </si>
  <si>
    <t>Jovan Farrel Revalino</t>
  </si>
  <si>
    <t>0106012310401</t>
  </si>
  <si>
    <t>Jovencia Aileen Chiuputra</t>
  </si>
  <si>
    <t>0206042310010</t>
  </si>
  <si>
    <t>Joy Janny Thenarianto</t>
  </si>
  <si>
    <t>0106012310341</t>
  </si>
  <si>
    <t>Justin Stewart Sugiarto</t>
  </si>
  <si>
    <t>0106012310332</t>
  </si>
  <si>
    <t>Kanyaka Ratna Sucita Maheswari</t>
  </si>
  <si>
    <t>0206042310080</t>
  </si>
  <si>
    <t>Kaylia Christibella Paparang</t>
  </si>
  <si>
    <t>0406022327111</t>
  </si>
  <si>
    <t>Kenneth Davis Antolis</t>
  </si>
  <si>
    <t>2024-03-30</t>
  </si>
  <si>
    <t>0406042310010</t>
  </si>
  <si>
    <t>Kezia Jasmine Winata</t>
  </si>
  <si>
    <t>0406042310020</t>
  </si>
  <si>
    <t>Laurensia Avena Putri Yorisca</t>
  </si>
  <si>
    <t>0106012310115</t>
  </si>
  <si>
    <t>Lavenia Sentoso Gunarto</t>
  </si>
  <si>
    <t>0106012310055</t>
  </si>
  <si>
    <t>Leo Halim Wijaya</t>
  </si>
  <si>
    <t>0106012310140</t>
  </si>
  <si>
    <t>Leonardo Michael Christanto</t>
  </si>
  <si>
    <t>0106012310212</t>
  </si>
  <si>
    <t>Leslie Natalie Tanesa</t>
  </si>
  <si>
    <t>0406022310037</t>
  </si>
  <si>
    <t>Mario Alfrenzo Hartojo</t>
  </si>
  <si>
    <t>2023-11-10</t>
  </si>
  <si>
    <t>0106012310376</t>
  </si>
  <si>
    <t>Matthew Darryl Chandra</t>
  </si>
  <si>
    <t>2023-10-13</t>
  </si>
  <si>
    <t>0206042310017</t>
  </si>
  <si>
    <t>Matthew Sebastian Lesmana</t>
  </si>
  <si>
    <t>0106012310085</t>
  </si>
  <si>
    <t>Michael Andrew Limbang</t>
  </si>
  <si>
    <t>0106012310275</t>
  </si>
  <si>
    <t>Michael Christian Sulaiman</t>
  </si>
  <si>
    <t>0106012310144</t>
  </si>
  <si>
    <t>Michael Elliott Tanaka</t>
  </si>
  <si>
    <t>0106022310087</t>
  </si>
  <si>
    <t>Michael Valentino</t>
  </si>
  <si>
    <t>0306012310017</t>
  </si>
  <si>
    <t>Michelle Annetta Santoso</t>
  </si>
  <si>
    <t>0206042310022</t>
  </si>
  <si>
    <t>Michelle Jocelyn Julianto</t>
  </si>
  <si>
    <t>0306012310005</t>
  </si>
  <si>
    <t>Michelle Wirawan</t>
  </si>
  <si>
    <t>2024-07-31</t>
  </si>
  <si>
    <t>0106012310188</t>
  </si>
  <si>
    <t>Miguel Pedro Arifianto</t>
  </si>
  <si>
    <t>0106012310312</t>
  </si>
  <si>
    <t>Muhammad Tirta Adi Buana</t>
  </si>
  <si>
    <t>0106012310414</t>
  </si>
  <si>
    <t>Muhammad Yan Saputra</t>
  </si>
  <si>
    <t>0106012310408</t>
  </si>
  <si>
    <t>Muhammad Zaki Yamani</t>
  </si>
  <si>
    <t>0206062310027</t>
  </si>
  <si>
    <t>Nadine Adristi Kusuma Adhi</t>
  </si>
  <si>
    <t>0106012317104</t>
  </si>
  <si>
    <t>NANDANA RIZQI ANDHIKA FATKHURRAHMAN</t>
  </si>
  <si>
    <t>0106012310176</t>
  </si>
  <si>
    <t>Nata Andhika Ignatius</t>
  </si>
  <si>
    <t>0206042310064</t>
  </si>
  <si>
    <t>Nazneen Olexa</t>
  </si>
  <si>
    <t>0106012310044</t>
  </si>
  <si>
    <t>Nevita Boedyono Subagio</t>
  </si>
  <si>
    <t>0106012310139</t>
  </si>
  <si>
    <t>Nicholas Vincent Susilo</t>
  </si>
  <si>
    <t>0106012310106</t>
  </si>
  <si>
    <t>Nita Christiana Wang</t>
  </si>
  <si>
    <t>0106012310278</t>
  </si>
  <si>
    <t>Nur Amira</t>
  </si>
  <si>
    <t>0106012310325</t>
  </si>
  <si>
    <t>Olda Odelia</t>
  </si>
  <si>
    <t>0406012310039</t>
  </si>
  <si>
    <t>Olivia Nariswari</t>
  </si>
  <si>
    <t>Tourism - Hotel and Tourism Business</t>
  </si>
  <si>
    <t>0106012310276</t>
  </si>
  <si>
    <t>Ong Jonathan Nicholas Anthony</t>
  </si>
  <si>
    <t>0106012310218</t>
  </si>
  <si>
    <t>Ongki Putri Ayunisia</t>
  </si>
  <si>
    <t>0106012310255</t>
  </si>
  <si>
    <t>Peter Shawn Gosaria</t>
  </si>
  <si>
    <t>0106012310032</t>
  </si>
  <si>
    <t>Radja Aidil Gimnastiar Irawan</t>
  </si>
  <si>
    <t>0306012310010</t>
  </si>
  <si>
    <t>Rahmi Fakhirah Qurratu`ain</t>
  </si>
  <si>
    <t>0406022310068</t>
  </si>
  <si>
    <t>Rania Zahra Iasha</t>
  </si>
  <si>
    <t>2023-09-20</t>
  </si>
  <si>
    <t>0106012310141</t>
  </si>
  <si>
    <t>Raymond Wijaya Halim</t>
  </si>
  <si>
    <t>0106012310282</t>
  </si>
  <si>
    <t>Rheiva Ozura Hamindong</t>
  </si>
  <si>
    <t>0106012310024</t>
  </si>
  <si>
    <t>Richard Savero Setiawan</t>
  </si>
  <si>
    <t>0106012310389</t>
  </si>
  <si>
    <t>Roshan Hasan Bafadal</t>
  </si>
  <si>
    <t>0406022310066</t>
  </si>
  <si>
    <t>Salman Haji Nurillah</t>
  </si>
  <si>
    <t>0106012310059</t>
  </si>
  <si>
    <t>Shams Parvez Rabbani</t>
  </si>
  <si>
    <t>0306012310015</t>
  </si>
  <si>
    <t>Shannon Chrestella Valencia</t>
  </si>
  <si>
    <t>0106012310143</t>
  </si>
  <si>
    <t>Shannon Eleonora Santosa</t>
  </si>
  <si>
    <t>0206042310056</t>
  </si>
  <si>
    <t>Sheren Tamara</t>
  </si>
  <si>
    <t>0706022310013</t>
  </si>
  <si>
    <t>Sherin Alvinia Yonatan</t>
  </si>
  <si>
    <t>0106012310395</t>
  </si>
  <si>
    <t>Sigourney Ajita</t>
  </si>
  <si>
    <t>0106012310264</t>
  </si>
  <si>
    <t>Silvia Valencia</t>
  </si>
  <si>
    <t>0106012310015</t>
  </si>
  <si>
    <t>Silviana Margaretha</t>
  </si>
  <si>
    <t>0106012310016</t>
  </si>
  <si>
    <t>Silviani Margaretha</t>
  </si>
  <si>
    <t>0106012310271</t>
  </si>
  <si>
    <t>Starcy Angelica Corissa</t>
  </si>
  <si>
    <t>0706012310056</t>
  </si>
  <si>
    <t>Stefanie Aurelia Mercy Agahari</t>
  </si>
  <si>
    <t>0106012310166</t>
  </si>
  <si>
    <t>Stefano Bryan Barut</t>
  </si>
  <si>
    <t>0106012310162</t>
  </si>
  <si>
    <t>Stefano Theodore Hawani</t>
  </si>
  <si>
    <t>0106012310121</t>
  </si>
  <si>
    <t>Steven Gracio Darmo Suwito</t>
  </si>
  <si>
    <t>0206042310110</t>
  </si>
  <si>
    <t>Steven Setiawan Djorgi</t>
  </si>
  <si>
    <t>0706022310019</t>
  </si>
  <si>
    <t>Talitha Celin Widjaja</t>
  </si>
  <si>
    <t>2024-06-30</t>
  </si>
  <si>
    <t>2024-07-10</t>
  </si>
  <si>
    <t>0706012310001</t>
  </si>
  <si>
    <t>Theressa Natasha Thebez</t>
  </si>
  <si>
    <t>0206042310050</t>
  </si>
  <si>
    <t>Tiffany Grace Siamena</t>
  </si>
  <si>
    <t>0106012310391</t>
  </si>
  <si>
    <t>Titania Rendy Callista</t>
  </si>
  <si>
    <t>0106012310165</t>
  </si>
  <si>
    <t>Tjiang William Chandra</t>
  </si>
  <si>
    <t>0106012310289</t>
  </si>
  <si>
    <t>Tulus Ferdynan Siadari</t>
  </si>
  <si>
    <t>0706022310029</t>
  </si>
  <si>
    <t>Valentyno Marcel Gunawan</t>
  </si>
  <si>
    <t>0106012310028</t>
  </si>
  <si>
    <t>Vanessa Adonia</t>
  </si>
  <si>
    <t>0106012310192</t>
  </si>
  <si>
    <t>Vanessa Rosalie Lautan</t>
  </si>
  <si>
    <t>0306012310007</t>
  </si>
  <si>
    <t>Vanessa Wijaya</t>
  </si>
  <si>
    <t>0106012310210</t>
  </si>
  <si>
    <t>Velda Sugiantoro Putri</t>
  </si>
  <si>
    <t>0106012310259</t>
  </si>
  <si>
    <t>Verlita Amanda Oktaviana</t>
  </si>
  <si>
    <t>0106012310300</t>
  </si>
  <si>
    <t>Victoria Safira Kusbianto</t>
  </si>
  <si>
    <t>0106012310296</t>
  </si>
  <si>
    <t>Vincentius Arianto Christean</t>
  </si>
  <si>
    <t>0406022310040</t>
  </si>
  <si>
    <t>Vivian Villareal</t>
  </si>
  <si>
    <t>2023-11-01</t>
  </si>
  <si>
    <t>2023-11-08</t>
  </si>
  <si>
    <t>2024-04-24</t>
  </si>
  <si>
    <t>2024-05-02</t>
  </si>
  <si>
    <t>0106012310340</t>
  </si>
  <si>
    <t>Westly Theodorus Tjokro</t>
  </si>
  <si>
    <t>0106022310098</t>
  </si>
  <si>
    <t>Yansen Pangestu</t>
  </si>
  <si>
    <t>0506012310062</t>
  </si>
  <si>
    <t>Yessy Lumiyatmojo Putri</t>
  </si>
  <si>
    <t>0706012310011</t>
  </si>
  <si>
    <t>Yohana Jocelyn Guntur</t>
  </si>
  <si>
    <t>0406012310028</t>
  </si>
  <si>
    <t>Zerlina Farica Zaneta Baringbing</t>
  </si>
  <si>
    <t>2024-03-06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</si>
</sst>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nsj\OneDrive\Documents\Student%20Affairs\ANGKATAN%202023.xlsx" TargetMode="External"/><Relationship Id="rId1" Type="http://schemas.openxmlformats.org/officeDocument/2006/relationships/externalLinkPath" Target="file:///C:\Users\hansj\OneDrive\Documents\Student%20Affairs\ANGKATAN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 (Backup)"/>
      <sheetName val="Worksheet"/>
      <sheetName val="Grading_Table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7D0EE-C321-4A25-944F-2141AD641F8F}" name="Angkatan23" displayName="Angkatan23" ref="A1:N192" totalsRowShown="0" headerRowDxfId="14">
  <autoFilter ref="A1:N192" xr:uid="{0C9C6D92-8DBD-4AAD-8C12-50124C9525B1}"/>
  <sortState xmlns:xlrd2="http://schemas.microsoft.com/office/spreadsheetml/2017/richdata2" ref="A2:N192">
    <sortCondition ref="B1:B192"/>
  </sortState>
  <tableColumns count="14">
    <tableColumn id="1" xr3:uid="{97319367-9FC7-4A0E-AEE0-DFDC3FB64291}" name="NIS" dataDxfId="13"/>
    <tableColumn id="2" xr3:uid="{94EE3612-1D9C-4005-8FAF-B9ED46799618}" name="Name" dataDxfId="12"/>
    <tableColumn id="3" xr3:uid="{DE0375D4-DF1C-495D-BE56-DAD03B20CF95}" name="Major" dataDxfId="11"/>
    <tableColumn id="4" xr3:uid="{587F24A5-F9B7-4E15-9159-E934F7BEF410}" name="Student Year" dataDxfId="10"/>
    <tableColumn id="6" xr3:uid="{B0D43CE5-03F1-4771-87F1-934879AAE12E}" name="Start Date" dataDxfId="9"/>
    <tableColumn id="7" xr3:uid="{758051D4-B4BB-4E9C-8488-21323115B0EE}" name="End Date" dataDxfId="8"/>
    <tableColumn id="8" xr3:uid="{60FDBAB3-420E-4F68-8F68-77F5B1DAFA1C}" name="Period" dataDxfId="7"/>
    <tableColumn id="11" xr3:uid="{DC50F111-CAD9-4444-AF07-188D440B74AD}" name="Status" dataDxfId="6"/>
    <tableColumn id="12" xr3:uid="{A9CDEE9B-8DAD-4F54-8EDB-46CE3D177359}" name="Level" dataDxfId="5"/>
    <tableColumn id="13" xr3:uid="{2AD939E4-CDE4-49EF-A963-4FB9139D0C17}" name="Participant As" dataDxfId="4"/>
    <tableColumn id="14" xr3:uid="{0181164E-5A39-4D02-9A84-B6E5D9C6118A}" name="Total Participant" dataDxfId="3"/>
    <tableColumn id="25" xr3:uid="{659062D2-1F86-4A6C-A5AA-2D43213F4AB9}" name="Field" dataDxfId="2">
      <calculatedColumnFormula>VLOOKUP(Angkatan23[[#This Row],[Status]], [1]!Grading23[#Data], 2, FALSE)</calculatedColumnFormula>
    </tableColumn>
    <tableColumn id="23" xr3:uid="{6E410CF6-7A63-4E50-A5B6-EEC09A10C830}" name="Criteria" dataDxfId="1">
      <calculatedColumnFormula>CLEAN(TRIM(Angkatan23[[#This Row],[Status]] &amp; "|" &amp; Angkatan23[[#This Row],[Level]] &amp; "|" &amp; Angkatan23[[#This Row],[Participant As]]))</calculatedColumnFormula>
    </tableColumn>
    <tableColumn id="24" xr3:uid="{098E004B-2413-4FE3-9F46-19BE4807303C}" name="Score" dataDxfId="0">
      <calculatedColumnFormula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0390-3C15-4D98-ABC6-757108989308}">
  <dimension ref="A1:N848"/>
  <sheetViews>
    <sheetView tabSelected="1" zoomScale="75" workbookViewId="0">
      <selection activeCell="F25" sqref="F25"/>
    </sheetView>
  </sheetViews>
  <sheetFormatPr defaultColWidth="14.453125" defaultRowHeight="15" customHeight="1" x14ac:dyDescent="0.35"/>
  <cols>
    <col min="1" max="1" width="15.36328125" bestFit="1" customWidth="1"/>
    <col min="2" max="2" width="40.36328125" bestFit="1" customWidth="1"/>
    <col min="3" max="3" width="33.54296875" bestFit="1" customWidth="1"/>
    <col min="4" max="4" width="15.26953125" bestFit="1" customWidth="1"/>
    <col min="5" max="5" width="12.81640625" bestFit="1" customWidth="1"/>
    <col min="6" max="6" width="11.81640625" bestFit="1" customWidth="1"/>
    <col min="7" max="7" width="9.6328125" bestFit="1" customWidth="1"/>
    <col min="8" max="8" width="21.453125" bestFit="1" customWidth="1"/>
    <col min="9" max="9" width="19.453125" bestFit="1" customWidth="1"/>
    <col min="10" max="10" width="15.81640625" bestFit="1" customWidth="1"/>
    <col min="11" max="11" width="18.1796875" bestFit="1" customWidth="1"/>
    <col min="12" max="12" width="10.36328125" bestFit="1" customWidth="1"/>
    <col min="13" max="13" width="50.6328125" bestFit="1" customWidth="1"/>
    <col min="14" max="14" width="8.81640625" bestFit="1" customWidth="1"/>
    <col min="15" max="17" width="8.72656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customHeight="1" x14ac:dyDescent="0.35">
      <c r="A2" s="1" t="s">
        <v>14</v>
      </c>
      <c r="B2" s="1" t="s">
        <v>15</v>
      </c>
      <c r="C2" s="1" t="s">
        <v>16</v>
      </c>
      <c r="D2" s="1">
        <v>2023</v>
      </c>
      <c r="E2" s="1" t="s">
        <v>17</v>
      </c>
      <c r="F2" s="1" t="s">
        <v>18</v>
      </c>
      <c r="G2" s="1">
        <v>20231</v>
      </c>
      <c r="H2" s="1" t="s">
        <v>19</v>
      </c>
      <c r="I2" s="1" t="s">
        <v>20</v>
      </c>
      <c r="J2" s="1" t="s">
        <v>21</v>
      </c>
      <c r="K2" s="1">
        <v>500</v>
      </c>
      <c r="L2" s="1" t="str">
        <f>VLOOKUP(Angkatan23[[#This Row],[Status]], [1]!Grading23[#Data], 2, FALSE)</f>
        <v>Pengakuan</v>
      </c>
      <c r="M2" s="1" t="str">
        <f>CLEAN(TRIM(Angkatan23[[#This Row],[Status]] &amp; "|" &amp; Angkatan23[[#This Row],[Level]] &amp; "|" &amp; Angkatan23[[#This Row],[Participant As]]))</f>
        <v>Narasumber/Pembicara|External International|Individual</v>
      </c>
      <c r="N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3" spans="1:14" ht="14.25" customHeight="1" x14ac:dyDescent="0.35">
      <c r="A3" s="1" t="s">
        <v>22</v>
      </c>
      <c r="B3" s="1" t="s">
        <v>23</v>
      </c>
      <c r="C3" s="1" t="s">
        <v>24</v>
      </c>
      <c r="D3" s="1">
        <v>2023</v>
      </c>
      <c r="E3" s="1" t="s">
        <v>25</v>
      </c>
      <c r="F3" s="1" t="s">
        <v>26</v>
      </c>
      <c r="G3" s="1">
        <v>20232</v>
      </c>
      <c r="H3" s="1" t="s">
        <v>27</v>
      </c>
      <c r="I3" s="1" t="s">
        <v>28</v>
      </c>
      <c r="J3" s="1" t="s">
        <v>29</v>
      </c>
      <c r="L3" t="str">
        <f>VLOOKUP(Angkatan23[[#This Row],[Status]], [1]!Grading23[#Data], 2, FALSE)</f>
        <v>Kompetisi</v>
      </c>
      <c r="M3" s="1" t="str">
        <f>CLEAN(TRIM(Angkatan23[[#This Row],[Status]] &amp; "|" &amp; Angkatan23[[#This Row],[Level]] &amp; "|" &amp; Angkatan23[[#This Row],[Participant As]]))</f>
        <v>Juara 3|External National|Team</v>
      </c>
      <c r="N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8</v>
      </c>
    </row>
    <row r="4" spans="1:14" ht="14.25" customHeight="1" x14ac:dyDescent="0.35">
      <c r="A4" s="1" t="s">
        <v>30</v>
      </c>
      <c r="B4" s="1" t="s">
        <v>31</v>
      </c>
      <c r="C4" s="1" t="s">
        <v>32</v>
      </c>
      <c r="D4" s="1">
        <v>2023</v>
      </c>
      <c r="E4" s="1" t="s">
        <v>33</v>
      </c>
      <c r="F4" s="1" t="s">
        <v>34</v>
      </c>
      <c r="G4" s="1">
        <v>20232</v>
      </c>
      <c r="H4" s="1" t="s">
        <v>27</v>
      </c>
      <c r="I4" s="1" t="s">
        <v>28</v>
      </c>
      <c r="J4" s="1" t="s">
        <v>21</v>
      </c>
      <c r="L4" t="str">
        <f>VLOOKUP(Angkatan23[[#This Row],[Status]], [1]!Grading23[#Data], 2, FALSE)</f>
        <v>Kompetisi</v>
      </c>
      <c r="M4" s="1" t="str">
        <f>CLEAN(TRIM(Angkatan23[[#This Row],[Status]] &amp; "|" &amp; Angkatan23[[#This Row],[Level]] &amp; "|" &amp; Angkatan23[[#This Row],[Participant As]]))</f>
        <v>Juara 3|External National|Individual</v>
      </c>
      <c r="N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15</v>
      </c>
    </row>
    <row r="5" spans="1:14" ht="14.25" customHeight="1" x14ac:dyDescent="0.35">
      <c r="A5" s="1" t="s">
        <v>35</v>
      </c>
      <c r="B5" s="1" t="s">
        <v>36</v>
      </c>
      <c r="C5" s="1" t="s">
        <v>16</v>
      </c>
      <c r="D5" s="1">
        <v>2023</v>
      </c>
      <c r="E5" s="1" t="s">
        <v>37</v>
      </c>
      <c r="F5" s="1" t="s">
        <v>38</v>
      </c>
      <c r="G5" s="1">
        <v>20232</v>
      </c>
      <c r="H5" s="1" t="s">
        <v>39</v>
      </c>
      <c r="I5" s="1" t="s">
        <v>28</v>
      </c>
      <c r="J5" s="1" t="s">
        <v>29</v>
      </c>
      <c r="L5" t="str">
        <f>VLOOKUP(Angkatan23[[#This Row],[Status]], [1]!Grading23[#Data], 2, FALSE)</f>
        <v>Kompetisi</v>
      </c>
      <c r="M5" s="1" t="str">
        <f>CLEAN(TRIM(Angkatan23[[#This Row],[Status]] &amp; "|" &amp; Angkatan23[[#This Row],[Level]] &amp; "|" &amp; Angkatan23[[#This Row],[Participant As]]))</f>
        <v>Juara 2|External National|Team</v>
      </c>
      <c r="N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6" spans="1:14" ht="14.25" customHeight="1" x14ac:dyDescent="0.35">
      <c r="A6" s="1" t="s">
        <v>40</v>
      </c>
      <c r="B6" s="1" t="s">
        <v>41</v>
      </c>
      <c r="C6" s="1" t="s">
        <v>16</v>
      </c>
      <c r="D6" s="1">
        <v>2023</v>
      </c>
      <c r="E6" s="1" t="s">
        <v>17</v>
      </c>
      <c r="F6" s="1" t="s">
        <v>18</v>
      </c>
      <c r="G6" s="1">
        <v>20231</v>
      </c>
      <c r="H6" s="1" t="s">
        <v>19</v>
      </c>
      <c r="I6" s="1" t="s">
        <v>20</v>
      </c>
      <c r="J6" s="1" t="s">
        <v>21</v>
      </c>
      <c r="K6" s="1">
        <v>500</v>
      </c>
      <c r="L6" s="1" t="str">
        <f>VLOOKUP(Angkatan23[[#This Row],[Status]], [1]!Grading23[#Data], 2, FALSE)</f>
        <v>Pengakuan</v>
      </c>
      <c r="M6" s="1" t="str">
        <f>CLEAN(TRIM(Angkatan23[[#This Row],[Status]] &amp; "|" &amp; Angkatan23[[#This Row],[Level]] &amp; "|" &amp; Angkatan23[[#This Row],[Participant As]]))</f>
        <v>Narasumber/Pembicara|External International|Individual</v>
      </c>
      <c r="N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7" spans="1:14" ht="14.25" customHeight="1" x14ac:dyDescent="0.35">
      <c r="A7" s="1" t="s">
        <v>42</v>
      </c>
      <c r="B7" s="1" t="s">
        <v>43</v>
      </c>
      <c r="C7" s="1" t="s">
        <v>16</v>
      </c>
      <c r="D7" s="1">
        <v>2023</v>
      </c>
      <c r="E7" s="1" t="s">
        <v>17</v>
      </c>
      <c r="F7" s="1" t="s">
        <v>18</v>
      </c>
      <c r="G7" s="1">
        <v>20231</v>
      </c>
      <c r="H7" s="1" t="s">
        <v>19</v>
      </c>
      <c r="I7" s="1" t="s">
        <v>20</v>
      </c>
      <c r="J7" s="1" t="s">
        <v>21</v>
      </c>
      <c r="K7" s="1">
        <v>500</v>
      </c>
      <c r="L7" s="1" t="str">
        <f>VLOOKUP(Angkatan23[[#This Row],[Status]], [1]!Grading23[#Data], 2, FALSE)</f>
        <v>Pengakuan</v>
      </c>
      <c r="M7" s="1" t="str">
        <f>CLEAN(TRIM(Angkatan23[[#This Row],[Status]] &amp; "|" &amp; Angkatan23[[#This Row],[Level]] &amp; "|" &amp; Angkatan23[[#This Row],[Participant As]]))</f>
        <v>Narasumber/Pembicara|External International|Individual</v>
      </c>
      <c r="N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8" spans="1:14" ht="14.25" customHeight="1" x14ac:dyDescent="0.35">
      <c r="A8" s="1" t="s">
        <v>44</v>
      </c>
      <c r="B8" s="1" t="s">
        <v>45</v>
      </c>
      <c r="C8" s="1" t="s">
        <v>46</v>
      </c>
      <c r="D8" s="1">
        <v>2023</v>
      </c>
      <c r="E8" s="1" t="s">
        <v>47</v>
      </c>
      <c r="F8" s="1" t="s">
        <v>47</v>
      </c>
      <c r="G8" s="1">
        <v>20232</v>
      </c>
      <c r="H8" s="1" t="s">
        <v>39</v>
      </c>
      <c r="I8" s="1" t="s">
        <v>28</v>
      </c>
      <c r="J8" s="1" t="s">
        <v>29</v>
      </c>
      <c r="L8" t="str">
        <f>VLOOKUP(Angkatan23[[#This Row],[Status]], [1]!Grading23[#Data], 2, FALSE)</f>
        <v>Kompetisi</v>
      </c>
      <c r="M8" s="1" t="str">
        <f>CLEAN(TRIM(Angkatan23[[#This Row],[Status]] &amp; "|" &amp; Angkatan23[[#This Row],[Level]] &amp; "|" &amp; Angkatan23[[#This Row],[Participant As]]))</f>
        <v>Juara 2|External National|Team</v>
      </c>
      <c r="N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9" spans="1:14" ht="14.25" customHeight="1" x14ac:dyDescent="0.35">
      <c r="A9" s="1" t="s">
        <v>48</v>
      </c>
      <c r="B9" s="1" t="s">
        <v>49</v>
      </c>
      <c r="C9" s="1" t="s">
        <v>16</v>
      </c>
      <c r="D9" s="1">
        <v>2023</v>
      </c>
      <c r="E9" s="1" t="s">
        <v>17</v>
      </c>
      <c r="F9" s="1" t="s">
        <v>18</v>
      </c>
      <c r="G9" s="1">
        <v>20231</v>
      </c>
      <c r="H9" s="1" t="s">
        <v>19</v>
      </c>
      <c r="I9" s="1" t="s">
        <v>20</v>
      </c>
      <c r="J9" s="1" t="s">
        <v>21</v>
      </c>
      <c r="K9" s="1">
        <v>500</v>
      </c>
      <c r="L9" s="1" t="str">
        <f>VLOOKUP(Angkatan23[[#This Row],[Status]], [1]!Grading23[#Data], 2, FALSE)</f>
        <v>Pengakuan</v>
      </c>
      <c r="M9" s="1" t="str">
        <f>CLEAN(TRIM(Angkatan23[[#This Row],[Status]] &amp; "|" &amp; Angkatan23[[#This Row],[Level]] &amp; "|" &amp; Angkatan23[[#This Row],[Participant As]]))</f>
        <v>Narasumber/Pembicara|External International|Individual</v>
      </c>
      <c r="N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0" spans="1:14" ht="14.25" customHeight="1" x14ac:dyDescent="0.35">
      <c r="A10" s="1" t="s">
        <v>50</v>
      </c>
      <c r="B10" s="1" t="s">
        <v>51</v>
      </c>
      <c r="C10" s="1" t="s">
        <v>24</v>
      </c>
      <c r="D10" s="1">
        <v>2023</v>
      </c>
      <c r="E10" s="1" t="s">
        <v>25</v>
      </c>
      <c r="F10" s="1" t="s">
        <v>26</v>
      </c>
      <c r="G10" s="1">
        <v>20232</v>
      </c>
      <c r="H10" s="1" t="s">
        <v>39</v>
      </c>
      <c r="I10" s="1" t="s">
        <v>28</v>
      </c>
      <c r="J10" s="1" t="s">
        <v>29</v>
      </c>
      <c r="L10" t="str">
        <f>VLOOKUP(Angkatan23[[#This Row],[Status]], [1]!Grading23[#Data], 2, FALSE)</f>
        <v>Kompetisi</v>
      </c>
      <c r="M10" s="1" t="str">
        <f>CLEAN(TRIM(Angkatan23[[#This Row],[Status]] &amp; "|" &amp; Angkatan23[[#This Row],[Level]] &amp; "|" &amp; Angkatan23[[#This Row],[Participant As]]))</f>
        <v>Juara 2|External National|Team</v>
      </c>
      <c r="N1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11" spans="1:14" ht="14.25" customHeight="1" x14ac:dyDescent="0.35">
      <c r="A11" s="1" t="s">
        <v>52</v>
      </c>
      <c r="B11" s="1" t="s">
        <v>53</v>
      </c>
      <c r="C11" s="1" t="s">
        <v>16</v>
      </c>
      <c r="D11" s="1">
        <v>2023</v>
      </c>
      <c r="E11" s="1" t="s">
        <v>17</v>
      </c>
      <c r="F11" s="1" t="s">
        <v>18</v>
      </c>
      <c r="G11" s="1">
        <v>20231</v>
      </c>
      <c r="H11" s="1" t="s">
        <v>19</v>
      </c>
      <c r="I11" s="1" t="s">
        <v>20</v>
      </c>
      <c r="J11" s="1" t="s">
        <v>21</v>
      </c>
      <c r="K11" s="1">
        <v>500</v>
      </c>
      <c r="L11" s="1" t="str">
        <f>VLOOKUP(Angkatan23[[#This Row],[Status]], [1]!Grading23[#Data], 2, FALSE)</f>
        <v>Pengakuan</v>
      </c>
      <c r="M11" s="1" t="str">
        <f>CLEAN(TRIM(Angkatan23[[#This Row],[Status]] &amp; "|" &amp; Angkatan23[[#This Row],[Level]] &amp; "|" &amp; Angkatan23[[#This Row],[Participant As]]))</f>
        <v>Narasumber/Pembicara|External International|Individual</v>
      </c>
      <c r="N1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2" spans="1:14" ht="14.25" customHeight="1" x14ac:dyDescent="0.35">
      <c r="A12" s="1" t="s">
        <v>54</v>
      </c>
      <c r="B12" s="1" t="s">
        <v>55</v>
      </c>
      <c r="C12" s="1" t="s">
        <v>56</v>
      </c>
      <c r="D12" s="1">
        <v>2023</v>
      </c>
      <c r="E12" s="1" t="s">
        <v>57</v>
      </c>
      <c r="F12" s="1" t="s">
        <v>58</v>
      </c>
      <c r="G12" s="1">
        <v>20231</v>
      </c>
      <c r="H12" s="1" t="s">
        <v>59</v>
      </c>
      <c r="I12" s="1" t="s">
        <v>28</v>
      </c>
      <c r="J12" s="1" t="s">
        <v>29</v>
      </c>
      <c r="K12" s="1">
        <v>3</v>
      </c>
      <c r="L12" s="1" t="str">
        <f>VLOOKUP(Angkatan23[[#This Row],[Status]], [1]!Grading23[#Data], 2, FALSE)</f>
        <v>Hasil Karya</v>
      </c>
      <c r="M12" s="1" t="str">
        <f>CLEAN(TRIM(Angkatan23[[#This Row],[Status]] &amp; "|" &amp; Angkatan23[[#This Row],[Level]] &amp; "|" &amp; Angkatan23[[#This Row],[Participant As]]))</f>
        <v>Hak Cipta|External National|Team</v>
      </c>
      <c r="N1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0</v>
      </c>
    </row>
    <row r="13" spans="1:14" ht="14.25" customHeight="1" x14ac:dyDescent="0.35">
      <c r="A13" s="1" t="s">
        <v>60</v>
      </c>
      <c r="B13" s="1" t="s">
        <v>61</v>
      </c>
      <c r="C13" s="1" t="s">
        <v>16</v>
      </c>
      <c r="D13" s="1">
        <v>2023</v>
      </c>
      <c r="E13" s="1" t="s">
        <v>17</v>
      </c>
      <c r="F13" s="1" t="s">
        <v>18</v>
      </c>
      <c r="G13" s="1">
        <v>20231</v>
      </c>
      <c r="H13" s="1" t="s">
        <v>19</v>
      </c>
      <c r="I13" s="1" t="s">
        <v>20</v>
      </c>
      <c r="J13" s="1" t="s">
        <v>21</v>
      </c>
      <c r="K13" s="1">
        <v>500</v>
      </c>
      <c r="L13" s="1" t="str">
        <f>VLOOKUP(Angkatan23[[#This Row],[Status]], [1]!Grading23[#Data], 2, FALSE)</f>
        <v>Pengakuan</v>
      </c>
      <c r="M13" s="1" t="str">
        <f>CLEAN(TRIM(Angkatan23[[#This Row],[Status]] &amp; "|" &amp; Angkatan23[[#This Row],[Level]] &amp; "|" &amp; Angkatan23[[#This Row],[Participant As]]))</f>
        <v>Narasumber/Pembicara|External International|Individual</v>
      </c>
      <c r="N1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4" spans="1:14" ht="14.25" customHeight="1" x14ac:dyDescent="0.35">
      <c r="A14" s="1" t="s">
        <v>62</v>
      </c>
      <c r="B14" s="1" t="s">
        <v>63</v>
      </c>
      <c r="C14" s="1" t="s">
        <v>64</v>
      </c>
      <c r="D14" s="1">
        <v>2023</v>
      </c>
      <c r="E14" s="1" t="s">
        <v>17</v>
      </c>
      <c r="F14" s="1" t="s">
        <v>18</v>
      </c>
      <c r="G14" s="1">
        <v>20231</v>
      </c>
      <c r="H14" s="1" t="s">
        <v>19</v>
      </c>
      <c r="I14" s="1" t="s">
        <v>20</v>
      </c>
      <c r="J14" s="1" t="s">
        <v>21</v>
      </c>
      <c r="K14" s="1">
        <v>500</v>
      </c>
      <c r="L14" s="1" t="str">
        <f>VLOOKUP(Angkatan23[[#This Row],[Status]], [1]!Grading23[#Data], 2, FALSE)</f>
        <v>Pengakuan</v>
      </c>
      <c r="M14" s="1" t="str">
        <f>CLEAN(TRIM(Angkatan23[[#This Row],[Status]] &amp; "|" &amp; Angkatan23[[#This Row],[Level]] &amp; "|" &amp; Angkatan23[[#This Row],[Participant As]]))</f>
        <v>Narasumber/Pembicara|External International|Individual</v>
      </c>
      <c r="N1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5" spans="1:14" ht="14.25" customHeight="1" x14ac:dyDescent="0.35">
      <c r="A15" s="1" t="s">
        <v>65</v>
      </c>
      <c r="B15" s="1" t="s">
        <v>66</v>
      </c>
      <c r="C15" s="1" t="s">
        <v>24</v>
      </c>
      <c r="D15" s="1">
        <v>2023</v>
      </c>
      <c r="E15" s="1" t="s">
        <v>25</v>
      </c>
      <c r="F15" s="1" t="s">
        <v>26</v>
      </c>
      <c r="G15" s="1">
        <v>20232</v>
      </c>
      <c r="H15" s="1" t="s">
        <v>39</v>
      </c>
      <c r="I15" s="1" t="s">
        <v>28</v>
      </c>
      <c r="J15" s="1" t="s">
        <v>29</v>
      </c>
      <c r="L15" t="str">
        <f>VLOOKUP(Angkatan23[[#This Row],[Status]], [1]!Grading23[#Data], 2, FALSE)</f>
        <v>Kompetisi</v>
      </c>
      <c r="M15" s="1" t="str">
        <f>CLEAN(TRIM(Angkatan23[[#This Row],[Status]] &amp; "|" &amp; Angkatan23[[#This Row],[Level]] &amp; "|" &amp; Angkatan23[[#This Row],[Participant As]]))</f>
        <v>Juara 2|External National|Team</v>
      </c>
      <c r="N1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16" spans="1:14" ht="14.25" customHeight="1" x14ac:dyDescent="0.35">
      <c r="A16" s="1" t="s">
        <v>67</v>
      </c>
      <c r="B16" s="1" t="s">
        <v>68</v>
      </c>
      <c r="C16" s="1" t="s">
        <v>16</v>
      </c>
      <c r="D16" s="1">
        <v>2023</v>
      </c>
      <c r="E16" s="1" t="s">
        <v>17</v>
      </c>
      <c r="F16" s="1" t="s">
        <v>18</v>
      </c>
      <c r="G16" s="1">
        <v>20231</v>
      </c>
      <c r="H16" s="1" t="s">
        <v>19</v>
      </c>
      <c r="I16" s="1" t="s">
        <v>20</v>
      </c>
      <c r="J16" s="1" t="s">
        <v>21</v>
      </c>
      <c r="K16" s="1">
        <v>500</v>
      </c>
      <c r="L16" s="1" t="str">
        <f>VLOOKUP(Angkatan23[[#This Row],[Status]], [1]!Grading23[#Data], 2, FALSE)</f>
        <v>Pengakuan</v>
      </c>
      <c r="M16" s="1" t="str">
        <f>CLEAN(TRIM(Angkatan23[[#This Row],[Status]] &amp; "|" &amp; Angkatan23[[#This Row],[Level]] &amp; "|" &amp; Angkatan23[[#This Row],[Participant As]]))</f>
        <v>Narasumber/Pembicara|External International|Individual</v>
      </c>
      <c r="N1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7" spans="1:14" ht="14.25" customHeight="1" x14ac:dyDescent="0.35">
      <c r="A17" s="1" t="s">
        <v>69</v>
      </c>
      <c r="B17" s="1" t="s">
        <v>70</v>
      </c>
      <c r="C17" s="1" t="s">
        <v>16</v>
      </c>
      <c r="D17" s="1">
        <v>2023</v>
      </c>
      <c r="E17" s="1" t="s">
        <v>17</v>
      </c>
      <c r="F17" s="1" t="s">
        <v>18</v>
      </c>
      <c r="G17" s="1">
        <v>20231</v>
      </c>
      <c r="H17" s="1" t="s">
        <v>19</v>
      </c>
      <c r="I17" s="1" t="s">
        <v>20</v>
      </c>
      <c r="J17" s="1" t="s">
        <v>21</v>
      </c>
      <c r="K17" s="1">
        <v>500</v>
      </c>
      <c r="L17" s="1" t="str">
        <f>VLOOKUP(Angkatan23[[#This Row],[Status]], [1]!Grading23[#Data], 2, FALSE)</f>
        <v>Pengakuan</v>
      </c>
      <c r="M17" s="1" t="str">
        <f>CLEAN(TRIM(Angkatan23[[#This Row],[Status]] &amp; "|" &amp; Angkatan23[[#This Row],[Level]] &amp; "|" &amp; Angkatan23[[#This Row],[Participant As]]))</f>
        <v>Narasumber/Pembicara|External International|Individual</v>
      </c>
      <c r="N1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8" spans="1:14" ht="14.25" customHeight="1" x14ac:dyDescent="0.35">
      <c r="A18" s="1" t="s">
        <v>71</v>
      </c>
      <c r="B18" s="1" t="s">
        <v>72</v>
      </c>
      <c r="C18" s="1" t="s">
        <v>16</v>
      </c>
      <c r="D18" s="1">
        <v>2023</v>
      </c>
      <c r="E18" s="1" t="s">
        <v>17</v>
      </c>
      <c r="F18" s="1" t="s">
        <v>18</v>
      </c>
      <c r="G18" s="1">
        <v>20231</v>
      </c>
      <c r="H18" s="1" t="s">
        <v>19</v>
      </c>
      <c r="I18" s="1" t="s">
        <v>20</v>
      </c>
      <c r="J18" s="1" t="s">
        <v>21</v>
      </c>
      <c r="K18" s="1">
        <v>500</v>
      </c>
      <c r="L18" s="1" t="str">
        <f>VLOOKUP(Angkatan23[[#This Row],[Status]], [1]!Grading23[#Data], 2, FALSE)</f>
        <v>Pengakuan</v>
      </c>
      <c r="M18" s="1" t="str">
        <f>CLEAN(TRIM(Angkatan23[[#This Row],[Status]] &amp; "|" &amp; Angkatan23[[#This Row],[Level]] &amp; "|" &amp; Angkatan23[[#This Row],[Participant As]]))</f>
        <v>Narasumber/Pembicara|External International|Individual</v>
      </c>
      <c r="N1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9" spans="1:14" ht="14.25" customHeight="1" x14ac:dyDescent="0.35">
      <c r="A19" s="1" t="s">
        <v>73</v>
      </c>
      <c r="B19" s="1" t="s">
        <v>74</v>
      </c>
      <c r="C19" s="1" t="s">
        <v>75</v>
      </c>
      <c r="D19" s="1">
        <v>2023</v>
      </c>
      <c r="E19" s="1" t="s">
        <v>76</v>
      </c>
      <c r="F19" s="1" t="s">
        <v>77</v>
      </c>
      <c r="G19" s="1">
        <v>20231</v>
      </c>
      <c r="H19" s="1" t="s">
        <v>78</v>
      </c>
      <c r="I19" s="1" t="s">
        <v>28</v>
      </c>
      <c r="J19" s="1" t="s">
        <v>29</v>
      </c>
      <c r="L19" t="str">
        <f>VLOOKUP(Angkatan23[[#This Row],[Status]], [1]!Grading23[#Data], 2, FALSE)</f>
        <v>Kompetisi</v>
      </c>
      <c r="M19" s="1" t="str">
        <f>CLEAN(TRIM(Angkatan23[[#This Row],[Status]] &amp; "|" &amp; Angkatan23[[#This Row],[Level]] &amp; "|" &amp; Angkatan23[[#This Row],[Participant As]]))</f>
        <v>Juara 1|External National|Team</v>
      </c>
      <c r="N1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15</v>
      </c>
    </row>
    <row r="20" spans="1:14" ht="14.25" customHeight="1" x14ac:dyDescent="0.35">
      <c r="A20" s="1" t="s">
        <v>79</v>
      </c>
      <c r="B20" s="1" t="s">
        <v>80</v>
      </c>
      <c r="C20" s="1" t="s">
        <v>16</v>
      </c>
      <c r="D20" s="1">
        <v>2023</v>
      </c>
      <c r="E20" s="1" t="s">
        <v>17</v>
      </c>
      <c r="F20" s="1" t="s">
        <v>18</v>
      </c>
      <c r="G20" s="1">
        <v>20231</v>
      </c>
      <c r="H20" s="1" t="s">
        <v>19</v>
      </c>
      <c r="I20" s="1" t="s">
        <v>20</v>
      </c>
      <c r="J20" s="1" t="s">
        <v>21</v>
      </c>
      <c r="K20" s="1">
        <v>500</v>
      </c>
      <c r="L20" s="1" t="str">
        <f>VLOOKUP(Angkatan23[[#This Row],[Status]], [1]!Grading23[#Data], 2, FALSE)</f>
        <v>Pengakuan</v>
      </c>
      <c r="M20" s="1" t="str">
        <f>CLEAN(TRIM(Angkatan23[[#This Row],[Status]] &amp; "|" &amp; Angkatan23[[#This Row],[Level]] &amp; "|" &amp; Angkatan23[[#This Row],[Participant As]]))</f>
        <v>Narasumber/Pembicara|External International|Individual</v>
      </c>
      <c r="N2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21" spans="1:14" ht="14.25" customHeight="1" x14ac:dyDescent="0.35">
      <c r="A21" s="1" t="s">
        <v>81</v>
      </c>
      <c r="B21" s="1" t="s">
        <v>82</v>
      </c>
      <c r="C21" s="1" t="s">
        <v>16</v>
      </c>
      <c r="D21" s="1">
        <v>2023</v>
      </c>
      <c r="E21" s="1" t="s">
        <v>17</v>
      </c>
      <c r="F21" s="1" t="s">
        <v>18</v>
      </c>
      <c r="G21" s="1">
        <v>20231</v>
      </c>
      <c r="H21" s="1" t="s">
        <v>19</v>
      </c>
      <c r="I21" s="1" t="s">
        <v>20</v>
      </c>
      <c r="J21" s="1" t="s">
        <v>21</v>
      </c>
      <c r="K21" s="1">
        <v>500</v>
      </c>
      <c r="L21" s="1" t="str">
        <f>VLOOKUP(Angkatan23[[#This Row],[Status]], [1]!Grading23[#Data], 2, FALSE)</f>
        <v>Pengakuan</v>
      </c>
      <c r="M21" s="1" t="str">
        <f>CLEAN(TRIM(Angkatan23[[#This Row],[Status]] &amp; "|" &amp; Angkatan23[[#This Row],[Level]] &amp; "|" &amp; Angkatan23[[#This Row],[Participant As]]))</f>
        <v>Narasumber/Pembicara|External International|Individual</v>
      </c>
      <c r="N2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22" spans="1:14" ht="14.25" customHeight="1" x14ac:dyDescent="0.35">
      <c r="A22" s="1" t="s">
        <v>83</v>
      </c>
      <c r="B22" s="1" t="s">
        <v>84</v>
      </c>
      <c r="C22" s="1" t="s">
        <v>16</v>
      </c>
      <c r="D22" s="1">
        <v>2023</v>
      </c>
      <c r="E22" s="1" t="s">
        <v>17</v>
      </c>
      <c r="F22" s="1" t="s">
        <v>18</v>
      </c>
      <c r="G22" s="1">
        <v>20231</v>
      </c>
      <c r="H22" s="1" t="s">
        <v>19</v>
      </c>
      <c r="I22" s="1" t="s">
        <v>20</v>
      </c>
      <c r="J22" s="1" t="s">
        <v>21</v>
      </c>
      <c r="K22" s="1">
        <v>500</v>
      </c>
      <c r="L22" s="1" t="str">
        <f>VLOOKUP(Angkatan23[[#This Row],[Status]], [1]!Grading23[#Data], 2, FALSE)</f>
        <v>Pengakuan</v>
      </c>
      <c r="M22" s="1" t="str">
        <f>CLEAN(TRIM(Angkatan23[[#This Row],[Status]] &amp; "|" &amp; Angkatan23[[#This Row],[Level]] &amp; "|" &amp; Angkatan23[[#This Row],[Participant As]]))</f>
        <v>Narasumber/Pembicara|External International|Individual</v>
      </c>
      <c r="N2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23" spans="1:14" ht="14.25" customHeight="1" x14ac:dyDescent="0.35">
      <c r="A23" s="1" t="s">
        <v>85</v>
      </c>
      <c r="B23" s="1" t="s">
        <v>86</v>
      </c>
      <c r="C23" s="1" t="s">
        <v>16</v>
      </c>
      <c r="D23" s="1">
        <v>2023</v>
      </c>
      <c r="E23" s="1" t="s">
        <v>17</v>
      </c>
      <c r="F23" s="1" t="s">
        <v>18</v>
      </c>
      <c r="G23" s="1">
        <v>20231</v>
      </c>
      <c r="H23" s="1" t="s">
        <v>19</v>
      </c>
      <c r="I23" s="1" t="s">
        <v>20</v>
      </c>
      <c r="J23" s="1" t="s">
        <v>21</v>
      </c>
      <c r="K23" s="1">
        <v>500</v>
      </c>
      <c r="L23" s="1" t="str">
        <f>VLOOKUP(Angkatan23[[#This Row],[Status]], [1]!Grading23[#Data], 2, FALSE)</f>
        <v>Pengakuan</v>
      </c>
      <c r="M23" s="1" t="str">
        <f>CLEAN(TRIM(Angkatan23[[#This Row],[Status]] &amp; "|" &amp; Angkatan23[[#This Row],[Level]] &amp; "|" &amp; Angkatan23[[#This Row],[Participant As]]))</f>
        <v>Narasumber/Pembicara|External International|Individual</v>
      </c>
      <c r="N2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24" spans="1:14" ht="14.25" customHeight="1" x14ac:dyDescent="0.35">
      <c r="A24" s="1" t="s">
        <v>87</v>
      </c>
      <c r="B24" s="1" t="s">
        <v>88</v>
      </c>
      <c r="C24" s="1" t="s">
        <v>89</v>
      </c>
      <c r="D24" s="1">
        <v>2023</v>
      </c>
      <c r="E24" s="1" t="s">
        <v>90</v>
      </c>
      <c r="F24" s="1" t="s">
        <v>91</v>
      </c>
      <c r="G24" s="1">
        <v>20232</v>
      </c>
      <c r="H24" s="1" t="s">
        <v>78</v>
      </c>
      <c r="I24" s="1" t="s">
        <v>20</v>
      </c>
      <c r="J24" s="1" t="s">
        <v>29</v>
      </c>
      <c r="L24" t="str">
        <f>VLOOKUP(Angkatan23[[#This Row],[Status]], [1]!Grading23[#Data], 2, FALSE)</f>
        <v>Kompetisi</v>
      </c>
      <c r="M24" s="1" t="str">
        <f>CLEAN(TRIM(Angkatan23[[#This Row],[Status]] &amp; "|" &amp; Angkatan23[[#This Row],[Level]] &amp; "|" &amp; Angkatan23[[#This Row],[Participant As]]))</f>
        <v>Juara 1|External International|Team</v>
      </c>
      <c r="N2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35</v>
      </c>
    </row>
    <row r="25" spans="1:14" ht="14.25" customHeight="1" x14ac:dyDescent="0.35">
      <c r="A25" s="1" t="s">
        <v>92</v>
      </c>
      <c r="B25" s="1" t="s">
        <v>93</v>
      </c>
      <c r="C25" s="1" t="s">
        <v>16</v>
      </c>
      <c r="D25" s="1">
        <v>2023</v>
      </c>
      <c r="E25" s="1" t="s">
        <v>17</v>
      </c>
      <c r="F25" s="1" t="s">
        <v>18</v>
      </c>
      <c r="G25" s="1">
        <v>20231</v>
      </c>
      <c r="H25" s="1" t="s">
        <v>19</v>
      </c>
      <c r="I25" s="1" t="s">
        <v>20</v>
      </c>
      <c r="J25" s="1" t="s">
        <v>21</v>
      </c>
      <c r="K25" s="1">
        <v>500</v>
      </c>
      <c r="L25" s="1" t="str">
        <f>VLOOKUP(Angkatan23[[#This Row],[Status]], [1]!Grading23[#Data], 2, FALSE)</f>
        <v>Pengakuan</v>
      </c>
      <c r="M25" s="1" t="str">
        <f>CLEAN(TRIM(Angkatan23[[#This Row],[Status]] &amp; "|" &amp; Angkatan23[[#This Row],[Level]] &amp; "|" &amp; Angkatan23[[#This Row],[Participant As]]))</f>
        <v>Narasumber/Pembicara|External International|Individual</v>
      </c>
      <c r="N2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26" spans="1:14" ht="14.25" customHeight="1" x14ac:dyDescent="0.35">
      <c r="A26" s="1" t="s">
        <v>94</v>
      </c>
      <c r="B26" s="1" t="s">
        <v>95</v>
      </c>
      <c r="C26" s="1" t="s">
        <v>16</v>
      </c>
      <c r="D26" s="1">
        <v>2023</v>
      </c>
      <c r="E26" s="1" t="s">
        <v>17</v>
      </c>
      <c r="F26" s="1" t="s">
        <v>18</v>
      </c>
      <c r="G26" s="1">
        <v>20231</v>
      </c>
      <c r="H26" s="1" t="s">
        <v>19</v>
      </c>
      <c r="I26" s="1" t="s">
        <v>20</v>
      </c>
      <c r="J26" s="1" t="s">
        <v>21</v>
      </c>
      <c r="K26" s="1">
        <v>500</v>
      </c>
      <c r="L26" s="1" t="str">
        <f>VLOOKUP(Angkatan23[[#This Row],[Status]], [1]!Grading23[#Data], 2, FALSE)</f>
        <v>Pengakuan</v>
      </c>
      <c r="M26" s="1" t="str">
        <f>CLEAN(TRIM(Angkatan23[[#This Row],[Status]] &amp; "|" &amp; Angkatan23[[#This Row],[Level]] &amp; "|" &amp; Angkatan23[[#This Row],[Participant As]]))</f>
        <v>Narasumber/Pembicara|External International|Individual</v>
      </c>
      <c r="N2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27" spans="1:14" ht="14.25" customHeight="1" x14ac:dyDescent="0.35">
      <c r="A27" s="1" t="s">
        <v>96</v>
      </c>
      <c r="B27" s="1" t="s">
        <v>97</v>
      </c>
      <c r="C27" s="1" t="s">
        <v>64</v>
      </c>
      <c r="D27" s="1">
        <v>2023</v>
      </c>
      <c r="E27" s="1" t="s">
        <v>98</v>
      </c>
      <c r="F27" s="1" t="s">
        <v>99</v>
      </c>
      <c r="G27" s="1">
        <v>20231</v>
      </c>
      <c r="H27" s="1" t="s">
        <v>39</v>
      </c>
      <c r="I27" s="1" t="s">
        <v>100</v>
      </c>
      <c r="J27" s="1" t="s">
        <v>29</v>
      </c>
      <c r="L27" t="str">
        <f>VLOOKUP(Angkatan23[[#This Row],[Status]], [1]!Grading23[#Data], 2, FALSE)</f>
        <v>Kompetisi</v>
      </c>
      <c r="M27" s="1" t="str">
        <f>CLEAN(TRIM(Angkatan23[[#This Row],[Status]] &amp; "|" &amp; Angkatan23[[#This Row],[Level]] &amp; "|" &amp; Angkatan23[[#This Row],[Participant As]]))</f>
        <v>Juara 2|External Regional|Team</v>
      </c>
      <c r="N2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20</v>
      </c>
    </row>
    <row r="28" spans="1:14" ht="14.25" customHeight="1" x14ac:dyDescent="0.35">
      <c r="A28" s="1" t="s">
        <v>101</v>
      </c>
      <c r="B28" s="1" t="s">
        <v>102</v>
      </c>
      <c r="C28" s="1" t="s">
        <v>16</v>
      </c>
      <c r="D28" s="1">
        <v>2023</v>
      </c>
      <c r="E28" s="1" t="s">
        <v>17</v>
      </c>
      <c r="F28" s="1" t="s">
        <v>18</v>
      </c>
      <c r="G28" s="1">
        <v>20231</v>
      </c>
      <c r="H28" s="1" t="s">
        <v>19</v>
      </c>
      <c r="I28" s="1" t="s">
        <v>20</v>
      </c>
      <c r="J28" s="1" t="s">
        <v>21</v>
      </c>
      <c r="K28" s="1">
        <v>500</v>
      </c>
      <c r="L28" s="1" t="str">
        <f>VLOOKUP(Angkatan23[[#This Row],[Status]], [1]!Grading23[#Data], 2, FALSE)</f>
        <v>Pengakuan</v>
      </c>
      <c r="M28" s="1" t="str">
        <f>CLEAN(TRIM(Angkatan23[[#This Row],[Status]] &amp; "|" &amp; Angkatan23[[#This Row],[Level]] &amp; "|" &amp; Angkatan23[[#This Row],[Participant As]]))</f>
        <v>Narasumber/Pembicara|External International|Individual</v>
      </c>
      <c r="N2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29" spans="1:14" ht="14.25" customHeight="1" x14ac:dyDescent="0.35">
      <c r="A29" s="1" t="s">
        <v>103</v>
      </c>
      <c r="B29" s="1" t="s">
        <v>104</v>
      </c>
      <c r="C29" s="1" t="s">
        <v>16</v>
      </c>
      <c r="D29" s="1">
        <v>2023</v>
      </c>
      <c r="E29" s="1" t="s">
        <v>17</v>
      </c>
      <c r="F29" s="1" t="s">
        <v>18</v>
      </c>
      <c r="G29" s="1">
        <v>20231</v>
      </c>
      <c r="H29" s="1" t="s">
        <v>19</v>
      </c>
      <c r="I29" s="1" t="s">
        <v>20</v>
      </c>
      <c r="J29" s="1" t="s">
        <v>21</v>
      </c>
      <c r="K29" s="1">
        <v>500</v>
      </c>
      <c r="L29" s="1" t="str">
        <f>VLOOKUP(Angkatan23[[#This Row],[Status]], [1]!Grading23[#Data], 2, FALSE)</f>
        <v>Pengakuan</v>
      </c>
      <c r="M29" s="1" t="str">
        <f>CLEAN(TRIM(Angkatan23[[#This Row],[Status]] &amp; "|" &amp; Angkatan23[[#This Row],[Level]] &amp; "|" &amp; Angkatan23[[#This Row],[Participant As]]))</f>
        <v>Narasumber/Pembicara|External International|Individual</v>
      </c>
      <c r="N2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30" spans="1:14" ht="14.25" customHeight="1" x14ac:dyDescent="0.35">
      <c r="A30" s="1" t="s">
        <v>105</v>
      </c>
      <c r="B30" s="1" t="s">
        <v>106</v>
      </c>
      <c r="C30" s="1" t="s">
        <v>16</v>
      </c>
      <c r="D30" s="1">
        <v>2023</v>
      </c>
      <c r="E30" s="1" t="s">
        <v>17</v>
      </c>
      <c r="F30" s="1" t="s">
        <v>18</v>
      </c>
      <c r="G30" s="1">
        <v>20231</v>
      </c>
      <c r="H30" s="1" t="s">
        <v>19</v>
      </c>
      <c r="I30" s="1" t="s">
        <v>20</v>
      </c>
      <c r="J30" s="1" t="s">
        <v>21</v>
      </c>
      <c r="K30" s="1">
        <v>500</v>
      </c>
      <c r="L30" s="1" t="str">
        <f>VLOOKUP(Angkatan23[[#This Row],[Status]], [1]!Grading23[#Data], 2, FALSE)</f>
        <v>Pengakuan</v>
      </c>
      <c r="M30" s="1" t="str">
        <f>CLEAN(TRIM(Angkatan23[[#This Row],[Status]] &amp; "|" &amp; Angkatan23[[#This Row],[Level]] &amp; "|" &amp; Angkatan23[[#This Row],[Participant As]]))</f>
        <v>Narasumber/Pembicara|External International|Individual</v>
      </c>
      <c r="N3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31" spans="1:14" ht="14.25" customHeight="1" x14ac:dyDescent="0.35">
      <c r="A31" s="1" t="s">
        <v>107</v>
      </c>
      <c r="B31" s="1" t="s">
        <v>108</v>
      </c>
      <c r="C31" s="1" t="s">
        <v>109</v>
      </c>
      <c r="D31" s="1">
        <v>2023</v>
      </c>
      <c r="E31" s="1" t="s">
        <v>110</v>
      </c>
      <c r="F31" s="1" t="s">
        <v>110</v>
      </c>
      <c r="G31" s="1">
        <v>20231</v>
      </c>
      <c r="H31" s="1" t="s">
        <v>78</v>
      </c>
      <c r="I31" s="1" t="s">
        <v>28</v>
      </c>
      <c r="J31" s="1" t="s">
        <v>21</v>
      </c>
      <c r="L31" t="str">
        <f>VLOOKUP(Angkatan23[[#This Row],[Status]], [1]!Grading23[#Data], 2, FALSE)</f>
        <v>Kompetisi</v>
      </c>
      <c r="M31" s="1" t="str">
        <f>CLEAN(TRIM(Angkatan23[[#This Row],[Status]] &amp; "|" &amp; Angkatan23[[#This Row],[Level]] &amp; "|" &amp; Angkatan23[[#This Row],[Participant As]]))</f>
        <v>Juara 1|External National|Individual</v>
      </c>
      <c r="N3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32" spans="1:14" ht="14.25" customHeight="1" x14ac:dyDescent="0.35">
      <c r="A32" s="1" t="s">
        <v>107</v>
      </c>
      <c r="B32" s="1" t="s">
        <v>108</v>
      </c>
      <c r="C32" s="1" t="s">
        <v>109</v>
      </c>
      <c r="D32" s="1">
        <v>2023</v>
      </c>
      <c r="E32" s="1" t="s">
        <v>111</v>
      </c>
      <c r="F32" s="1" t="s">
        <v>111</v>
      </c>
      <c r="G32" s="1">
        <v>20232</v>
      </c>
      <c r="H32" s="1" t="s">
        <v>78</v>
      </c>
      <c r="I32" s="1" t="s">
        <v>28</v>
      </c>
      <c r="J32" s="1" t="s">
        <v>21</v>
      </c>
      <c r="L32" t="str">
        <f>VLOOKUP(Angkatan23[[#This Row],[Status]], [1]!Grading23[#Data], 2, FALSE)</f>
        <v>Kompetisi</v>
      </c>
      <c r="M32" s="1" t="str">
        <f>CLEAN(TRIM(Angkatan23[[#This Row],[Status]] &amp; "|" &amp; Angkatan23[[#This Row],[Level]] &amp; "|" &amp; Angkatan23[[#This Row],[Participant As]]))</f>
        <v>Juara 1|External National|Individual</v>
      </c>
      <c r="N3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33" spans="1:14" ht="14.25" customHeight="1" x14ac:dyDescent="0.35">
      <c r="A33" s="1" t="s">
        <v>112</v>
      </c>
      <c r="B33" s="1" t="s">
        <v>113</v>
      </c>
      <c r="C33" s="1" t="s">
        <v>16</v>
      </c>
      <c r="D33" s="1">
        <v>2023</v>
      </c>
      <c r="E33" s="1" t="s">
        <v>17</v>
      </c>
      <c r="F33" s="1" t="s">
        <v>18</v>
      </c>
      <c r="G33" s="1">
        <v>20231</v>
      </c>
      <c r="H33" s="1" t="s">
        <v>19</v>
      </c>
      <c r="I33" s="1" t="s">
        <v>20</v>
      </c>
      <c r="J33" s="1" t="s">
        <v>21</v>
      </c>
      <c r="K33" s="1">
        <v>500</v>
      </c>
      <c r="L33" s="1" t="str">
        <f>VLOOKUP(Angkatan23[[#This Row],[Status]], [1]!Grading23[#Data], 2, FALSE)</f>
        <v>Pengakuan</v>
      </c>
      <c r="M33" s="1" t="str">
        <f>CLEAN(TRIM(Angkatan23[[#This Row],[Status]] &amp; "|" &amp; Angkatan23[[#This Row],[Level]] &amp; "|" &amp; Angkatan23[[#This Row],[Participant As]]))</f>
        <v>Narasumber/Pembicara|External International|Individual</v>
      </c>
      <c r="N3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34" spans="1:14" ht="14.25" customHeight="1" x14ac:dyDescent="0.35">
      <c r="A34" s="1" t="s">
        <v>114</v>
      </c>
      <c r="B34" s="1" t="s">
        <v>115</v>
      </c>
      <c r="C34" s="1" t="s">
        <v>89</v>
      </c>
      <c r="D34" s="1">
        <v>2023</v>
      </c>
      <c r="E34" s="1" t="s">
        <v>47</v>
      </c>
      <c r="F34" s="1" t="s">
        <v>47</v>
      </c>
      <c r="G34" s="1">
        <v>20232</v>
      </c>
      <c r="H34" s="1" t="s">
        <v>39</v>
      </c>
      <c r="I34" s="1" t="s">
        <v>28</v>
      </c>
      <c r="J34" s="1" t="s">
        <v>29</v>
      </c>
      <c r="L34" t="str">
        <f>VLOOKUP(Angkatan23[[#This Row],[Status]], [1]!Grading23[#Data], 2, FALSE)</f>
        <v>Kompetisi</v>
      </c>
      <c r="M34" s="1" t="str">
        <f>CLEAN(TRIM(Angkatan23[[#This Row],[Status]] &amp; "|" &amp; Angkatan23[[#This Row],[Level]] &amp; "|" &amp; Angkatan23[[#This Row],[Participant As]]))</f>
        <v>Juara 2|External National|Team</v>
      </c>
      <c r="N3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35" spans="1:14" ht="14.25" customHeight="1" x14ac:dyDescent="0.35">
      <c r="A35" s="1" t="s">
        <v>116</v>
      </c>
      <c r="B35" s="1" t="s">
        <v>117</v>
      </c>
      <c r="C35" s="1" t="s">
        <v>24</v>
      </c>
      <c r="D35" s="1">
        <v>2023</v>
      </c>
      <c r="E35" s="1" t="s">
        <v>47</v>
      </c>
      <c r="F35" s="1" t="s">
        <v>47</v>
      </c>
      <c r="G35" s="1">
        <v>20232</v>
      </c>
      <c r="H35" s="1" t="s">
        <v>39</v>
      </c>
      <c r="I35" s="1" t="s">
        <v>28</v>
      </c>
      <c r="J35" s="1" t="s">
        <v>29</v>
      </c>
      <c r="L35" t="str">
        <f>VLOOKUP(Angkatan23[[#This Row],[Status]], [1]!Grading23[#Data], 2, FALSE)</f>
        <v>Kompetisi</v>
      </c>
      <c r="M35" s="1" t="str">
        <f>CLEAN(TRIM(Angkatan23[[#This Row],[Status]] &amp; "|" &amp; Angkatan23[[#This Row],[Level]] &amp; "|" &amp; Angkatan23[[#This Row],[Participant As]]))</f>
        <v>Juara 2|External National|Team</v>
      </c>
      <c r="N3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36" spans="1:14" ht="14.25" customHeight="1" x14ac:dyDescent="0.35">
      <c r="A36" s="1" t="s">
        <v>118</v>
      </c>
      <c r="B36" s="1" t="s">
        <v>119</v>
      </c>
      <c r="C36" s="1" t="s">
        <v>32</v>
      </c>
      <c r="D36" s="1">
        <v>2023</v>
      </c>
      <c r="E36" s="1" t="s">
        <v>120</v>
      </c>
      <c r="F36" s="1" t="s">
        <v>121</v>
      </c>
      <c r="G36" s="1">
        <v>20232</v>
      </c>
      <c r="H36" s="1" t="s">
        <v>78</v>
      </c>
      <c r="I36" s="1" t="s">
        <v>28</v>
      </c>
      <c r="J36" s="1" t="s">
        <v>21</v>
      </c>
      <c r="L36" t="str">
        <f>VLOOKUP(Angkatan23[[#This Row],[Status]], [1]!Grading23[#Data], 2, FALSE)</f>
        <v>Kompetisi</v>
      </c>
      <c r="M36" s="1" t="str">
        <f>CLEAN(TRIM(Angkatan23[[#This Row],[Status]] &amp; "|" &amp; Angkatan23[[#This Row],[Level]] &amp; "|" &amp; Angkatan23[[#This Row],[Participant As]]))</f>
        <v>Juara 1|External National|Individual</v>
      </c>
      <c r="N3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37" spans="1:14" ht="14.25" customHeight="1" x14ac:dyDescent="0.35">
      <c r="A37" s="1" t="s">
        <v>122</v>
      </c>
      <c r="B37" s="1" t="s">
        <v>123</v>
      </c>
      <c r="C37" s="1" t="s">
        <v>16</v>
      </c>
      <c r="D37" s="1">
        <v>2023</v>
      </c>
      <c r="E37" s="1" t="s">
        <v>17</v>
      </c>
      <c r="F37" s="1" t="s">
        <v>18</v>
      </c>
      <c r="G37" s="1">
        <v>20231</v>
      </c>
      <c r="H37" s="1" t="s">
        <v>19</v>
      </c>
      <c r="I37" s="1" t="s">
        <v>20</v>
      </c>
      <c r="J37" s="1" t="s">
        <v>21</v>
      </c>
      <c r="K37" s="1">
        <v>500</v>
      </c>
      <c r="L37" s="1" t="str">
        <f>VLOOKUP(Angkatan23[[#This Row],[Status]], [1]!Grading23[#Data], 2, FALSE)</f>
        <v>Pengakuan</v>
      </c>
      <c r="M37" s="1" t="str">
        <f>CLEAN(TRIM(Angkatan23[[#This Row],[Status]] &amp; "|" &amp; Angkatan23[[#This Row],[Level]] &amp; "|" &amp; Angkatan23[[#This Row],[Participant As]]))</f>
        <v>Narasumber/Pembicara|External International|Individual</v>
      </c>
      <c r="N3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38" spans="1:14" ht="14.25" customHeight="1" x14ac:dyDescent="0.35">
      <c r="A38" s="1" t="s">
        <v>124</v>
      </c>
      <c r="B38" s="1" t="s">
        <v>125</v>
      </c>
      <c r="C38" s="1" t="s">
        <v>16</v>
      </c>
      <c r="D38" s="1">
        <v>2023</v>
      </c>
      <c r="E38" s="1" t="s">
        <v>37</v>
      </c>
      <c r="F38" s="1" t="s">
        <v>38</v>
      </c>
      <c r="G38" s="1">
        <v>20232</v>
      </c>
      <c r="H38" s="1" t="s">
        <v>39</v>
      </c>
      <c r="I38" s="1" t="s">
        <v>28</v>
      </c>
      <c r="J38" s="1" t="s">
        <v>29</v>
      </c>
      <c r="L38" t="str">
        <f>VLOOKUP(Angkatan23[[#This Row],[Status]], [1]!Grading23[#Data], 2, FALSE)</f>
        <v>Kompetisi</v>
      </c>
      <c r="M38" s="1" t="str">
        <f>CLEAN(TRIM(Angkatan23[[#This Row],[Status]] &amp; "|" &amp; Angkatan23[[#This Row],[Level]] &amp; "|" &amp; Angkatan23[[#This Row],[Participant As]]))</f>
        <v>Juara 2|External National|Team</v>
      </c>
      <c r="N3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39" spans="1:14" ht="14.25" customHeight="1" x14ac:dyDescent="0.35">
      <c r="A39" s="1" t="s">
        <v>126</v>
      </c>
      <c r="B39" s="1" t="s">
        <v>127</v>
      </c>
      <c r="C39" s="1" t="s">
        <v>16</v>
      </c>
      <c r="D39" s="1">
        <v>2023</v>
      </c>
      <c r="E39" s="1" t="s">
        <v>17</v>
      </c>
      <c r="F39" s="1" t="s">
        <v>18</v>
      </c>
      <c r="G39" s="1">
        <v>20231</v>
      </c>
      <c r="H39" s="1" t="s">
        <v>19</v>
      </c>
      <c r="I39" s="1" t="s">
        <v>20</v>
      </c>
      <c r="J39" s="1" t="s">
        <v>21</v>
      </c>
      <c r="K39" s="1">
        <v>500</v>
      </c>
      <c r="L39" s="1" t="str">
        <f>VLOOKUP(Angkatan23[[#This Row],[Status]], [1]!Grading23[#Data], 2, FALSE)</f>
        <v>Pengakuan</v>
      </c>
      <c r="M39" s="1" t="str">
        <f>CLEAN(TRIM(Angkatan23[[#This Row],[Status]] &amp; "|" &amp; Angkatan23[[#This Row],[Level]] &amp; "|" &amp; Angkatan23[[#This Row],[Participant As]]))</f>
        <v>Narasumber/Pembicara|External International|Individual</v>
      </c>
      <c r="N3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40" spans="1:14" ht="14.25" customHeight="1" x14ac:dyDescent="0.35">
      <c r="A40" s="1" t="s">
        <v>128</v>
      </c>
      <c r="B40" s="1" t="s">
        <v>129</v>
      </c>
      <c r="C40" s="1" t="s">
        <v>75</v>
      </c>
      <c r="D40" s="1">
        <v>2023</v>
      </c>
      <c r="E40" s="1" t="s">
        <v>120</v>
      </c>
      <c r="F40" s="1" t="s">
        <v>130</v>
      </c>
      <c r="G40" s="1">
        <v>20232</v>
      </c>
      <c r="H40" s="1" t="s">
        <v>78</v>
      </c>
      <c r="I40" s="1" t="s">
        <v>28</v>
      </c>
      <c r="J40" s="1" t="s">
        <v>29</v>
      </c>
      <c r="L40" t="str">
        <f>VLOOKUP(Angkatan23[[#This Row],[Status]], [1]!Grading23[#Data], 2, FALSE)</f>
        <v>Kompetisi</v>
      </c>
      <c r="M40" s="1" t="str">
        <f>CLEAN(TRIM(Angkatan23[[#This Row],[Status]] &amp; "|" &amp; Angkatan23[[#This Row],[Level]] &amp; "|" &amp; Angkatan23[[#This Row],[Participant As]]))</f>
        <v>Juara 1|External National|Team</v>
      </c>
      <c r="N4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15</v>
      </c>
    </row>
    <row r="41" spans="1:14" ht="14.25" customHeight="1" x14ac:dyDescent="0.35">
      <c r="A41" s="1" t="s">
        <v>131</v>
      </c>
      <c r="B41" s="1" t="s">
        <v>132</v>
      </c>
      <c r="C41" s="1" t="s">
        <v>16</v>
      </c>
      <c r="D41" s="1">
        <v>2023</v>
      </c>
      <c r="E41" s="1" t="s">
        <v>17</v>
      </c>
      <c r="F41" s="1" t="s">
        <v>18</v>
      </c>
      <c r="G41" s="1">
        <v>20231</v>
      </c>
      <c r="H41" s="1" t="s">
        <v>19</v>
      </c>
      <c r="I41" s="1" t="s">
        <v>20</v>
      </c>
      <c r="J41" s="1" t="s">
        <v>21</v>
      </c>
      <c r="K41" s="1">
        <v>500</v>
      </c>
      <c r="L41" s="1" t="str">
        <f>VLOOKUP(Angkatan23[[#This Row],[Status]], [1]!Grading23[#Data], 2, FALSE)</f>
        <v>Pengakuan</v>
      </c>
      <c r="M41" s="1" t="str">
        <f>CLEAN(TRIM(Angkatan23[[#This Row],[Status]] &amp; "|" &amp; Angkatan23[[#This Row],[Level]] &amp; "|" &amp; Angkatan23[[#This Row],[Participant As]]))</f>
        <v>Narasumber/Pembicara|External International|Individual</v>
      </c>
      <c r="N4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42" spans="1:14" ht="14.25" customHeight="1" x14ac:dyDescent="0.35">
      <c r="A42" s="1" t="s">
        <v>131</v>
      </c>
      <c r="B42" s="1" t="s">
        <v>132</v>
      </c>
      <c r="C42" s="1" t="s">
        <v>16</v>
      </c>
      <c r="D42" s="1">
        <v>2023</v>
      </c>
      <c r="E42" s="1" t="s">
        <v>133</v>
      </c>
      <c r="F42" s="1" t="s">
        <v>134</v>
      </c>
      <c r="G42" s="1">
        <v>20231</v>
      </c>
      <c r="H42" s="1" t="s">
        <v>27</v>
      </c>
      <c r="I42" s="1" t="s">
        <v>28</v>
      </c>
      <c r="J42" s="1" t="s">
        <v>29</v>
      </c>
      <c r="L42" t="str">
        <f>VLOOKUP(Angkatan23[[#This Row],[Status]], [1]!Grading23[#Data], 2, FALSE)</f>
        <v>Kompetisi</v>
      </c>
      <c r="M42" s="1" t="str">
        <f>CLEAN(TRIM(Angkatan23[[#This Row],[Status]] &amp; "|" &amp; Angkatan23[[#This Row],[Level]] &amp; "|" &amp; Angkatan23[[#This Row],[Participant As]]))</f>
        <v>Juara 3|External National|Team</v>
      </c>
      <c r="N4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8</v>
      </c>
    </row>
    <row r="43" spans="1:14" ht="14.25" customHeight="1" x14ac:dyDescent="0.35">
      <c r="A43" s="1" t="s">
        <v>135</v>
      </c>
      <c r="B43" s="1" t="s">
        <v>136</v>
      </c>
      <c r="C43" s="1" t="s">
        <v>16</v>
      </c>
      <c r="D43" s="1">
        <v>2023</v>
      </c>
      <c r="E43" s="1" t="s">
        <v>17</v>
      </c>
      <c r="F43" s="1" t="s">
        <v>18</v>
      </c>
      <c r="G43" s="1">
        <v>20231</v>
      </c>
      <c r="H43" s="1" t="s">
        <v>19</v>
      </c>
      <c r="I43" s="1" t="s">
        <v>20</v>
      </c>
      <c r="J43" s="1" t="s">
        <v>21</v>
      </c>
      <c r="K43" s="1">
        <v>500</v>
      </c>
      <c r="L43" s="1" t="str">
        <f>VLOOKUP(Angkatan23[[#This Row],[Status]], [1]!Grading23[#Data], 2, FALSE)</f>
        <v>Pengakuan</v>
      </c>
      <c r="M43" s="1" t="str">
        <f>CLEAN(TRIM(Angkatan23[[#This Row],[Status]] &amp; "|" &amp; Angkatan23[[#This Row],[Level]] &amp; "|" &amp; Angkatan23[[#This Row],[Participant As]]))</f>
        <v>Narasumber/Pembicara|External International|Individual</v>
      </c>
      <c r="N4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44" spans="1:14" ht="14.25" customHeight="1" x14ac:dyDescent="0.35">
      <c r="A44" s="1" t="s">
        <v>135</v>
      </c>
      <c r="B44" s="1" t="s">
        <v>136</v>
      </c>
      <c r="C44" s="1" t="s">
        <v>16</v>
      </c>
      <c r="D44" s="1">
        <v>2023</v>
      </c>
      <c r="E44" s="1" t="s">
        <v>98</v>
      </c>
      <c r="F44" s="1" t="s">
        <v>99</v>
      </c>
      <c r="G44" s="1">
        <v>20231</v>
      </c>
      <c r="H44" s="1" t="s">
        <v>39</v>
      </c>
      <c r="I44" s="1" t="s">
        <v>100</v>
      </c>
      <c r="J44" s="1" t="s">
        <v>29</v>
      </c>
      <c r="L44" t="str">
        <f>VLOOKUP(Angkatan23[[#This Row],[Status]], [1]!Grading23[#Data], 2, FALSE)</f>
        <v>Kompetisi</v>
      </c>
      <c r="M44" s="1" t="str">
        <f>CLEAN(TRIM(Angkatan23[[#This Row],[Status]] &amp; "|" &amp; Angkatan23[[#This Row],[Level]] &amp; "|" &amp; Angkatan23[[#This Row],[Participant As]]))</f>
        <v>Juara 2|External Regional|Team</v>
      </c>
      <c r="N4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20</v>
      </c>
    </row>
    <row r="45" spans="1:14" ht="14.25" customHeight="1" x14ac:dyDescent="0.35">
      <c r="A45" s="1" t="s">
        <v>137</v>
      </c>
      <c r="B45" s="1" t="s">
        <v>138</v>
      </c>
      <c r="C45" s="1" t="s">
        <v>139</v>
      </c>
      <c r="D45" s="1">
        <v>2023</v>
      </c>
      <c r="E45" s="1" t="s">
        <v>90</v>
      </c>
      <c r="F45" s="1" t="s">
        <v>140</v>
      </c>
      <c r="G45" s="1">
        <v>20232</v>
      </c>
      <c r="H45" s="1" t="s">
        <v>78</v>
      </c>
      <c r="I45" s="1" t="s">
        <v>28</v>
      </c>
      <c r="J45" s="1" t="s">
        <v>29</v>
      </c>
      <c r="L45" t="str">
        <f>VLOOKUP(Angkatan23[[#This Row],[Status]], [1]!Grading23[#Data], 2, FALSE)</f>
        <v>Kompetisi</v>
      </c>
      <c r="M45" s="1" t="str">
        <f>CLEAN(TRIM(Angkatan23[[#This Row],[Status]] &amp; "|" &amp; Angkatan23[[#This Row],[Level]] &amp; "|" &amp; Angkatan23[[#This Row],[Participant As]]))</f>
        <v>Juara 1|External National|Team</v>
      </c>
      <c r="N4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15</v>
      </c>
    </row>
    <row r="46" spans="1:14" ht="14.25" customHeight="1" x14ac:dyDescent="0.35">
      <c r="A46" s="1" t="s">
        <v>141</v>
      </c>
      <c r="B46" s="1" t="s">
        <v>142</v>
      </c>
      <c r="C46" s="1" t="s">
        <v>16</v>
      </c>
      <c r="D46" s="1">
        <v>2023</v>
      </c>
      <c r="E46" s="1" t="s">
        <v>17</v>
      </c>
      <c r="F46" s="1" t="s">
        <v>18</v>
      </c>
      <c r="G46" s="1">
        <v>20231</v>
      </c>
      <c r="H46" s="1" t="s">
        <v>19</v>
      </c>
      <c r="I46" s="1" t="s">
        <v>20</v>
      </c>
      <c r="J46" s="1" t="s">
        <v>21</v>
      </c>
      <c r="K46" s="1">
        <v>500</v>
      </c>
      <c r="L46" s="1" t="str">
        <f>VLOOKUP(Angkatan23[[#This Row],[Status]], [1]!Grading23[#Data], 2, FALSE)</f>
        <v>Pengakuan</v>
      </c>
      <c r="M46" s="1" t="str">
        <f>CLEAN(TRIM(Angkatan23[[#This Row],[Status]] &amp; "|" &amp; Angkatan23[[#This Row],[Level]] &amp; "|" &amp; Angkatan23[[#This Row],[Participant As]]))</f>
        <v>Narasumber/Pembicara|External International|Individual</v>
      </c>
      <c r="N4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47" spans="1:14" ht="14.25" customHeight="1" x14ac:dyDescent="0.35">
      <c r="A47" s="1" t="s">
        <v>143</v>
      </c>
      <c r="B47" s="1" t="s">
        <v>144</v>
      </c>
      <c r="C47" s="1" t="s">
        <v>16</v>
      </c>
      <c r="D47" s="1">
        <v>2023</v>
      </c>
      <c r="E47" s="1" t="s">
        <v>17</v>
      </c>
      <c r="F47" s="1" t="s">
        <v>18</v>
      </c>
      <c r="G47" s="1">
        <v>20231</v>
      </c>
      <c r="H47" s="1" t="s">
        <v>19</v>
      </c>
      <c r="I47" s="1" t="s">
        <v>20</v>
      </c>
      <c r="J47" s="1" t="s">
        <v>21</v>
      </c>
      <c r="K47" s="1">
        <v>500</v>
      </c>
      <c r="L47" s="1" t="str">
        <f>VLOOKUP(Angkatan23[[#This Row],[Status]], [1]!Grading23[#Data], 2, FALSE)</f>
        <v>Pengakuan</v>
      </c>
      <c r="M47" s="1" t="str">
        <f>CLEAN(TRIM(Angkatan23[[#This Row],[Status]] &amp; "|" &amp; Angkatan23[[#This Row],[Level]] &amp; "|" &amp; Angkatan23[[#This Row],[Participant As]]))</f>
        <v>Narasumber/Pembicara|External International|Individual</v>
      </c>
      <c r="N4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48" spans="1:14" ht="14.25" customHeight="1" x14ac:dyDescent="0.35">
      <c r="A48" s="1" t="s">
        <v>145</v>
      </c>
      <c r="B48" s="1" t="s">
        <v>146</v>
      </c>
      <c r="C48" s="1" t="s">
        <v>16</v>
      </c>
      <c r="D48" s="1">
        <v>2023</v>
      </c>
      <c r="E48" s="1" t="s">
        <v>17</v>
      </c>
      <c r="F48" s="1" t="s">
        <v>18</v>
      </c>
      <c r="G48" s="1">
        <v>20231</v>
      </c>
      <c r="H48" s="1" t="s">
        <v>19</v>
      </c>
      <c r="I48" s="1" t="s">
        <v>20</v>
      </c>
      <c r="J48" s="1" t="s">
        <v>21</v>
      </c>
      <c r="K48" s="1">
        <v>500</v>
      </c>
      <c r="L48" s="1" t="str">
        <f>VLOOKUP(Angkatan23[[#This Row],[Status]], [1]!Grading23[#Data], 2, FALSE)</f>
        <v>Pengakuan</v>
      </c>
      <c r="M48" s="1" t="str">
        <f>CLEAN(TRIM(Angkatan23[[#This Row],[Status]] &amp; "|" &amp; Angkatan23[[#This Row],[Level]] &amp; "|" &amp; Angkatan23[[#This Row],[Participant As]]))</f>
        <v>Narasumber/Pembicara|External International|Individual</v>
      </c>
      <c r="N4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49" spans="1:14" ht="14.25" customHeight="1" x14ac:dyDescent="0.35">
      <c r="A49" s="1" t="s">
        <v>147</v>
      </c>
      <c r="B49" s="1" t="s">
        <v>148</v>
      </c>
      <c r="C49" s="1" t="s">
        <v>56</v>
      </c>
      <c r="D49" s="1">
        <v>2023</v>
      </c>
      <c r="E49" s="1" t="s">
        <v>57</v>
      </c>
      <c r="F49" s="1" t="s">
        <v>58</v>
      </c>
      <c r="G49" s="1">
        <v>20231</v>
      </c>
      <c r="H49" s="1" t="s">
        <v>59</v>
      </c>
      <c r="I49" s="1" t="s">
        <v>28</v>
      </c>
      <c r="J49" s="1" t="s">
        <v>21</v>
      </c>
      <c r="K49" s="1">
        <v>3</v>
      </c>
      <c r="L49" s="1" t="str">
        <f>VLOOKUP(Angkatan23[[#This Row],[Status]], [1]!Grading23[#Data], 2, FALSE)</f>
        <v>Hasil Karya</v>
      </c>
      <c r="M49" s="1" t="str">
        <f>CLEAN(TRIM(Angkatan23[[#This Row],[Status]] &amp; "|" &amp; Angkatan23[[#This Row],[Level]] &amp; "|" &amp; Angkatan23[[#This Row],[Participant As]]))</f>
        <v>Hak Cipta|External National|Individual</v>
      </c>
      <c r="N4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20</v>
      </c>
    </row>
    <row r="50" spans="1:14" ht="14.25" customHeight="1" x14ac:dyDescent="0.35">
      <c r="A50" s="1" t="s">
        <v>149</v>
      </c>
      <c r="B50" s="1" t="s">
        <v>150</v>
      </c>
      <c r="C50" s="1" t="s">
        <v>32</v>
      </c>
      <c r="D50" s="1">
        <v>2023</v>
      </c>
      <c r="E50" s="1" t="s">
        <v>151</v>
      </c>
      <c r="F50" s="1" t="s">
        <v>151</v>
      </c>
      <c r="G50" s="1">
        <v>20231</v>
      </c>
      <c r="H50" s="1" t="s">
        <v>39</v>
      </c>
      <c r="I50" s="1" t="s">
        <v>100</v>
      </c>
      <c r="J50" s="1" t="s">
        <v>29</v>
      </c>
      <c r="L50" t="str">
        <f>VLOOKUP(Angkatan23[[#This Row],[Status]], [1]!Grading23[#Data], 2, FALSE)</f>
        <v>Kompetisi</v>
      </c>
      <c r="M50" s="1" t="str">
        <f>CLEAN(TRIM(Angkatan23[[#This Row],[Status]] &amp; "|" &amp; Angkatan23[[#This Row],[Level]] &amp; "|" &amp; Angkatan23[[#This Row],[Participant As]]))</f>
        <v>Juara 2|External Regional|Team</v>
      </c>
      <c r="N5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20</v>
      </c>
    </row>
    <row r="51" spans="1:14" ht="14.25" customHeight="1" x14ac:dyDescent="0.35">
      <c r="A51" s="1" t="s">
        <v>152</v>
      </c>
      <c r="B51" s="1" t="s">
        <v>153</v>
      </c>
      <c r="C51" s="1" t="s">
        <v>89</v>
      </c>
      <c r="D51" s="1">
        <v>2023</v>
      </c>
      <c r="E51" s="1" t="s">
        <v>154</v>
      </c>
      <c r="F51" s="1" t="s">
        <v>154</v>
      </c>
      <c r="G51" s="1">
        <v>20222</v>
      </c>
      <c r="H51" s="1" t="s">
        <v>78</v>
      </c>
      <c r="I51" s="1" t="s">
        <v>100</v>
      </c>
      <c r="J51" s="1" t="s">
        <v>29</v>
      </c>
      <c r="K51" s="1">
        <v>15</v>
      </c>
      <c r="L51" s="1" t="str">
        <f>VLOOKUP(Angkatan23[[#This Row],[Status]], [1]!Grading23[#Data], 2, FALSE)</f>
        <v>Kompetisi</v>
      </c>
      <c r="M51" s="1" t="str">
        <f>CLEAN(TRIM(Angkatan23[[#This Row],[Status]] &amp; "|" &amp; Angkatan23[[#This Row],[Level]] &amp; "|" &amp; Angkatan23[[#This Row],[Participant As]]))</f>
        <v>Juara 1|External Regional|Team</v>
      </c>
      <c r="N5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52" spans="1:14" ht="14.25" customHeight="1" x14ac:dyDescent="0.35">
      <c r="A52" s="1" t="s">
        <v>152</v>
      </c>
      <c r="B52" s="1" t="s">
        <v>153</v>
      </c>
      <c r="C52" s="1" t="s">
        <v>89</v>
      </c>
      <c r="D52" s="1">
        <v>2023</v>
      </c>
      <c r="E52" s="1" t="s">
        <v>155</v>
      </c>
      <c r="F52" s="1" t="s">
        <v>155</v>
      </c>
      <c r="G52" s="1">
        <v>20222</v>
      </c>
      <c r="H52" s="1" t="s">
        <v>78</v>
      </c>
      <c r="I52" s="1" t="s">
        <v>100</v>
      </c>
      <c r="J52" s="1" t="s">
        <v>29</v>
      </c>
      <c r="K52" s="1">
        <v>20</v>
      </c>
      <c r="L52" s="1" t="str">
        <f>VLOOKUP(Angkatan23[[#This Row],[Status]], [1]!Grading23[#Data], 2, FALSE)</f>
        <v>Kompetisi</v>
      </c>
      <c r="M52" s="1" t="str">
        <f>CLEAN(TRIM(Angkatan23[[#This Row],[Status]] &amp; "|" &amp; Angkatan23[[#This Row],[Level]] &amp; "|" &amp; Angkatan23[[#This Row],[Participant As]]))</f>
        <v>Juara 1|External Regional|Team</v>
      </c>
      <c r="N5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53" spans="1:14" ht="14.25" customHeight="1" x14ac:dyDescent="0.35">
      <c r="A53" s="1" t="s">
        <v>152</v>
      </c>
      <c r="B53" s="1" t="s">
        <v>153</v>
      </c>
      <c r="C53" s="1" t="s">
        <v>89</v>
      </c>
      <c r="D53" s="1">
        <v>2023</v>
      </c>
      <c r="E53" s="1" t="s">
        <v>156</v>
      </c>
      <c r="F53" s="1" t="s">
        <v>156</v>
      </c>
      <c r="G53" s="1">
        <v>20222</v>
      </c>
      <c r="H53" s="1" t="s">
        <v>39</v>
      </c>
      <c r="I53" s="1" t="s">
        <v>100</v>
      </c>
      <c r="J53" s="1" t="s">
        <v>29</v>
      </c>
      <c r="K53" s="1">
        <v>15</v>
      </c>
      <c r="L53" s="1" t="str">
        <f>VLOOKUP(Angkatan23[[#This Row],[Status]], [1]!Grading23[#Data], 2, FALSE)</f>
        <v>Kompetisi</v>
      </c>
      <c r="M53" s="1" t="str">
        <f>CLEAN(TRIM(Angkatan23[[#This Row],[Status]] &amp; "|" &amp; Angkatan23[[#This Row],[Level]] &amp; "|" &amp; Angkatan23[[#This Row],[Participant As]]))</f>
        <v>Juara 2|External Regional|Team</v>
      </c>
      <c r="N5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20</v>
      </c>
    </row>
    <row r="54" spans="1:14" ht="14.25" customHeight="1" x14ac:dyDescent="0.35">
      <c r="A54" s="1" t="s">
        <v>152</v>
      </c>
      <c r="B54" s="1" t="s">
        <v>153</v>
      </c>
      <c r="C54" s="1" t="s">
        <v>89</v>
      </c>
      <c r="D54" s="1">
        <v>2023</v>
      </c>
      <c r="E54" s="1" t="s">
        <v>90</v>
      </c>
      <c r="F54" s="1" t="s">
        <v>91</v>
      </c>
      <c r="G54" s="1">
        <v>20232</v>
      </c>
      <c r="H54" s="1" t="s">
        <v>39</v>
      </c>
      <c r="I54" s="1" t="s">
        <v>20</v>
      </c>
      <c r="J54" s="1" t="s">
        <v>29</v>
      </c>
      <c r="L54" t="str">
        <f>VLOOKUP(Angkatan23[[#This Row],[Status]], [1]!Grading23[#Data], 2, FALSE)</f>
        <v>Kompetisi</v>
      </c>
      <c r="M54" s="1" t="str">
        <f>CLEAN(TRIM(Angkatan23[[#This Row],[Status]] &amp; "|" &amp; Angkatan23[[#This Row],[Level]] &amp; "|" &amp; Angkatan23[[#This Row],[Participant As]]))</f>
        <v>Juara 2|External International|Team</v>
      </c>
      <c r="N5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30</v>
      </c>
    </row>
    <row r="55" spans="1:14" ht="14.25" customHeight="1" x14ac:dyDescent="0.35">
      <c r="A55" s="1" t="s">
        <v>157</v>
      </c>
      <c r="B55" s="1" t="s">
        <v>158</v>
      </c>
      <c r="C55" s="1" t="s">
        <v>139</v>
      </c>
      <c r="D55" s="1">
        <v>2023</v>
      </c>
      <c r="E55" s="1" t="s">
        <v>98</v>
      </c>
      <c r="F55" s="1" t="s">
        <v>99</v>
      </c>
      <c r="G55" s="1">
        <v>20231</v>
      </c>
      <c r="H55" s="1" t="s">
        <v>39</v>
      </c>
      <c r="I55" s="1" t="s">
        <v>100</v>
      </c>
      <c r="J55" s="1" t="s">
        <v>29</v>
      </c>
      <c r="L55" t="str">
        <f>VLOOKUP(Angkatan23[[#This Row],[Status]], [1]!Grading23[#Data], 2, FALSE)</f>
        <v>Kompetisi</v>
      </c>
      <c r="M55" s="1" t="str">
        <f>CLEAN(TRIM(Angkatan23[[#This Row],[Status]] &amp; "|" &amp; Angkatan23[[#This Row],[Level]] &amp; "|" &amp; Angkatan23[[#This Row],[Participant As]]))</f>
        <v>Juara 2|External Regional|Team</v>
      </c>
      <c r="N5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20</v>
      </c>
    </row>
    <row r="56" spans="1:14" ht="14.25" customHeight="1" x14ac:dyDescent="0.35">
      <c r="A56" s="1" t="s">
        <v>159</v>
      </c>
      <c r="B56" s="1" t="s">
        <v>160</v>
      </c>
      <c r="C56" s="1" t="s">
        <v>56</v>
      </c>
      <c r="D56" s="1">
        <v>2023</v>
      </c>
      <c r="E56" s="1" t="s">
        <v>161</v>
      </c>
      <c r="F56" s="1" t="s">
        <v>161</v>
      </c>
      <c r="G56" s="1">
        <v>20231</v>
      </c>
      <c r="H56" s="1" t="s">
        <v>19</v>
      </c>
      <c r="I56" s="1" t="s">
        <v>100</v>
      </c>
      <c r="J56" s="1" t="s">
        <v>21</v>
      </c>
      <c r="K56" s="1">
        <v>57</v>
      </c>
      <c r="L56" s="1" t="str">
        <f>VLOOKUP(Angkatan23[[#This Row],[Status]], [1]!Grading23[#Data], 2, FALSE)</f>
        <v>Pengakuan</v>
      </c>
      <c r="M56" s="1" t="str">
        <f>CLEAN(TRIM(Angkatan23[[#This Row],[Status]] &amp; "|" &amp; Angkatan23[[#This Row],[Level]] &amp; "|" &amp; Angkatan23[[#This Row],[Participant As]]))</f>
        <v>Narasumber/Pembicara|External Regional|Individual</v>
      </c>
      <c r="N5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20</v>
      </c>
    </row>
    <row r="57" spans="1:14" ht="14.25" customHeight="1" x14ac:dyDescent="0.35">
      <c r="A57" s="1" t="s">
        <v>162</v>
      </c>
      <c r="B57" s="1" t="s">
        <v>163</v>
      </c>
      <c r="C57" s="1" t="s">
        <v>75</v>
      </c>
      <c r="D57" s="1">
        <v>2023</v>
      </c>
      <c r="E57" s="1" t="s">
        <v>47</v>
      </c>
      <c r="F57" s="1" t="s">
        <v>47</v>
      </c>
      <c r="G57" s="1">
        <v>20232</v>
      </c>
      <c r="H57" s="1" t="s">
        <v>39</v>
      </c>
      <c r="I57" s="1" t="s">
        <v>28</v>
      </c>
      <c r="J57" s="1" t="s">
        <v>29</v>
      </c>
      <c r="L57" t="str">
        <f>VLOOKUP(Angkatan23[[#This Row],[Status]], [1]!Grading23[#Data], 2, FALSE)</f>
        <v>Kompetisi</v>
      </c>
      <c r="M57" s="1" t="str">
        <f>CLEAN(TRIM(Angkatan23[[#This Row],[Status]] &amp; "|" &amp; Angkatan23[[#This Row],[Level]] &amp; "|" &amp; Angkatan23[[#This Row],[Participant As]]))</f>
        <v>Juara 2|External National|Team</v>
      </c>
      <c r="N5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58" spans="1:14" ht="14.25" customHeight="1" x14ac:dyDescent="0.35">
      <c r="A58" s="1" t="s">
        <v>164</v>
      </c>
      <c r="B58" s="1" t="s">
        <v>165</v>
      </c>
      <c r="C58" s="1" t="s">
        <v>166</v>
      </c>
      <c r="D58" s="1">
        <v>2023</v>
      </c>
      <c r="E58" s="1" t="s">
        <v>47</v>
      </c>
      <c r="F58" s="1" t="s">
        <v>47</v>
      </c>
      <c r="G58" s="1">
        <v>20232</v>
      </c>
      <c r="H58" s="1" t="s">
        <v>39</v>
      </c>
      <c r="I58" s="1" t="s">
        <v>28</v>
      </c>
      <c r="J58" s="1" t="s">
        <v>29</v>
      </c>
      <c r="L58" t="str">
        <f>VLOOKUP(Angkatan23[[#This Row],[Status]], [1]!Grading23[#Data], 2, FALSE)</f>
        <v>Kompetisi</v>
      </c>
      <c r="M58" s="1" t="str">
        <f>CLEAN(TRIM(Angkatan23[[#This Row],[Status]] &amp; "|" &amp; Angkatan23[[#This Row],[Level]] &amp; "|" &amp; Angkatan23[[#This Row],[Participant As]]))</f>
        <v>Juara 2|External National|Team</v>
      </c>
      <c r="N5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59" spans="1:14" ht="14.25" customHeight="1" x14ac:dyDescent="0.35">
      <c r="A59" s="1" t="s">
        <v>167</v>
      </c>
      <c r="B59" s="1" t="s">
        <v>168</v>
      </c>
      <c r="C59" s="1" t="s">
        <v>75</v>
      </c>
      <c r="D59" s="1">
        <v>2023</v>
      </c>
      <c r="E59" s="1" t="s">
        <v>169</v>
      </c>
      <c r="F59" s="1" t="s">
        <v>170</v>
      </c>
      <c r="G59" s="1">
        <v>20232</v>
      </c>
      <c r="H59" s="1" t="s">
        <v>39</v>
      </c>
      <c r="I59" s="1" t="s">
        <v>28</v>
      </c>
      <c r="J59" s="1" t="s">
        <v>29</v>
      </c>
      <c r="L59" t="str">
        <f>VLOOKUP(Angkatan23[[#This Row],[Status]], [1]!Grading23[#Data], 2, FALSE)</f>
        <v>Kompetisi</v>
      </c>
      <c r="M59" s="1" t="str">
        <f>CLEAN(TRIM(Angkatan23[[#This Row],[Status]] &amp; "|" &amp; Angkatan23[[#This Row],[Level]] &amp; "|" &amp; Angkatan23[[#This Row],[Participant As]]))</f>
        <v>Juara 2|External National|Team</v>
      </c>
      <c r="N5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60" spans="1:14" ht="14.25" customHeight="1" x14ac:dyDescent="0.35">
      <c r="A60" s="1" t="s">
        <v>167</v>
      </c>
      <c r="B60" s="1" t="s">
        <v>168</v>
      </c>
      <c r="C60" s="1" t="s">
        <v>75</v>
      </c>
      <c r="D60" s="1">
        <v>2023</v>
      </c>
      <c r="E60" s="1" t="s">
        <v>120</v>
      </c>
      <c r="F60" s="1" t="s">
        <v>130</v>
      </c>
      <c r="G60" s="1">
        <v>20232</v>
      </c>
      <c r="H60" s="1" t="s">
        <v>39</v>
      </c>
      <c r="I60" s="1" t="s">
        <v>28</v>
      </c>
      <c r="J60" s="1" t="s">
        <v>29</v>
      </c>
      <c r="L60" t="str">
        <f>VLOOKUP(Angkatan23[[#This Row],[Status]], [1]!Grading23[#Data], 2, FALSE)</f>
        <v>Kompetisi</v>
      </c>
      <c r="M60" s="1" t="str">
        <f>CLEAN(TRIM(Angkatan23[[#This Row],[Status]] &amp; "|" &amp; Angkatan23[[#This Row],[Level]] &amp; "|" &amp; Angkatan23[[#This Row],[Participant As]]))</f>
        <v>Juara 2|External National|Team</v>
      </c>
      <c r="N6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61" spans="1:14" ht="14.25" customHeight="1" x14ac:dyDescent="0.35">
      <c r="A61" s="1" t="s">
        <v>171</v>
      </c>
      <c r="B61" s="1" t="s">
        <v>172</v>
      </c>
      <c r="C61" s="1" t="s">
        <v>56</v>
      </c>
      <c r="D61" s="1">
        <v>2023</v>
      </c>
      <c r="E61" s="1" t="s">
        <v>173</v>
      </c>
      <c r="F61" s="1" t="s">
        <v>174</v>
      </c>
      <c r="G61" s="1">
        <v>20231</v>
      </c>
      <c r="H61" s="1" t="s">
        <v>27</v>
      </c>
      <c r="I61" s="1" t="s">
        <v>28</v>
      </c>
      <c r="J61" s="1" t="s">
        <v>21</v>
      </c>
      <c r="L61" t="str">
        <f>VLOOKUP(Angkatan23[[#This Row],[Status]], [1]!Grading23[#Data], 2, FALSE)</f>
        <v>Kompetisi</v>
      </c>
      <c r="M61" s="1" t="str">
        <f>CLEAN(TRIM(Angkatan23[[#This Row],[Status]] &amp; "|" &amp; Angkatan23[[#This Row],[Level]] &amp; "|" &amp; Angkatan23[[#This Row],[Participant As]]))</f>
        <v>Juara 3|External National|Individual</v>
      </c>
      <c r="N6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15</v>
      </c>
    </row>
    <row r="62" spans="1:14" ht="14.25" customHeight="1" x14ac:dyDescent="0.35">
      <c r="A62" s="1" t="s">
        <v>175</v>
      </c>
      <c r="B62" s="1" t="s">
        <v>176</v>
      </c>
      <c r="C62" s="1" t="s">
        <v>16</v>
      </c>
      <c r="D62" s="1">
        <v>2023</v>
      </c>
      <c r="E62" s="1" t="s">
        <v>17</v>
      </c>
      <c r="F62" s="1" t="s">
        <v>18</v>
      </c>
      <c r="G62" s="1">
        <v>20231</v>
      </c>
      <c r="H62" s="1" t="s">
        <v>19</v>
      </c>
      <c r="I62" s="1" t="s">
        <v>20</v>
      </c>
      <c r="J62" s="1" t="s">
        <v>21</v>
      </c>
      <c r="K62" s="1">
        <v>500</v>
      </c>
      <c r="L62" s="1" t="str">
        <f>VLOOKUP(Angkatan23[[#This Row],[Status]], [1]!Grading23[#Data], 2, FALSE)</f>
        <v>Pengakuan</v>
      </c>
      <c r="M62" s="1" t="str">
        <f>CLEAN(TRIM(Angkatan23[[#This Row],[Status]] &amp; "|" &amp; Angkatan23[[#This Row],[Level]] &amp; "|" &amp; Angkatan23[[#This Row],[Participant As]]))</f>
        <v>Narasumber/Pembicara|External International|Individual</v>
      </c>
      <c r="N6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63" spans="1:14" ht="14.25" customHeight="1" x14ac:dyDescent="0.35">
      <c r="A63" s="1" t="s">
        <v>177</v>
      </c>
      <c r="B63" s="1" t="s">
        <v>178</v>
      </c>
      <c r="C63" s="1" t="s">
        <v>24</v>
      </c>
      <c r="D63" s="1">
        <v>2023</v>
      </c>
      <c r="E63" s="1" t="s">
        <v>179</v>
      </c>
      <c r="F63" s="1" t="s">
        <v>180</v>
      </c>
      <c r="G63" s="1">
        <v>20232</v>
      </c>
      <c r="H63" s="1" t="s">
        <v>27</v>
      </c>
      <c r="I63" s="1" t="s">
        <v>28</v>
      </c>
      <c r="J63" s="1" t="s">
        <v>21</v>
      </c>
      <c r="L63" t="str">
        <f>VLOOKUP(Angkatan23[[#This Row],[Status]], [1]!Grading23[#Data], 2, FALSE)</f>
        <v>Kompetisi</v>
      </c>
      <c r="M63" s="1" t="str">
        <f>CLEAN(TRIM(Angkatan23[[#This Row],[Status]] &amp; "|" &amp; Angkatan23[[#This Row],[Level]] &amp; "|" &amp; Angkatan23[[#This Row],[Participant As]]))</f>
        <v>Juara 3|External National|Individual</v>
      </c>
      <c r="N6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15</v>
      </c>
    </row>
    <row r="64" spans="1:14" ht="14.25" customHeight="1" x14ac:dyDescent="0.35">
      <c r="A64" s="1" t="s">
        <v>181</v>
      </c>
      <c r="B64" s="1" t="s">
        <v>182</v>
      </c>
      <c r="C64" s="1" t="s">
        <v>166</v>
      </c>
      <c r="D64" s="1">
        <v>2023</v>
      </c>
      <c r="E64" s="1" t="s">
        <v>47</v>
      </c>
      <c r="F64" s="1" t="s">
        <v>47</v>
      </c>
      <c r="G64" s="1">
        <v>20232</v>
      </c>
      <c r="H64" s="1" t="s">
        <v>39</v>
      </c>
      <c r="I64" s="1" t="s">
        <v>28</v>
      </c>
      <c r="J64" s="1" t="s">
        <v>29</v>
      </c>
      <c r="L64" t="str">
        <f>VLOOKUP(Angkatan23[[#This Row],[Status]], [1]!Grading23[#Data], 2, FALSE)</f>
        <v>Kompetisi</v>
      </c>
      <c r="M64" s="1" t="str">
        <f>CLEAN(TRIM(Angkatan23[[#This Row],[Status]] &amp; "|" &amp; Angkatan23[[#This Row],[Level]] &amp; "|" &amp; Angkatan23[[#This Row],[Participant As]]))</f>
        <v>Juara 2|External National|Team</v>
      </c>
      <c r="N6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65" spans="1:14" ht="14.25" customHeight="1" x14ac:dyDescent="0.35">
      <c r="A65" s="1" t="s">
        <v>183</v>
      </c>
      <c r="B65" s="1" t="s">
        <v>184</v>
      </c>
      <c r="C65" s="1" t="s">
        <v>75</v>
      </c>
      <c r="D65" s="1">
        <v>2023</v>
      </c>
      <c r="E65" s="1" t="s">
        <v>76</v>
      </c>
      <c r="F65" s="1" t="s">
        <v>77</v>
      </c>
      <c r="G65" s="1">
        <v>20231</v>
      </c>
      <c r="H65" s="1" t="s">
        <v>39</v>
      </c>
      <c r="I65" s="1" t="s">
        <v>100</v>
      </c>
      <c r="J65" s="1" t="s">
        <v>29</v>
      </c>
      <c r="L65" t="str">
        <f>VLOOKUP(Angkatan23[[#This Row],[Status]], [1]!Grading23[#Data], 2, FALSE)</f>
        <v>Kompetisi</v>
      </c>
      <c r="M65" s="1" t="str">
        <f>CLEAN(TRIM(Angkatan23[[#This Row],[Status]] &amp; "|" &amp; Angkatan23[[#This Row],[Level]] &amp; "|" &amp; Angkatan23[[#This Row],[Participant As]]))</f>
        <v>Juara 2|External Regional|Team</v>
      </c>
      <c r="N6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20</v>
      </c>
    </row>
    <row r="66" spans="1:14" ht="14.25" customHeight="1" x14ac:dyDescent="0.35">
      <c r="A66" s="1" t="s">
        <v>183</v>
      </c>
      <c r="B66" s="1" t="s">
        <v>184</v>
      </c>
      <c r="C66" s="1" t="s">
        <v>75</v>
      </c>
      <c r="D66" s="1">
        <v>2023</v>
      </c>
      <c r="E66" s="1" t="s">
        <v>185</v>
      </c>
      <c r="F66" s="1" t="s">
        <v>186</v>
      </c>
      <c r="G66" s="1">
        <v>20231</v>
      </c>
      <c r="H66" s="1" t="s">
        <v>78</v>
      </c>
      <c r="I66" s="1" t="s">
        <v>28</v>
      </c>
      <c r="J66" s="1" t="s">
        <v>21</v>
      </c>
      <c r="L66" t="str">
        <f>VLOOKUP(Angkatan23[[#This Row],[Status]], [1]!Grading23[#Data], 2, FALSE)</f>
        <v>Kompetisi</v>
      </c>
      <c r="M66" s="1" t="str">
        <f>CLEAN(TRIM(Angkatan23[[#This Row],[Status]] &amp; "|" &amp; Angkatan23[[#This Row],[Level]] &amp; "|" &amp; Angkatan23[[#This Row],[Participant As]]))</f>
        <v>Juara 1|External National|Individual</v>
      </c>
      <c r="N6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67" spans="1:14" ht="14.25" customHeight="1" x14ac:dyDescent="0.35">
      <c r="A67" s="1" t="s">
        <v>187</v>
      </c>
      <c r="B67" s="1" t="s">
        <v>188</v>
      </c>
      <c r="C67" s="1" t="s">
        <v>75</v>
      </c>
      <c r="D67" s="1">
        <v>2023</v>
      </c>
      <c r="E67" s="1" t="s">
        <v>169</v>
      </c>
      <c r="F67" s="1" t="s">
        <v>170</v>
      </c>
      <c r="G67" s="1">
        <v>20232</v>
      </c>
      <c r="H67" s="1" t="s">
        <v>39</v>
      </c>
      <c r="I67" s="1" t="s">
        <v>28</v>
      </c>
      <c r="J67" s="1" t="s">
        <v>29</v>
      </c>
      <c r="L67" t="str">
        <f>VLOOKUP(Angkatan23[[#This Row],[Status]], [1]!Grading23[#Data], 2, FALSE)</f>
        <v>Kompetisi</v>
      </c>
      <c r="M67" s="1" t="str">
        <f>CLEAN(TRIM(Angkatan23[[#This Row],[Status]] &amp; "|" &amp; Angkatan23[[#This Row],[Level]] &amp; "|" &amp; Angkatan23[[#This Row],[Participant As]]))</f>
        <v>Juara 2|External National|Team</v>
      </c>
      <c r="N6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68" spans="1:14" ht="14.25" customHeight="1" x14ac:dyDescent="0.35">
      <c r="A68" s="1" t="s">
        <v>189</v>
      </c>
      <c r="B68" s="1" t="s">
        <v>190</v>
      </c>
      <c r="C68" s="1" t="s">
        <v>89</v>
      </c>
      <c r="D68" s="1">
        <v>2023</v>
      </c>
      <c r="E68" s="1" t="s">
        <v>47</v>
      </c>
      <c r="F68" s="1" t="s">
        <v>47</v>
      </c>
      <c r="G68" s="1">
        <v>20232</v>
      </c>
      <c r="H68" s="1" t="s">
        <v>39</v>
      </c>
      <c r="I68" s="1" t="s">
        <v>28</v>
      </c>
      <c r="J68" s="1" t="s">
        <v>29</v>
      </c>
      <c r="L68" t="str">
        <f>VLOOKUP(Angkatan23[[#This Row],[Status]], [1]!Grading23[#Data], 2, FALSE)</f>
        <v>Kompetisi</v>
      </c>
      <c r="M68" s="1" t="str">
        <f>CLEAN(TRIM(Angkatan23[[#This Row],[Status]] &amp; "|" &amp; Angkatan23[[#This Row],[Level]] &amp; "|" &amp; Angkatan23[[#This Row],[Participant As]]))</f>
        <v>Juara 2|External National|Team</v>
      </c>
      <c r="N6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69" spans="1:14" ht="14.25" customHeight="1" x14ac:dyDescent="0.35">
      <c r="A69" s="1" t="s">
        <v>191</v>
      </c>
      <c r="B69" s="1" t="s">
        <v>192</v>
      </c>
      <c r="C69" s="1" t="s">
        <v>16</v>
      </c>
      <c r="D69" s="1">
        <v>2023</v>
      </c>
      <c r="E69" s="1" t="s">
        <v>17</v>
      </c>
      <c r="F69" s="1" t="s">
        <v>18</v>
      </c>
      <c r="G69" s="1">
        <v>20231</v>
      </c>
      <c r="H69" s="1" t="s">
        <v>19</v>
      </c>
      <c r="I69" s="1" t="s">
        <v>20</v>
      </c>
      <c r="J69" s="1" t="s">
        <v>21</v>
      </c>
      <c r="K69" s="1">
        <v>500</v>
      </c>
      <c r="L69" s="1" t="str">
        <f>VLOOKUP(Angkatan23[[#This Row],[Status]], [1]!Grading23[#Data], 2, FALSE)</f>
        <v>Pengakuan</v>
      </c>
      <c r="M69" s="1" t="str">
        <f>CLEAN(TRIM(Angkatan23[[#This Row],[Status]] &amp; "|" &amp; Angkatan23[[#This Row],[Level]] &amp; "|" &amp; Angkatan23[[#This Row],[Participant As]]))</f>
        <v>Narasumber/Pembicara|External International|Individual</v>
      </c>
      <c r="N6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70" spans="1:14" ht="14.25" customHeight="1" x14ac:dyDescent="0.35">
      <c r="A70" s="1" t="s">
        <v>193</v>
      </c>
      <c r="B70" s="1" t="s">
        <v>194</v>
      </c>
      <c r="C70" s="1" t="s">
        <v>24</v>
      </c>
      <c r="D70" s="1">
        <v>2023</v>
      </c>
      <c r="E70" s="1" t="s">
        <v>25</v>
      </c>
      <c r="F70" s="1" t="s">
        <v>26</v>
      </c>
      <c r="G70" s="1">
        <v>20232</v>
      </c>
      <c r="H70" s="1" t="s">
        <v>39</v>
      </c>
      <c r="I70" s="1" t="s">
        <v>28</v>
      </c>
      <c r="J70" s="1" t="s">
        <v>29</v>
      </c>
      <c r="L70" t="str">
        <f>VLOOKUP(Angkatan23[[#This Row],[Status]], [1]!Grading23[#Data], 2, FALSE)</f>
        <v>Kompetisi</v>
      </c>
      <c r="M70" s="1" t="str">
        <f>CLEAN(TRIM(Angkatan23[[#This Row],[Status]] &amp; "|" &amp; Angkatan23[[#This Row],[Level]] &amp; "|" &amp; Angkatan23[[#This Row],[Participant As]]))</f>
        <v>Juara 2|External National|Team</v>
      </c>
      <c r="N7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71" spans="1:14" ht="14.25" customHeight="1" x14ac:dyDescent="0.35">
      <c r="A71" s="1" t="s">
        <v>195</v>
      </c>
      <c r="B71" s="1" t="s">
        <v>196</v>
      </c>
      <c r="C71" s="1" t="s">
        <v>16</v>
      </c>
      <c r="D71" s="1">
        <v>2023</v>
      </c>
      <c r="E71" s="1" t="s">
        <v>197</v>
      </c>
      <c r="F71" s="1" t="s">
        <v>197</v>
      </c>
      <c r="G71" s="1">
        <v>20232</v>
      </c>
      <c r="H71" s="1" t="s">
        <v>78</v>
      </c>
      <c r="I71" s="1" t="s">
        <v>28</v>
      </c>
      <c r="J71" s="1" t="s">
        <v>21</v>
      </c>
      <c r="L71" t="str">
        <f>VLOOKUP(Angkatan23[[#This Row],[Status]], [1]!Grading23[#Data], 2, FALSE)</f>
        <v>Kompetisi</v>
      </c>
      <c r="M71" s="1" t="str">
        <f>CLEAN(TRIM(Angkatan23[[#This Row],[Status]] &amp; "|" &amp; Angkatan23[[#This Row],[Level]] &amp; "|" &amp; Angkatan23[[#This Row],[Participant As]]))</f>
        <v>Juara 1|External National|Individual</v>
      </c>
      <c r="N7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72" spans="1:14" ht="14.25" customHeight="1" x14ac:dyDescent="0.35">
      <c r="A72" s="1" t="s">
        <v>198</v>
      </c>
      <c r="B72" s="1" t="s">
        <v>199</v>
      </c>
      <c r="C72" s="1" t="s">
        <v>75</v>
      </c>
      <c r="D72" s="1">
        <v>2023</v>
      </c>
      <c r="E72" s="1" t="s">
        <v>76</v>
      </c>
      <c r="F72" s="1" t="s">
        <v>200</v>
      </c>
      <c r="G72" s="1">
        <v>20231</v>
      </c>
      <c r="H72" s="1" t="s">
        <v>39</v>
      </c>
      <c r="I72" s="1" t="s">
        <v>100</v>
      </c>
      <c r="J72" s="1" t="s">
        <v>29</v>
      </c>
      <c r="L72" t="str">
        <f>VLOOKUP(Angkatan23[[#This Row],[Status]], [1]!Grading23[#Data], 2, FALSE)</f>
        <v>Kompetisi</v>
      </c>
      <c r="M72" s="1" t="str">
        <f>CLEAN(TRIM(Angkatan23[[#This Row],[Status]] &amp; "|" &amp; Angkatan23[[#This Row],[Level]] &amp; "|" &amp; Angkatan23[[#This Row],[Participant As]]))</f>
        <v>Juara 2|External Regional|Team</v>
      </c>
      <c r="N7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20</v>
      </c>
    </row>
    <row r="73" spans="1:14" ht="14.25" customHeight="1" x14ac:dyDescent="0.35">
      <c r="A73" s="1" t="s">
        <v>198</v>
      </c>
      <c r="B73" s="1" t="s">
        <v>199</v>
      </c>
      <c r="C73" s="1" t="s">
        <v>75</v>
      </c>
      <c r="D73" s="1">
        <v>2023</v>
      </c>
      <c r="E73" s="1" t="s">
        <v>76</v>
      </c>
      <c r="F73" s="1" t="s">
        <v>200</v>
      </c>
      <c r="G73" s="1">
        <v>20231</v>
      </c>
      <c r="H73" s="1" t="s">
        <v>39</v>
      </c>
      <c r="I73" s="1" t="s">
        <v>100</v>
      </c>
      <c r="J73" s="1" t="s">
        <v>29</v>
      </c>
      <c r="K73" s="1">
        <v>25</v>
      </c>
      <c r="L73" s="1" t="str">
        <f>VLOOKUP(Angkatan23[[#This Row],[Status]], [1]!Grading23[#Data], 2, FALSE)</f>
        <v>Kompetisi</v>
      </c>
      <c r="M73" s="1" t="str">
        <f>CLEAN(TRIM(Angkatan23[[#This Row],[Status]] &amp; "|" &amp; Angkatan23[[#This Row],[Level]] &amp; "|" &amp; Angkatan23[[#This Row],[Participant As]]))</f>
        <v>Juara 2|External Regional|Team</v>
      </c>
      <c r="N7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20</v>
      </c>
    </row>
    <row r="74" spans="1:14" ht="14.25" customHeight="1" x14ac:dyDescent="0.35">
      <c r="A74" s="1" t="s">
        <v>198</v>
      </c>
      <c r="B74" s="1" t="s">
        <v>199</v>
      </c>
      <c r="C74" s="1" t="s">
        <v>75</v>
      </c>
      <c r="D74" s="1">
        <v>2023</v>
      </c>
      <c r="E74" s="1" t="s">
        <v>120</v>
      </c>
      <c r="F74" s="1" t="s">
        <v>130</v>
      </c>
      <c r="G74" s="1">
        <v>20232</v>
      </c>
      <c r="H74" s="1" t="s">
        <v>39</v>
      </c>
      <c r="I74" s="1" t="s">
        <v>28</v>
      </c>
      <c r="J74" s="1" t="s">
        <v>29</v>
      </c>
      <c r="L74" t="str">
        <f>VLOOKUP(Angkatan23[[#This Row],[Status]], [1]!Grading23[#Data], 2, FALSE)</f>
        <v>Kompetisi</v>
      </c>
      <c r="M74" s="1" t="str">
        <f>CLEAN(TRIM(Angkatan23[[#This Row],[Status]] &amp; "|" &amp; Angkatan23[[#This Row],[Level]] &amp; "|" &amp; Angkatan23[[#This Row],[Participant As]]))</f>
        <v>Juara 2|External National|Team</v>
      </c>
      <c r="N7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75" spans="1:14" ht="14.25" customHeight="1" x14ac:dyDescent="0.35">
      <c r="A75" s="1" t="s">
        <v>201</v>
      </c>
      <c r="B75" s="1" t="s">
        <v>202</v>
      </c>
      <c r="C75" s="1" t="s">
        <v>16</v>
      </c>
      <c r="D75" s="1">
        <v>2023</v>
      </c>
      <c r="E75" s="1" t="s">
        <v>17</v>
      </c>
      <c r="F75" s="1" t="s">
        <v>18</v>
      </c>
      <c r="G75" s="1">
        <v>20231</v>
      </c>
      <c r="H75" s="1" t="s">
        <v>19</v>
      </c>
      <c r="I75" s="1" t="s">
        <v>20</v>
      </c>
      <c r="J75" s="1" t="s">
        <v>21</v>
      </c>
      <c r="K75" s="1">
        <v>500</v>
      </c>
      <c r="L75" s="1" t="str">
        <f>VLOOKUP(Angkatan23[[#This Row],[Status]], [1]!Grading23[#Data], 2, FALSE)</f>
        <v>Pengakuan</v>
      </c>
      <c r="M75" s="1" t="str">
        <f>CLEAN(TRIM(Angkatan23[[#This Row],[Status]] &amp; "|" &amp; Angkatan23[[#This Row],[Level]] &amp; "|" &amp; Angkatan23[[#This Row],[Participant As]]))</f>
        <v>Narasumber/Pembicara|External International|Individual</v>
      </c>
      <c r="N7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76" spans="1:14" ht="14.25" customHeight="1" x14ac:dyDescent="0.35">
      <c r="A76" s="1" t="s">
        <v>203</v>
      </c>
      <c r="B76" s="1" t="s">
        <v>204</v>
      </c>
      <c r="C76" s="1" t="s">
        <v>16</v>
      </c>
      <c r="D76" s="1">
        <v>2023</v>
      </c>
      <c r="E76" s="1" t="s">
        <v>205</v>
      </c>
      <c r="F76" s="1" t="s">
        <v>206</v>
      </c>
      <c r="G76" s="1">
        <v>20231</v>
      </c>
      <c r="H76" s="1" t="s">
        <v>27</v>
      </c>
      <c r="I76" s="1" t="s">
        <v>28</v>
      </c>
      <c r="J76" s="1" t="s">
        <v>29</v>
      </c>
      <c r="L76" t="str">
        <f>VLOOKUP(Angkatan23[[#This Row],[Status]], [1]!Grading23[#Data], 2, FALSE)</f>
        <v>Kompetisi</v>
      </c>
      <c r="M76" s="1" t="str">
        <f>CLEAN(TRIM(Angkatan23[[#This Row],[Status]] &amp; "|" &amp; Angkatan23[[#This Row],[Level]] &amp; "|" &amp; Angkatan23[[#This Row],[Participant As]]))</f>
        <v>Juara 3|External National|Team</v>
      </c>
      <c r="N7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8</v>
      </c>
    </row>
    <row r="77" spans="1:14" ht="14.25" customHeight="1" x14ac:dyDescent="0.35">
      <c r="A77" s="1" t="s">
        <v>207</v>
      </c>
      <c r="B77" s="1" t="s">
        <v>208</v>
      </c>
      <c r="C77" s="1" t="s">
        <v>209</v>
      </c>
      <c r="D77" s="1">
        <v>2023</v>
      </c>
      <c r="E77" s="1" t="s">
        <v>47</v>
      </c>
      <c r="F77" s="1" t="s">
        <v>47</v>
      </c>
      <c r="G77" s="1">
        <v>20232</v>
      </c>
      <c r="H77" s="1" t="s">
        <v>39</v>
      </c>
      <c r="I77" s="1" t="s">
        <v>28</v>
      </c>
      <c r="J77" s="1" t="s">
        <v>29</v>
      </c>
      <c r="L77" t="str">
        <f>VLOOKUP(Angkatan23[[#This Row],[Status]], [1]!Grading23[#Data], 2, FALSE)</f>
        <v>Kompetisi</v>
      </c>
      <c r="M77" s="1" t="str">
        <f>CLEAN(TRIM(Angkatan23[[#This Row],[Status]] &amp; "|" &amp; Angkatan23[[#This Row],[Level]] &amp; "|" &amp; Angkatan23[[#This Row],[Participant As]]))</f>
        <v>Juara 2|External National|Team</v>
      </c>
      <c r="N7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78" spans="1:14" ht="14.25" customHeight="1" x14ac:dyDescent="0.35">
      <c r="A78" s="1" t="s">
        <v>210</v>
      </c>
      <c r="B78" s="1" t="s">
        <v>211</v>
      </c>
      <c r="C78" s="1" t="s">
        <v>32</v>
      </c>
      <c r="D78" s="1">
        <v>2023</v>
      </c>
      <c r="E78" s="1" t="s">
        <v>173</v>
      </c>
      <c r="F78" s="1" t="s">
        <v>174</v>
      </c>
      <c r="G78" s="1">
        <v>20231</v>
      </c>
      <c r="H78" s="1" t="s">
        <v>78</v>
      </c>
      <c r="I78" s="1" t="s">
        <v>28</v>
      </c>
      <c r="J78" s="1" t="s">
        <v>21</v>
      </c>
      <c r="L78" t="str">
        <f>VLOOKUP(Angkatan23[[#This Row],[Status]], [1]!Grading23[#Data], 2, FALSE)</f>
        <v>Kompetisi</v>
      </c>
      <c r="M78" s="1" t="str">
        <f>CLEAN(TRIM(Angkatan23[[#This Row],[Status]] &amp; "|" &amp; Angkatan23[[#This Row],[Level]] &amp; "|" &amp; Angkatan23[[#This Row],[Participant As]]))</f>
        <v>Juara 1|External National|Individual</v>
      </c>
      <c r="N7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79" spans="1:14" ht="14.25" customHeight="1" x14ac:dyDescent="0.35">
      <c r="A79" s="1" t="s">
        <v>212</v>
      </c>
      <c r="B79" s="1" t="s">
        <v>213</v>
      </c>
      <c r="C79" s="1" t="s">
        <v>16</v>
      </c>
      <c r="D79" s="1">
        <v>2023</v>
      </c>
      <c r="E79" s="1" t="s">
        <v>17</v>
      </c>
      <c r="F79" s="1" t="s">
        <v>18</v>
      </c>
      <c r="G79" s="1">
        <v>20231</v>
      </c>
      <c r="H79" s="1" t="s">
        <v>19</v>
      </c>
      <c r="I79" s="1" t="s">
        <v>20</v>
      </c>
      <c r="J79" s="1" t="s">
        <v>21</v>
      </c>
      <c r="K79" s="1">
        <v>500</v>
      </c>
      <c r="L79" s="1" t="str">
        <f>VLOOKUP(Angkatan23[[#This Row],[Status]], [1]!Grading23[#Data], 2, FALSE)</f>
        <v>Pengakuan</v>
      </c>
      <c r="M79" s="1" t="str">
        <f>CLEAN(TRIM(Angkatan23[[#This Row],[Status]] &amp; "|" &amp; Angkatan23[[#This Row],[Level]] &amp; "|" &amp; Angkatan23[[#This Row],[Participant As]]))</f>
        <v>Narasumber/Pembicara|External International|Individual</v>
      </c>
      <c r="N7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80" spans="1:14" ht="14.25" customHeight="1" x14ac:dyDescent="0.35">
      <c r="A80" s="1" t="s">
        <v>214</v>
      </c>
      <c r="B80" s="1" t="s">
        <v>215</v>
      </c>
      <c r="C80" s="1" t="s">
        <v>16</v>
      </c>
      <c r="D80" s="1">
        <v>2023</v>
      </c>
      <c r="E80" s="1" t="s">
        <v>17</v>
      </c>
      <c r="F80" s="1" t="s">
        <v>18</v>
      </c>
      <c r="G80" s="1">
        <v>20231</v>
      </c>
      <c r="H80" s="1" t="s">
        <v>19</v>
      </c>
      <c r="I80" s="1" t="s">
        <v>20</v>
      </c>
      <c r="J80" s="1" t="s">
        <v>21</v>
      </c>
      <c r="K80" s="1">
        <v>500</v>
      </c>
      <c r="L80" s="1" t="str">
        <f>VLOOKUP(Angkatan23[[#This Row],[Status]], [1]!Grading23[#Data], 2, FALSE)</f>
        <v>Pengakuan</v>
      </c>
      <c r="M80" s="1" t="str">
        <f>CLEAN(TRIM(Angkatan23[[#This Row],[Status]] &amp; "|" &amp; Angkatan23[[#This Row],[Level]] &amp; "|" &amp; Angkatan23[[#This Row],[Participant As]]))</f>
        <v>Narasumber/Pembicara|External International|Individual</v>
      </c>
      <c r="N8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81" spans="1:14" ht="14.25" customHeight="1" x14ac:dyDescent="0.35">
      <c r="A81" s="1" t="s">
        <v>216</v>
      </c>
      <c r="B81" s="1" t="s">
        <v>217</v>
      </c>
      <c r="C81" s="1" t="s">
        <v>109</v>
      </c>
      <c r="D81" s="1">
        <v>2023</v>
      </c>
      <c r="E81" s="1" t="s">
        <v>218</v>
      </c>
      <c r="F81" s="1" t="s">
        <v>218</v>
      </c>
      <c r="G81" s="1">
        <v>20231</v>
      </c>
      <c r="H81" s="1" t="s">
        <v>19</v>
      </c>
      <c r="I81" s="1" t="s">
        <v>100</v>
      </c>
      <c r="J81" s="1" t="s">
        <v>21</v>
      </c>
      <c r="K81" s="1">
        <v>120</v>
      </c>
      <c r="L81" s="1" t="str">
        <f>VLOOKUP(Angkatan23[[#This Row],[Status]], [1]!Grading23[#Data], 2, FALSE)</f>
        <v>Pengakuan</v>
      </c>
      <c r="M81" s="1" t="str">
        <f>CLEAN(TRIM(Angkatan23[[#This Row],[Status]] &amp; "|" &amp; Angkatan23[[#This Row],[Level]] &amp; "|" &amp; Angkatan23[[#This Row],[Participant As]]))</f>
        <v>Narasumber/Pembicara|External Regional|Individual</v>
      </c>
      <c r="N8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20</v>
      </c>
    </row>
    <row r="82" spans="1:14" ht="14.25" customHeight="1" x14ac:dyDescent="0.35">
      <c r="A82" s="1" t="s">
        <v>216</v>
      </c>
      <c r="B82" s="1" t="s">
        <v>217</v>
      </c>
      <c r="C82" s="1" t="s">
        <v>109</v>
      </c>
      <c r="D82" s="1">
        <v>2023</v>
      </c>
      <c r="E82" s="1" t="s">
        <v>219</v>
      </c>
      <c r="F82" s="1" t="s">
        <v>219</v>
      </c>
      <c r="G82" s="1">
        <v>20232</v>
      </c>
      <c r="H82" s="1" t="s">
        <v>19</v>
      </c>
      <c r="I82" s="1" t="s">
        <v>20</v>
      </c>
      <c r="J82" s="1" t="s">
        <v>29</v>
      </c>
      <c r="K82" s="1">
        <v>400</v>
      </c>
      <c r="L82" s="1" t="str">
        <f>VLOOKUP(Angkatan23[[#This Row],[Status]], [1]!Grading23[#Data], 2, FALSE)</f>
        <v>Pengakuan</v>
      </c>
      <c r="M82" s="1" t="str">
        <f>CLEAN(TRIM(Angkatan23[[#This Row],[Status]] &amp; "|" &amp; Angkatan23[[#This Row],[Level]] &amp; "|" &amp; Angkatan23[[#This Row],[Participant As]]))</f>
        <v>Narasumber/Pembicara|External International|Team</v>
      </c>
      <c r="N8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0</v>
      </c>
    </row>
    <row r="83" spans="1:14" ht="14.25" customHeight="1" x14ac:dyDescent="0.35">
      <c r="A83" s="1" t="s">
        <v>220</v>
      </c>
      <c r="B83" s="1" t="s">
        <v>221</v>
      </c>
      <c r="C83" s="1" t="s">
        <v>16</v>
      </c>
      <c r="D83" s="1">
        <v>2023</v>
      </c>
      <c r="E83" s="1" t="s">
        <v>17</v>
      </c>
      <c r="F83" s="1" t="s">
        <v>18</v>
      </c>
      <c r="G83" s="1">
        <v>20231</v>
      </c>
      <c r="H83" s="1" t="s">
        <v>19</v>
      </c>
      <c r="I83" s="1" t="s">
        <v>20</v>
      </c>
      <c r="J83" s="1" t="s">
        <v>21</v>
      </c>
      <c r="K83" s="1">
        <v>500</v>
      </c>
      <c r="L83" s="1" t="str">
        <f>VLOOKUP(Angkatan23[[#This Row],[Status]], [1]!Grading23[#Data], 2, FALSE)</f>
        <v>Pengakuan</v>
      </c>
      <c r="M83" s="1" t="str">
        <f>CLEAN(TRIM(Angkatan23[[#This Row],[Status]] &amp; "|" &amp; Angkatan23[[#This Row],[Level]] &amp; "|" &amp; Angkatan23[[#This Row],[Participant As]]))</f>
        <v>Narasumber/Pembicara|External International|Individual</v>
      </c>
      <c r="N8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84" spans="1:14" ht="14.25" customHeight="1" x14ac:dyDescent="0.35">
      <c r="A84" s="1" t="s">
        <v>222</v>
      </c>
      <c r="B84" s="1" t="s">
        <v>223</v>
      </c>
      <c r="C84" s="1" t="s">
        <v>16</v>
      </c>
      <c r="D84" s="1">
        <v>2023</v>
      </c>
      <c r="E84" s="1" t="s">
        <v>224</v>
      </c>
      <c r="F84" s="1" t="s">
        <v>225</v>
      </c>
      <c r="G84" s="1">
        <v>20231</v>
      </c>
      <c r="H84" s="1" t="s">
        <v>39</v>
      </c>
      <c r="I84" s="1" t="s">
        <v>28</v>
      </c>
      <c r="J84" s="1" t="s">
        <v>21</v>
      </c>
      <c r="L84" t="str">
        <f>VLOOKUP(Angkatan23[[#This Row],[Status]], [1]!Grading23[#Data], 2, FALSE)</f>
        <v>Kompetisi</v>
      </c>
      <c r="M84" s="1" t="str">
        <f>CLEAN(TRIM(Angkatan23[[#This Row],[Status]] &amp; "|" &amp; Angkatan23[[#This Row],[Level]] &amp; "|" &amp; Angkatan23[[#This Row],[Participant As]]))</f>
        <v>Juara 2|External National|Individual</v>
      </c>
      <c r="N8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20</v>
      </c>
    </row>
    <row r="85" spans="1:14" ht="14.25" customHeight="1" x14ac:dyDescent="0.35">
      <c r="A85" s="1" t="s">
        <v>226</v>
      </c>
      <c r="B85" s="1" t="s">
        <v>227</v>
      </c>
      <c r="C85" s="1" t="s">
        <v>16</v>
      </c>
      <c r="D85" s="1">
        <v>2023</v>
      </c>
      <c r="E85" s="1" t="s">
        <v>17</v>
      </c>
      <c r="F85" s="1" t="s">
        <v>18</v>
      </c>
      <c r="G85" s="1">
        <v>20231</v>
      </c>
      <c r="H85" s="1" t="s">
        <v>19</v>
      </c>
      <c r="I85" s="1" t="s">
        <v>20</v>
      </c>
      <c r="J85" s="1" t="s">
        <v>21</v>
      </c>
      <c r="K85" s="1">
        <v>500</v>
      </c>
      <c r="L85" s="1" t="str">
        <f>VLOOKUP(Angkatan23[[#This Row],[Status]], [1]!Grading23[#Data], 2, FALSE)</f>
        <v>Pengakuan</v>
      </c>
      <c r="M85" s="1" t="str">
        <f>CLEAN(TRIM(Angkatan23[[#This Row],[Status]] &amp; "|" &amp; Angkatan23[[#This Row],[Level]] &amp; "|" &amp; Angkatan23[[#This Row],[Participant As]]))</f>
        <v>Narasumber/Pembicara|External International|Individual</v>
      </c>
      <c r="N8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86" spans="1:14" ht="14.25" customHeight="1" x14ac:dyDescent="0.35">
      <c r="A86" s="1" t="s">
        <v>228</v>
      </c>
      <c r="B86" s="1" t="s">
        <v>229</v>
      </c>
      <c r="C86" s="1" t="s">
        <v>16</v>
      </c>
      <c r="D86" s="1">
        <v>2023</v>
      </c>
      <c r="E86" s="1" t="s">
        <v>17</v>
      </c>
      <c r="F86" s="1" t="s">
        <v>18</v>
      </c>
      <c r="G86" s="1">
        <v>20231</v>
      </c>
      <c r="H86" s="1" t="s">
        <v>19</v>
      </c>
      <c r="I86" s="1" t="s">
        <v>20</v>
      </c>
      <c r="J86" s="1" t="s">
        <v>21</v>
      </c>
      <c r="K86" s="1">
        <v>500</v>
      </c>
      <c r="L86" s="1" t="str">
        <f>VLOOKUP(Angkatan23[[#This Row],[Status]], [1]!Grading23[#Data], 2, FALSE)</f>
        <v>Pengakuan</v>
      </c>
      <c r="M86" s="1" t="str">
        <f>CLEAN(TRIM(Angkatan23[[#This Row],[Status]] &amp; "|" &amp; Angkatan23[[#This Row],[Level]] &amp; "|" &amp; Angkatan23[[#This Row],[Participant As]]))</f>
        <v>Narasumber/Pembicara|External International|Individual</v>
      </c>
      <c r="N8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87" spans="1:14" ht="14.25" customHeight="1" x14ac:dyDescent="0.35">
      <c r="A87" s="1" t="s">
        <v>230</v>
      </c>
      <c r="B87" s="1" t="s">
        <v>231</v>
      </c>
      <c r="C87" s="1" t="s">
        <v>24</v>
      </c>
      <c r="D87" s="1">
        <v>2023</v>
      </c>
      <c r="E87" s="1" t="s">
        <v>232</v>
      </c>
      <c r="F87" s="1" t="s">
        <v>232</v>
      </c>
      <c r="G87" s="1">
        <v>20231</v>
      </c>
      <c r="H87" s="1" t="s">
        <v>59</v>
      </c>
      <c r="I87" s="1" t="s">
        <v>28</v>
      </c>
      <c r="J87" s="1" t="s">
        <v>29</v>
      </c>
      <c r="K87" s="1">
        <v>0</v>
      </c>
      <c r="L87" s="1" t="str">
        <f>VLOOKUP(Angkatan23[[#This Row],[Status]], [1]!Grading23[#Data], 2, FALSE)</f>
        <v>Hasil Karya</v>
      </c>
      <c r="M87" s="1" t="str">
        <f>CLEAN(TRIM(Angkatan23[[#This Row],[Status]] &amp; "|" &amp; Angkatan23[[#This Row],[Level]] &amp; "|" &amp; Angkatan23[[#This Row],[Participant As]]))</f>
        <v>Hak Cipta|External National|Team</v>
      </c>
      <c r="N8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0</v>
      </c>
    </row>
    <row r="88" spans="1:14" ht="14.25" customHeight="1" x14ac:dyDescent="0.35">
      <c r="A88" s="1" t="s">
        <v>230</v>
      </c>
      <c r="B88" s="1" t="s">
        <v>231</v>
      </c>
      <c r="C88" s="1" t="s">
        <v>24</v>
      </c>
      <c r="D88" s="1">
        <v>2023</v>
      </c>
      <c r="E88" s="1" t="s">
        <v>25</v>
      </c>
      <c r="F88" s="1" t="s">
        <v>26</v>
      </c>
      <c r="G88" s="1">
        <v>20232</v>
      </c>
      <c r="H88" s="1" t="s">
        <v>27</v>
      </c>
      <c r="I88" s="1" t="s">
        <v>28</v>
      </c>
      <c r="J88" s="1" t="s">
        <v>29</v>
      </c>
      <c r="L88" t="str">
        <f>VLOOKUP(Angkatan23[[#This Row],[Status]], [1]!Grading23[#Data], 2, FALSE)</f>
        <v>Kompetisi</v>
      </c>
      <c r="M88" s="1" t="str">
        <f>CLEAN(TRIM(Angkatan23[[#This Row],[Status]] &amp; "|" &amp; Angkatan23[[#This Row],[Level]] &amp; "|" &amp; Angkatan23[[#This Row],[Participant As]]))</f>
        <v>Juara 3|External National|Team</v>
      </c>
      <c r="N8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8</v>
      </c>
    </row>
    <row r="89" spans="1:14" ht="14.25" customHeight="1" x14ac:dyDescent="0.35">
      <c r="A89" s="1" t="s">
        <v>233</v>
      </c>
      <c r="B89" s="1" t="s">
        <v>234</v>
      </c>
      <c r="C89" s="1" t="s">
        <v>75</v>
      </c>
      <c r="D89" s="1">
        <v>2023</v>
      </c>
      <c r="E89" s="1" t="s">
        <v>76</v>
      </c>
      <c r="F89" s="1" t="s">
        <v>77</v>
      </c>
      <c r="G89" s="1">
        <v>20231</v>
      </c>
      <c r="H89" s="1" t="s">
        <v>78</v>
      </c>
      <c r="I89" s="1" t="s">
        <v>100</v>
      </c>
      <c r="J89" s="1" t="s">
        <v>29</v>
      </c>
      <c r="L89" t="str">
        <f>VLOOKUP(Angkatan23[[#This Row],[Status]], [1]!Grading23[#Data], 2, FALSE)</f>
        <v>Kompetisi</v>
      </c>
      <c r="M89" s="1" t="str">
        <f>CLEAN(TRIM(Angkatan23[[#This Row],[Status]] &amp; "|" &amp; Angkatan23[[#This Row],[Level]] &amp; "|" &amp; Angkatan23[[#This Row],[Participant As]]))</f>
        <v>Juara 1|External Regional|Team</v>
      </c>
      <c r="N8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90" spans="1:14" ht="14.25" customHeight="1" x14ac:dyDescent="0.35">
      <c r="A90" s="1" t="s">
        <v>233</v>
      </c>
      <c r="B90" s="1" t="s">
        <v>234</v>
      </c>
      <c r="C90" s="1" t="s">
        <v>75</v>
      </c>
      <c r="D90" s="1">
        <v>2023</v>
      </c>
      <c r="E90" s="1" t="s">
        <v>169</v>
      </c>
      <c r="F90" s="1" t="s">
        <v>170</v>
      </c>
      <c r="G90" s="1">
        <v>20232</v>
      </c>
      <c r="H90" s="1" t="s">
        <v>39</v>
      </c>
      <c r="I90" s="1" t="s">
        <v>28</v>
      </c>
      <c r="J90" s="1" t="s">
        <v>29</v>
      </c>
      <c r="L90" t="str">
        <f>VLOOKUP(Angkatan23[[#This Row],[Status]], [1]!Grading23[#Data], 2, FALSE)</f>
        <v>Kompetisi</v>
      </c>
      <c r="M90" s="1" t="str">
        <f>CLEAN(TRIM(Angkatan23[[#This Row],[Status]] &amp; "|" &amp; Angkatan23[[#This Row],[Level]] &amp; "|" &amp; Angkatan23[[#This Row],[Participant As]]))</f>
        <v>Juara 2|External National|Team</v>
      </c>
      <c r="N9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91" spans="1:14" ht="14.25" customHeight="1" x14ac:dyDescent="0.35">
      <c r="A91" s="1" t="s">
        <v>233</v>
      </c>
      <c r="B91" s="1" t="s">
        <v>234</v>
      </c>
      <c r="C91" s="1" t="s">
        <v>75</v>
      </c>
      <c r="D91" s="1">
        <v>2023</v>
      </c>
      <c r="E91" s="1" t="s">
        <v>120</v>
      </c>
      <c r="F91" s="1" t="s">
        <v>130</v>
      </c>
      <c r="G91" s="1">
        <v>20232</v>
      </c>
      <c r="H91" s="1" t="s">
        <v>39</v>
      </c>
      <c r="I91" s="1" t="s">
        <v>28</v>
      </c>
      <c r="J91" s="1" t="s">
        <v>29</v>
      </c>
      <c r="L91" t="str">
        <f>VLOOKUP(Angkatan23[[#This Row],[Status]], [1]!Grading23[#Data], 2, FALSE)</f>
        <v>Kompetisi</v>
      </c>
      <c r="M91" s="1" t="str">
        <f>CLEAN(TRIM(Angkatan23[[#This Row],[Status]] &amp; "|" &amp; Angkatan23[[#This Row],[Level]] &amp; "|" &amp; Angkatan23[[#This Row],[Participant As]]))</f>
        <v>Juara 2|External National|Team</v>
      </c>
      <c r="N9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92" spans="1:14" ht="14.25" customHeight="1" x14ac:dyDescent="0.35">
      <c r="A92" s="1" t="s">
        <v>235</v>
      </c>
      <c r="B92" s="1" t="s">
        <v>236</v>
      </c>
      <c r="C92" s="1" t="s">
        <v>237</v>
      </c>
      <c r="D92" s="1">
        <v>2023</v>
      </c>
      <c r="E92" s="1" t="s">
        <v>238</v>
      </c>
      <c r="F92" s="1" t="s">
        <v>218</v>
      </c>
      <c r="G92" s="1">
        <v>20231</v>
      </c>
      <c r="H92" s="1" t="s">
        <v>78</v>
      </c>
      <c r="I92" s="1" t="s">
        <v>28</v>
      </c>
      <c r="J92" s="1" t="s">
        <v>29</v>
      </c>
      <c r="L92" t="str">
        <f>VLOOKUP(Angkatan23[[#This Row],[Status]], [1]!Grading23[#Data], 2, FALSE)</f>
        <v>Kompetisi</v>
      </c>
      <c r="M92" s="1" t="str">
        <f>CLEAN(TRIM(Angkatan23[[#This Row],[Status]] &amp; "|" &amp; Angkatan23[[#This Row],[Level]] &amp; "|" &amp; Angkatan23[[#This Row],[Participant As]]))</f>
        <v>Juara 1|External National|Team</v>
      </c>
      <c r="N9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15</v>
      </c>
    </row>
    <row r="93" spans="1:14" ht="14.25" customHeight="1" x14ac:dyDescent="0.35">
      <c r="A93" s="1" t="s">
        <v>239</v>
      </c>
      <c r="B93" s="1" t="s">
        <v>240</v>
      </c>
      <c r="C93" s="1" t="s">
        <v>166</v>
      </c>
      <c r="D93" s="1">
        <v>2023</v>
      </c>
      <c r="E93" s="1" t="s">
        <v>130</v>
      </c>
      <c r="F93" s="1" t="s">
        <v>130</v>
      </c>
      <c r="G93" s="1">
        <v>20232</v>
      </c>
      <c r="H93" s="1" t="s">
        <v>78</v>
      </c>
      <c r="I93" s="1" t="s">
        <v>28</v>
      </c>
      <c r="J93" s="1" t="s">
        <v>21</v>
      </c>
      <c r="L93" t="str">
        <f>VLOOKUP(Angkatan23[[#This Row],[Status]], [1]!Grading23[#Data], 2, FALSE)</f>
        <v>Kompetisi</v>
      </c>
      <c r="M93" s="1" t="str">
        <f>CLEAN(TRIM(Angkatan23[[#This Row],[Status]] &amp; "|" &amp; Angkatan23[[#This Row],[Level]] &amp; "|" &amp; Angkatan23[[#This Row],[Participant As]]))</f>
        <v>Juara 1|External National|Individual</v>
      </c>
      <c r="N9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94" spans="1:14" ht="14.25" customHeight="1" x14ac:dyDescent="0.35">
      <c r="A94" s="1" t="s">
        <v>241</v>
      </c>
      <c r="B94" s="1" t="s">
        <v>242</v>
      </c>
      <c r="C94" s="1" t="s">
        <v>75</v>
      </c>
      <c r="D94" s="1">
        <v>2023</v>
      </c>
      <c r="E94" s="1" t="s">
        <v>76</v>
      </c>
      <c r="F94" s="1" t="s">
        <v>77</v>
      </c>
      <c r="G94" s="1">
        <v>20231</v>
      </c>
      <c r="H94" s="1" t="s">
        <v>78</v>
      </c>
      <c r="I94" s="1" t="s">
        <v>100</v>
      </c>
      <c r="J94" s="1" t="s">
        <v>29</v>
      </c>
      <c r="K94" s="1">
        <v>25</v>
      </c>
      <c r="L94" s="1" t="str">
        <f>VLOOKUP(Angkatan23[[#This Row],[Status]], [1]!Grading23[#Data], 2, FALSE)</f>
        <v>Kompetisi</v>
      </c>
      <c r="M94" s="1" t="str">
        <f>CLEAN(TRIM(Angkatan23[[#This Row],[Status]] &amp; "|" &amp; Angkatan23[[#This Row],[Level]] &amp; "|" &amp; Angkatan23[[#This Row],[Participant As]]))</f>
        <v>Juara 1|External Regional|Team</v>
      </c>
      <c r="N9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95" spans="1:14" ht="14.25" customHeight="1" x14ac:dyDescent="0.35">
      <c r="A95" s="1" t="s">
        <v>243</v>
      </c>
      <c r="B95" s="1" t="s">
        <v>244</v>
      </c>
      <c r="C95" s="1" t="s">
        <v>16</v>
      </c>
      <c r="D95" s="1">
        <v>2023</v>
      </c>
      <c r="E95" s="1" t="s">
        <v>17</v>
      </c>
      <c r="F95" s="1" t="s">
        <v>18</v>
      </c>
      <c r="G95" s="1">
        <v>20231</v>
      </c>
      <c r="H95" s="1" t="s">
        <v>19</v>
      </c>
      <c r="I95" s="1" t="s">
        <v>20</v>
      </c>
      <c r="J95" s="1" t="s">
        <v>21</v>
      </c>
      <c r="K95" s="1">
        <v>500</v>
      </c>
      <c r="L95" s="1" t="str">
        <f>VLOOKUP(Angkatan23[[#This Row],[Status]], [1]!Grading23[#Data], 2, FALSE)</f>
        <v>Pengakuan</v>
      </c>
      <c r="M95" s="1" t="str">
        <f>CLEAN(TRIM(Angkatan23[[#This Row],[Status]] &amp; "|" &amp; Angkatan23[[#This Row],[Level]] &amp; "|" &amp; Angkatan23[[#This Row],[Participant As]]))</f>
        <v>Narasumber/Pembicara|External International|Individual</v>
      </c>
      <c r="N9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96" spans="1:14" ht="14.25" customHeight="1" x14ac:dyDescent="0.35">
      <c r="A96" s="1" t="s">
        <v>243</v>
      </c>
      <c r="B96" s="1" t="s">
        <v>244</v>
      </c>
      <c r="C96" s="1" t="s">
        <v>16</v>
      </c>
      <c r="D96" s="1">
        <v>2023</v>
      </c>
      <c r="E96" s="1" t="s">
        <v>245</v>
      </c>
      <c r="F96" s="1" t="s">
        <v>245</v>
      </c>
      <c r="G96" s="1">
        <v>20232</v>
      </c>
      <c r="H96" s="1" t="s">
        <v>39</v>
      </c>
      <c r="I96" s="1" t="s">
        <v>100</v>
      </c>
      <c r="J96" s="1" t="s">
        <v>21</v>
      </c>
      <c r="L96" t="str">
        <f>VLOOKUP(Angkatan23[[#This Row],[Status]], [1]!Grading23[#Data], 2, FALSE)</f>
        <v>Kompetisi</v>
      </c>
      <c r="M96" s="1" t="str">
        <f>CLEAN(TRIM(Angkatan23[[#This Row],[Status]] &amp; "|" &amp; Angkatan23[[#This Row],[Level]] &amp; "|" &amp; Angkatan23[[#This Row],[Participant As]]))</f>
        <v>Juara 2|External Regional|Individual</v>
      </c>
      <c r="N9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30</v>
      </c>
    </row>
    <row r="97" spans="1:14" ht="14.25" customHeight="1" x14ac:dyDescent="0.35">
      <c r="A97" s="1" t="s">
        <v>246</v>
      </c>
      <c r="B97" s="1" t="s">
        <v>247</v>
      </c>
      <c r="C97" s="1" t="s">
        <v>109</v>
      </c>
      <c r="D97" s="1">
        <v>2023</v>
      </c>
      <c r="E97" s="1" t="s">
        <v>248</v>
      </c>
      <c r="F97" s="1" t="s">
        <v>140</v>
      </c>
      <c r="G97" s="1">
        <v>20232</v>
      </c>
      <c r="H97" s="1" t="s">
        <v>39</v>
      </c>
      <c r="I97" s="1" t="s">
        <v>28</v>
      </c>
      <c r="J97" s="1" t="s">
        <v>29</v>
      </c>
      <c r="L97" t="str">
        <f>VLOOKUP(Angkatan23[[#This Row],[Status]], [1]!Grading23[#Data], 2, FALSE)</f>
        <v>Kompetisi</v>
      </c>
      <c r="M97" s="1" t="str">
        <f>CLEAN(TRIM(Angkatan23[[#This Row],[Status]] &amp; "|" &amp; Angkatan23[[#This Row],[Level]] &amp; "|" &amp; Angkatan23[[#This Row],[Participant As]]))</f>
        <v>Juara 2|External National|Team</v>
      </c>
      <c r="N9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98" spans="1:14" ht="14.25" customHeight="1" x14ac:dyDescent="0.35">
      <c r="A98" s="1" t="s">
        <v>249</v>
      </c>
      <c r="B98" s="1" t="s">
        <v>250</v>
      </c>
      <c r="C98" s="1" t="s">
        <v>16</v>
      </c>
      <c r="D98" s="1">
        <v>2023</v>
      </c>
      <c r="E98" s="1" t="s">
        <v>17</v>
      </c>
      <c r="F98" s="1" t="s">
        <v>18</v>
      </c>
      <c r="G98" s="1">
        <v>20231</v>
      </c>
      <c r="H98" s="1" t="s">
        <v>19</v>
      </c>
      <c r="I98" s="1" t="s">
        <v>20</v>
      </c>
      <c r="J98" s="1" t="s">
        <v>21</v>
      </c>
      <c r="K98" s="1">
        <v>500</v>
      </c>
      <c r="L98" s="1" t="str">
        <f>VLOOKUP(Angkatan23[[#This Row],[Status]], [1]!Grading23[#Data], 2, FALSE)</f>
        <v>Pengakuan</v>
      </c>
      <c r="M98" s="1" t="str">
        <f>CLEAN(TRIM(Angkatan23[[#This Row],[Status]] &amp; "|" &amp; Angkatan23[[#This Row],[Level]] &amp; "|" &amp; Angkatan23[[#This Row],[Participant As]]))</f>
        <v>Narasumber/Pembicara|External International|Individual</v>
      </c>
      <c r="N9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99" spans="1:14" ht="14.25" customHeight="1" x14ac:dyDescent="0.35">
      <c r="A99" s="1" t="s">
        <v>251</v>
      </c>
      <c r="B99" s="1" t="s">
        <v>252</v>
      </c>
      <c r="C99" s="1" t="s">
        <v>16</v>
      </c>
      <c r="D99" s="1">
        <v>2023</v>
      </c>
      <c r="E99" s="1" t="s">
        <v>17</v>
      </c>
      <c r="F99" s="1" t="s">
        <v>18</v>
      </c>
      <c r="G99" s="1">
        <v>20231</v>
      </c>
      <c r="H99" s="1" t="s">
        <v>19</v>
      </c>
      <c r="I99" s="1" t="s">
        <v>20</v>
      </c>
      <c r="J99" s="1" t="s">
        <v>21</v>
      </c>
      <c r="K99" s="1">
        <v>500</v>
      </c>
      <c r="L99" s="1" t="str">
        <f>VLOOKUP(Angkatan23[[#This Row],[Status]], [1]!Grading23[#Data], 2, FALSE)</f>
        <v>Pengakuan</v>
      </c>
      <c r="M99" s="1" t="str">
        <f>CLEAN(TRIM(Angkatan23[[#This Row],[Status]] &amp; "|" &amp; Angkatan23[[#This Row],[Level]] &amp; "|" &amp; Angkatan23[[#This Row],[Participant As]]))</f>
        <v>Narasumber/Pembicara|External International|Individual</v>
      </c>
      <c r="N9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00" spans="1:14" ht="14.25" customHeight="1" x14ac:dyDescent="0.35">
      <c r="A100" s="1" t="s">
        <v>253</v>
      </c>
      <c r="B100" s="1" t="s">
        <v>254</v>
      </c>
      <c r="C100" s="1" t="s">
        <v>24</v>
      </c>
      <c r="D100" s="1">
        <v>2023</v>
      </c>
      <c r="E100" s="1" t="s">
        <v>232</v>
      </c>
      <c r="F100" s="1" t="s">
        <v>232</v>
      </c>
      <c r="G100" s="1">
        <v>20231</v>
      </c>
      <c r="H100" s="1" t="s">
        <v>59</v>
      </c>
      <c r="I100" s="1" t="s">
        <v>28</v>
      </c>
      <c r="J100" s="1" t="s">
        <v>29</v>
      </c>
      <c r="K100" s="1">
        <v>0</v>
      </c>
      <c r="L100" s="1" t="str">
        <f>VLOOKUP(Angkatan23[[#This Row],[Status]], [1]!Grading23[#Data], 2, FALSE)</f>
        <v>Hasil Karya</v>
      </c>
      <c r="M100" s="1" t="str">
        <f>CLEAN(TRIM(Angkatan23[[#This Row],[Status]] &amp; "|" &amp; Angkatan23[[#This Row],[Level]] &amp; "|" &amp; Angkatan23[[#This Row],[Participant As]]))</f>
        <v>Hak Cipta|External National|Team</v>
      </c>
      <c r="N10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0</v>
      </c>
    </row>
    <row r="101" spans="1:14" ht="14.25" customHeight="1" x14ac:dyDescent="0.35">
      <c r="A101" s="1" t="s">
        <v>253</v>
      </c>
      <c r="B101" s="1" t="s">
        <v>254</v>
      </c>
      <c r="C101" s="1" t="s">
        <v>24</v>
      </c>
      <c r="D101" s="1">
        <v>2023</v>
      </c>
      <c r="E101" s="1" t="s">
        <v>25</v>
      </c>
      <c r="F101" s="1" t="s">
        <v>26</v>
      </c>
      <c r="G101" s="1">
        <v>20232</v>
      </c>
      <c r="H101" s="1" t="s">
        <v>78</v>
      </c>
      <c r="I101" s="1" t="s">
        <v>28</v>
      </c>
      <c r="J101" s="1" t="s">
        <v>29</v>
      </c>
      <c r="L101" t="str">
        <f>VLOOKUP(Angkatan23[[#This Row],[Status]], [1]!Grading23[#Data], 2, FALSE)</f>
        <v>Kompetisi</v>
      </c>
      <c r="M101" s="1" t="str">
        <f>CLEAN(TRIM(Angkatan23[[#This Row],[Status]] &amp; "|" &amp; Angkatan23[[#This Row],[Level]] &amp; "|" &amp; Angkatan23[[#This Row],[Participant As]]))</f>
        <v>Juara 1|External National|Team</v>
      </c>
      <c r="N10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15</v>
      </c>
    </row>
    <row r="102" spans="1:14" ht="14.25" customHeight="1" x14ac:dyDescent="0.35">
      <c r="A102" s="1" t="s">
        <v>255</v>
      </c>
      <c r="B102" s="1" t="s">
        <v>256</v>
      </c>
      <c r="C102" s="1" t="s">
        <v>16</v>
      </c>
      <c r="D102" s="1">
        <v>2023</v>
      </c>
      <c r="E102" s="1" t="s">
        <v>47</v>
      </c>
      <c r="F102" s="1" t="s">
        <v>47</v>
      </c>
      <c r="G102" s="1">
        <v>20232</v>
      </c>
      <c r="H102" s="1" t="s">
        <v>39</v>
      </c>
      <c r="I102" s="1" t="s">
        <v>28</v>
      </c>
      <c r="J102" s="1" t="s">
        <v>29</v>
      </c>
      <c r="L102" t="str">
        <f>VLOOKUP(Angkatan23[[#This Row],[Status]], [1]!Grading23[#Data], 2, FALSE)</f>
        <v>Kompetisi</v>
      </c>
      <c r="M102" s="1" t="str">
        <f>CLEAN(TRIM(Angkatan23[[#This Row],[Status]] &amp; "|" &amp; Angkatan23[[#This Row],[Level]] &amp; "|" &amp; Angkatan23[[#This Row],[Participant As]]))</f>
        <v>Juara 2|External National|Team</v>
      </c>
      <c r="N10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103" spans="1:14" ht="14.25" customHeight="1" x14ac:dyDescent="0.35">
      <c r="A103" s="1" t="s">
        <v>257</v>
      </c>
      <c r="B103" s="1" t="s">
        <v>258</v>
      </c>
      <c r="C103" s="1" t="s">
        <v>16</v>
      </c>
      <c r="D103" s="1">
        <v>2023</v>
      </c>
      <c r="E103" s="1" t="s">
        <v>17</v>
      </c>
      <c r="F103" s="1" t="s">
        <v>18</v>
      </c>
      <c r="G103" s="1">
        <v>20231</v>
      </c>
      <c r="H103" s="1" t="s">
        <v>19</v>
      </c>
      <c r="I103" s="1" t="s">
        <v>20</v>
      </c>
      <c r="J103" s="1" t="s">
        <v>21</v>
      </c>
      <c r="K103" s="1">
        <v>500</v>
      </c>
      <c r="L103" s="1" t="str">
        <f>VLOOKUP(Angkatan23[[#This Row],[Status]], [1]!Grading23[#Data], 2, FALSE)</f>
        <v>Pengakuan</v>
      </c>
      <c r="M103" s="1" t="str">
        <f>CLEAN(TRIM(Angkatan23[[#This Row],[Status]] &amp; "|" &amp; Angkatan23[[#This Row],[Level]] &amp; "|" &amp; Angkatan23[[#This Row],[Participant As]]))</f>
        <v>Narasumber/Pembicara|External International|Individual</v>
      </c>
      <c r="N10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04" spans="1:14" ht="14.25" customHeight="1" x14ac:dyDescent="0.35">
      <c r="A104" s="1" t="s">
        <v>259</v>
      </c>
      <c r="B104" s="1" t="s">
        <v>260</v>
      </c>
      <c r="C104" s="1" t="s">
        <v>16</v>
      </c>
      <c r="D104" s="1">
        <v>2023</v>
      </c>
      <c r="E104" s="1" t="s">
        <v>17</v>
      </c>
      <c r="F104" s="1" t="s">
        <v>18</v>
      </c>
      <c r="G104" s="1">
        <v>20231</v>
      </c>
      <c r="H104" s="1" t="s">
        <v>19</v>
      </c>
      <c r="I104" s="1" t="s">
        <v>20</v>
      </c>
      <c r="J104" s="1" t="s">
        <v>21</v>
      </c>
      <c r="K104" s="1">
        <v>500</v>
      </c>
      <c r="L104" s="1" t="str">
        <f>VLOOKUP(Angkatan23[[#This Row],[Status]], [1]!Grading23[#Data], 2, FALSE)</f>
        <v>Pengakuan</v>
      </c>
      <c r="M104" s="1" t="str">
        <f>CLEAN(TRIM(Angkatan23[[#This Row],[Status]] &amp; "|" &amp; Angkatan23[[#This Row],[Level]] &amp; "|" &amp; Angkatan23[[#This Row],[Participant As]]))</f>
        <v>Narasumber/Pembicara|External International|Individual</v>
      </c>
      <c r="N10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05" spans="1:14" ht="14.25" customHeight="1" x14ac:dyDescent="0.35">
      <c r="A105" s="1" t="s">
        <v>261</v>
      </c>
      <c r="B105" s="1" t="s">
        <v>262</v>
      </c>
      <c r="C105" s="1" t="s">
        <v>16</v>
      </c>
      <c r="D105" s="1">
        <v>2023</v>
      </c>
      <c r="E105" s="1" t="s">
        <v>17</v>
      </c>
      <c r="F105" s="1" t="s">
        <v>18</v>
      </c>
      <c r="G105" s="1">
        <v>20231</v>
      </c>
      <c r="H105" s="1" t="s">
        <v>19</v>
      </c>
      <c r="I105" s="1" t="s">
        <v>20</v>
      </c>
      <c r="J105" s="1" t="s">
        <v>21</v>
      </c>
      <c r="K105" s="1">
        <v>500</v>
      </c>
      <c r="L105" s="1" t="str">
        <f>VLOOKUP(Angkatan23[[#This Row],[Status]], [1]!Grading23[#Data], 2, FALSE)</f>
        <v>Pengakuan</v>
      </c>
      <c r="M105" s="1" t="str">
        <f>CLEAN(TRIM(Angkatan23[[#This Row],[Status]] &amp; "|" &amp; Angkatan23[[#This Row],[Level]] &amp; "|" &amp; Angkatan23[[#This Row],[Participant As]]))</f>
        <v>Narasumber/Pembicara|External International|Individual</v>
      </c>
      <c r="N10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06" spans="1:14" ht="14.25" customHeight="1" x14ac:dyDescent="0.35">
      <c r="A106" s="1" t="s">
        <v>263</v>
      </c>
      <c r="B106" s="1" t="s">
        <v>264</v>
      </c>
      <c r="C106" s="1" t="s">
        <v>89</v>
      </c>
      <c r="D106" s="1">
        <v>2023</v>
      </c>
      <c r="E106" s="1" t="s">
        <v>90</v>
      </c>
      <c r="F106" s="1" t="s">
        <v>91</v>
      </c>
      <c r="G106" s="1">
        <v>20232</v>
      </c>
      <c r="H106" s="1" t="s">
        <v>78</v>
      </c>
      <c r="I106" s="1" t="s">
        <v>20</v>
      </c>
      <c r="J106" s="1" t="s">
        <v>29</v>
      </c>
      <c r="L106" t="str">
        <f>VLOOKUP(Angkatan23[[#This Row],[Status]], [1]!Grading23[#Data], 2, FALSE)</f>
        <v>Kompetisi</v>
      </c>
      <c r="M106" s="1" t="str">
        <f>CLEAN(TRIM(Angkatan23[[#This Row],[Status]] &amp; "|" &amp; Angkatan23[[#This Row],[Level]] &amp; "|" &amp; Angkatan23[[#This Row],[Participant As]]))</f>
        <v>Juara 1|External International|Team</v>
      </c>
      <c r="N10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35</v>
      </c>
    </row>
    <row r="107" spans="1:14" ht="14.25" customHeight="1" x14ac:dyDescent="0.35">
      <c r="A107" s="1" t="s">
        <v>265</v>
      </c>
      <c r="B107" s="1" t="s">
        <v>266</v>
      </c>
      <c r="C107" s="1" t="s">
        <v>16</v>
      </c>
      <c r="D107" s="1">
        <v>2023</v>
      </c>
      <c r="E107" s="1" t="s">
        <v>17</v>
      </c>
      <c r="F107" s="1" t="s">
        <v>18</v>
      </c>
      <c r="G107" s="1">
        <v>20231</v>
      </c>
      <c r="H107" s="1" t="s">
        <v>19</v>
      </c>
      <c r="I107" s="1" t="s">
        <v>20</v>
      </c>
      <c r="J107" s="1" t="s">
        <v>21</v>
      </c>
      <c r="K107" s="1">
        <v>500</v>
      </c>
      <c r="L107" s="1" t="str">
        <f>VLOOKUP(Angkatan23[[#This Row],[Status]], [1]!Grading23[#Data], 2, FALSE)</f>
        <v>Pengakuan</v>
      </c>
      <c r="M107" s="1" t="str">
        <f>CLEAN(TRIM(Angkatan23[[#This Row],[Status]] &amp; "|" &amp; Angkatan23[[#This Row],[Level]] &amp; "|" &amp; Angkatan23[[#This Row],[Participant As]]))</f>
        <v>Narasumber/Pembicara|External International|Individual</v>
      </c>
      <c r="N10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08" spans="1:14" ht="14.25" customHeight="1" x14ac:dyDescent="0.35">
      <c r="A108" s="1" t="s">
        <v>267</v>
      </c>
      <c r="B108" s="1" t="s">
        <v>268</v>
      </c>
      <c r="C108" s="1" t="s">
        <v>16</v>
      </c>
      <c r="D108" s="1">
        <v>2023</v>
      </c>
      <c r="E108" s="1" t="s">
        <v>17</v>
      </c>
      <c r="F108" s="1" t="s">
        <v>18</v>
      </c>
      <c r="G108" s="1">
        <v>20231</v>
      </c>
      <c r="H108" s="1" t="s">
        <v>19</v>
      </c>
      <c r="I108" s="1" t="s">
        <v>20</v>
      </c>
      <c r="J108" s="1" t="s">
        <v>21</v>
      </c>
      <c r="K108" s="1">
        <v>500</v>
      </c>
      <c r="L108" s="1" t="str">
        <f>VLOOKUP(Angkatan23[[#This Row],[Status]], [1]!Grading23[#Data], 2, FALSE)</f>
        <v>Pengakuan</v>
      </c>
      <c r="M108" s="1" t="str">
        <f>CLEAN(TRIM(Angkatan23[[#This Row],[Status]] &amp; "|" &amp; Angkatan23[[#This Row],[Level]] &amp; "|" &amp; Angkatan23[[#This Row],[Participant As]]))</f>
        <v>Narasumber/Pembicara|External International|Individual</v>
      </c>
      <c r="N10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09" spans="1:14" ht="14.25" customHeight="1" x14ac:dyDescent="0.35">
      <c r="A109" s="1" t="s">
        <v>269</v>
      </c>
      <c r="B109" s="1" t="s">
        <v>270</v>
      </c>
      <c r="C109" s="1" t="s">
        <v>89</v>
      </c>
      <c r="D109" s="1">
        <v>2023</v>
      </c>
      <c r="E109" s="1" t="s">
        <v>90</v>
      </c>
      <c r="F109" s="1" t="s">
        <v>91</v>
      </c>
      <c r="G109" s="1">
        <v>20232</v>
      </c>
      <c r="H109" s="1" t="s">
        <v>78</v>
      </c>
      <c r="I109" s="1" t="s">
        <v>20</v>
      </c>
      <c r="J109" s="1" t="s">
        <v>29</v>
      </c>
      <c r="L109" t="str">
        <f>VLOOKUP(Angkatan23[[#This Row],[Status]], [1]!Grading23[#Data], 2, FALSE)</f>
        <v>Kompetisi</v>
      </c>
      <c r="M109" s="1" t="str">
        <f>CLEAN(TRIM(Angkatan23[[#This Row],[Status]] &amp; "|" &amp; Angkatan23[[#This Row],[Level]] &amp; "|" &amp; Angkatan23[[#This Row],[Participant As]]))</f>
        <v>Juara 1|External International|Team</v>
      </c>
      <c r="N10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35</v>
      </c>
    </row>
    <row r="110" spans="1:14" ht="14.25" customHeight="1" x14ac:dyDescent="0.35">
      <c r="A110" s="1" t="s">
        <v>271</v>
      </c>
      <c r="B110" s="1" t="s">
        <v>272</v>
      </c>
      <c r="C110" s="1" t="s">
        <v>166</v>
      </c>
      <c r="D110" s="1">
        <v>2023</v>
      </c>
      <c r="E110" s="1" t="s">
        <v>273</v>
      </c>
      <c r="F110" s="1" t="s">
        <v>273</v>
      </c>
      <c r="G110" s="1">
        <v>20232</v>
      </c>
      <c r="H110" s="1" t="s">
        <v>78</v>
      </c>
      <c r="I110" s="1" t="s">
        <v>100</v>
      </c>
      <c r="J110" s="1" t="s">
        <v>29</v>
      </c>
      <c r="L110" t="str">
        <f>VLOOKUP(Angkatan23[[#This Row],[Status]], [1]!Grading23[#Data], 2, FALSE)</f>
        <v>Kompetisi</v>
      </c>
      <c r="M110" s="1" t="str">
        <f>CLEAN(TRIM(Angkatan23[[#This Row],[Status]] &amp; "|" &amp; Angkatan23[[#This Row],[Level]] &amp; "|" &amp; Angkatan23[[#This Row],[Participant As]]))</f>
        <v>Juara 1|External Regional|Team</v>
      </c>
      <c r="N11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11" spans="1:14" ht="14.25" customHeight="1" x14ac:dyDescent="0.35">
      <c r="A111" s="1" t="s">
        <v>274</v>
      </c>
      <c r="B111" s="1" t="s">
        <v>275</v>
      </c>
      <c r="C111" s="1" t="s">
        <v>237</v>
      </c>
      <c r="D111" s="1">
        <v>2023</v>
      </c>
      <c r="E111" s="1" t="s">
        <v>238</v>
      </c>
      <c r="F111" s="1" t="s">
        <v>218</v>
      </c>
      <c r="G111" s="1">
        <v>20231</v>
      </c>
      <c r="H111" s="1" t="s">
        <v>78</v>
      </c>
      <c r="I111" s="1" t="s">
        <v>28</v>
      </c>
      <c r="J111" s="1" t="s">
        <v>29</v>
      </c>
      <c r="L111" t="str">
        <f>VLOOKUP(Angkatan23[[#This Row],[Status]], [1]!Grading23[#Data], 2, FALSE)</f>
        <v>Kompetisi</v>
      </c>
      <c r="M111" s="1" t="str">
        <f>CLEAN(TRIM(Angkatan23[[#This Row],[Status]] &amp; "|" &amp; Angkatan23[[#This Row],[Level]] &amp; "|" &amp; Angkatan23[[#This Row],[Participant As]]))</f>
        <v>Juara 1|External National|Team</v>
      </c>
      <c r="N11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15</v>
      </c>
    </row>
    <row r="112" spans="1:14" ht="14.25" customHeight="1" x14ac:dyDescent="0.35">
      <c r="A112" s="1" t="s">
        <v>276</v>
      </c>
      <c r="B112" s="1" t="s">
        <v>277</v>
      </c>
      <c r="C112" s="1" t="s">
        <v>237</v>
      </c>
      <c r="D112" s="1">
        <v>2023</v>
      </c>
      <c r="E112" s="1" t="s">
        <v>47</v>
      </c>
      <c r="F112" s="1" t="s">
        <v>47</v>
      </c>
      <c r="G112" s="1">
        <v>20232</v>
      </c>
      <c r="H112" s="1" t="s">
        <v>39</v>
      </c>
      <c r="I112" s="1" t="s">
        <v>28</v>
      </c>
      <c r="J112" s="1" t="s">
        <v>29</v>
      </c>
      <c r="L112" t="str">
        <f>VLOOKUP(Angkatan23[[#This Row],[Status]], [1]!Grading23[#Data], 2, FALSE)</f>
        <v>Kompetisi</v>
      </c>
      <c r="M112" s="1" t="str">
        <f>CLEAN(TRIM(Angkatan23[[#This Row],[Status]] &amp; "|" &amp; Angkatan23[[#This Row],[Level]] &amp; "|" &amp; Angkatan23[[#This Row],[Participant As]]))</f>
        <v>Juara 2|External National|Team</v>
      </c>
      <c r="N11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113" spans="1:14" ht="14.25" customHeight="1" x14ac:dyDescent="0.35">
      <c r="A113" s="1" t="s">
        <v>278</v>
      </c>
      <c r="B113" s="1" t="s">
        <v>279</v>
      </c>
      <c r="C113" s="1" t="s">
        <v>16</v>
      </c>
      <c r="D113" s="1">
        <v>2023</v>
      </c>
      <c r="E113" s="1" t="s">
        <v>17</v>
      </c>
      <c r="F113" s="1" t="s">
        <v>18</v>
      </c>
      <c r="G113" s="1">
        <v>20231</v>
      </c>
      <c r="H113" s="1" t="s">
        <v>19</v>
      </c>
      <c r="I113" s="1" t="s">
        <v>20</v>
      </c>
      <c r="J113" s="1" t="s">
        <v>21</v>
      </c>
      <c r="K113" s="1">
        <v>500</v>
      </c>
      <c r="L113" s="1" t="str">
        <f>VLOOKUP(Angkatan23[[#This Row],[Status]], [1]!Grading23[#Data], 2, FALSE)</f>
        <v>Pengakuan</v>
      </c>
      <c r="M113" s="1" t="str">
        <f>CLEAN(TRIM(Angkatan23[[#This Row],[Status]] &amp; "|" &amp; Angkatan23[[#This Row],[Level]] &amp; "|" &amp; Angkatan23[[#This Row],[Participant As]]))</f>
        <v>Narasumber/Pembicara|External International|Individual</v>
      </c>
      <c r="N11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14" spans="1:14" ht="14.25" customHeight="1" x14ac:dyDescent="0.35">
      <c r="A114" s="1" t="s">
        <v>280</v>
      </c>
      <c r="B114" s="1" t="s">
        <v>281</v>
      </c>
      <c r="C114" s="1" t="s">
        <v>16</v>
      </c>
      <c r="D114" s="1">
        <v>2023</v>
      </c>
      <c r="E114" s="1" t="s">
        <v>17</v>
      </c>
      <c r="F114" s="1" t="s">
        <v>18</v>
      </c>
      <c r="G114" s="1">
        <v>20231</v>
      </c>
      <c r="H114" s="1" t="s">
        <v>19</v>
      </c>
      <c r="I114" s="1" t="s">
        <v>20</v>
      </c>
      <c r="J114" s="1" t="s">
        <v>21</v>
      </c>
      <c r="K114" s="1">
        <v>500</v>
      </c>
      <c r="L114" s="1" t="str">
        <f>VLOOKUP(Angkatan23[[#This Row],[Status]], [1]!Grading23[#Data], 2, FALSE)</f>
        <v>Pengakuan</v>
      </c>
      <c r="M114" s="1" t="str">
        <f>CLEAN(TRIM(Angkatan23[[#This Row],[Status]] &amp; "|" &amp; Angkatan23[[#This Row],[Level]] &amp; "|" &amp; Angkatan23[[#This Row],[Participant As]]))</f>
        <v>Narasumber/Pembicara|External International|Individual</v>
      </c>
      <c r="N11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15" spans="1:14" ht="14.25" customHeight="1" x14ac:dyDescent="0.35">
      <c r="A115" s="1" t="s">
        <v>282</v>
      </c>
      <c r="B115" s="1" t="s">
        <v>283</v>
      </c>
      <c r="C115" s="1" t="s">
        <v>16</v>
      </c>
      <c r="D115" s="1">
        <v>2023</v>
      </c>
      <c r="E115" s="1" t="s">
        <v>17</v>
      </c>
      <c r="F115" s="1" t="s">
        <v>18</v>
      </c>
      <c r="G115" s="1">
        <v>20231</v>
      </c>
      <c r="H115" s="1" t="s">
        <v>19</v>
      </c>
      <c r="I115" s="1" t="s">
        <v>20</v>
      </c>
      <c r="J115" s="1" t="s">
        <v>21</v>
      </c>
      <c r="K115" s="1">
        <v>500</v>
      </c>
      <c r="L115" s="1" t="str">
        <f>VLOOKUP(Angkatan23[[#This Row],[Status]], [1]!Grading23[#Data], 2, FALSE)</f>
        <v>Pengakuan</v>
      </c>
      <c r="M115" s="1" t="str">
        <f>CLEAN(TRIM(Angkatan23[[#This Row],[Status]] &amp; "|" &amp; Angkatan23[[#This Row],[Level]] &amp; "|" &amp; Angkatan23[[#This Row],[Participant As]]))</f>
        <v>Narasumber/Pembicara|External International|Individual</v>
      </c>
      <c r="N11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16" spans="1:14" ht="14.25" customHeight="1" x14ac:dyDescent="0.35">
      <c r="A116" s="1" t="s">
        <v>284</v>
      </c>
      <c r="B116" s="1" t="s">
        <v>285</v>
      </c>
      <c r="C116" s="1" t="s">
        <v>16</v>
      </c>
      <c r="D116" s="1">
        <v>2023</v>
      </c>
      <c r="E116" s="1" t="s">
        <v>17</v>
      </c>
      <c r="F116" s="1" t="s">
        <v>18</v>
      </c>
      <c r="G116" s="1">
        <v>20231</v>
      </c>
      <c r="H116" s="1" t="s">
        <v>19</v>
      </c>
      <c r="I116" s="1" t="s">
        <v>20</v>
      </c>
      <c r="J116" s="1" t="s">
        <v>21</v>
      </c>
      <c r="K116" s="1">
        <v>500</v>
      </c>
      <c r="L116" s="1" t="str">
        <f>VLOOKUP(Angkatan23[[#This Row],[Status]], [1]!Grading23[#Data], 2, FALSE)</f>
        <v>Pengakuan</v>
      </c>
      <c r="M116" s="1" t="str">
        <f>CLEAN(TRIM(Angkatan23[[#This Row],[Status]] &amp; "|" &amp; Angkatan23[[#This Row],[Level]] &amp; "|" &amp; Angkatan23[[#This Row],[Participant As]]))</f>
        <v>Narasumber/Pembicara|External International|Individual</v>
      </c>
      <c r="N11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17" spans="1:14" ht="14.25" customHeight="1" x14ac:dyDescent="0.35">
      <c r="A117" s="1" t="s">
        <v>286</v>
      </c>
      <c r="B117" s="1" t="s">
        <v>287</v>
      </c>
      <c r="C117" s="1" t="s">
        <v>166</v>
      </c>
      <c r="D117" s="1">
        <v>2023</v>
      </c>
      <c r="E117" s="1" t="s">
        <v>288</v>
      </c>
      <c r="F117" s="1" t="s">
        <v>186</v>
      </c>
      <c r="G117" s="1">
        <v>20231</v>
      </c>
      <c r="H117" s="1" t="s">
        <v>27</v>
      </c>
      <c r="I117" s="1" t="s">
        <v>28</v>
      </c>
      <c r="J117" s="1" t="s">
        <v>29</v>
      </c>
      <c r="L117" t="str">
        <f>VLOOKUP(Angkatan23[[#This Row],[Status]], [1]!Grading23[#Data], 2, FALSE)</f>
        <v>Kompetisi</v>
      </c>
      <c r="M117" s="1" t="str">
        <f>CLEAN(TRIM(Angkatan23[[#This Row],[Status]] &amp; "|" &amp; Angkatan23[[#This Row],[Level]] &amp; "|" &amp; Angkatan23[[#This Row],[Participant As]]))</f>
        <v>Juara 3|External National|Team</v>
      </c>
      <c r="N11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8</v>
      </c>
    </row>
    <row r="118" spans="1:14" ht="14.25" customHeight="1" x14ac:dyDescent="0.35">
      <c r="A118" s="1" t="s">
        <v>289</v>
      </c>
      <c r="B118" s="1" t="s">
        <v>290</v>
      </c>
      <c r="C118" s="1" t="s">
        <v>16</v>
      </c>
      <c r="D118" s="1">
        <v>2023</v>
      </c>
      <c r="E118" s="1" t="s">
        <v>291</v>
      </c>
      <c r="F118" s="1" t="s">
        <v>291</v>
      </c>
      <c r="G118" s="1">
        <v>20231</v>
      </c>
      <c r="H118" s="1" t="s">
        <v>39</v>
      </c>
      <c r="I118" s="1" t="s">
        <v>100</v>
      </c>
      <c r="J118" s="1" t="s">
        <v>29</v>
      </c>
      <c r="K118" s="1">
        <v>6</v>
      </c>
      <c r="L118" s="1" t="str">
        <f>VLOOKUP(Angkatan23[[#This Row],[Status]], [1]!Grading23[#Data], 2, FALSE)</f>
        <v>Kompetisi</v>
      </c>
      <c r="M118" s="1" t="str">
        <f>CLEAN(TRIM(Angkatan23[[#This Row],[Status]] &amp; "|" &amp; Angkatan23[[#This Row],[Level]] &amp; "|" &amp; Angkatan23[[#This Row],[Participant As]]))</f>
        <v>Juara 2|External Regional|Team</v>
      </c>
      <c r="N11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20</v>
      </c>
    </row>
    <row r="119" spans="1:14" ht="14.25" customHeight="1" x14ac:dyDescent="0.35">
      <c r="A119" s="1" t="s">
        <v>289</v>
      </c>
      <c r="B119" s="1" t="s">
        <v>290</v>
      </c>
      <c r="C119" s="1" t="s">
        <v>16</v>
      </c>
      <c r="D119" s="1">
        <v>2023</v>
      </c>
      <c r="E119" s="1" t="s">
        <v>288</v>
      </c>
      <c r="F119" s="1" t="s">
        <v>186</v>
      </c>
      <c r="G119" s="1">
        <v>20231</v>
      </c>
      <c r="H119" s="1" t="s">
        <v>27</v>
      </c>
      <c r="I119" s="1" t="s">
        <v>28</v>
      </c>
      <c r="J119" s="1" t="s">
        <v>29</v>
      </c>
      <c r="L119" t="str">
        <f>VLOOKUP(Angkatan23[[#This Row],[Status]], [1]!Grading23[#Data], 2, FALSE)</f>
        <v>Kompetisi</v>
      </c>
      <c r="M119" s="1" t="str">
        <f>CLEAN(TRIM(Angkatan23[[#This Row],[Status]] &amp; "|" &amp; Angkatan23[[#This Row],[Level]] &amp; "|" &amp; Angkatan23[[#This Row],[Participant As]]))</f>
        <v>Juara 3|External National|Team</v>
      </c>
      <c r="N11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8</v>
      </c>
    </row>
    <row r="120" spans="1:14" ht="14.25" customHeight="1" x14ac:dyDescent="0.35">
      <c r="A120" s="1" t="s">
        <v>289</v>
      </c>
      <c r="B120" s="1" t="s">
        <v>290</v>
      </c>
      <c r="C120" s="1" t="s">
        <v>16</v>
      </c>
      <c r="D120" s="1">
        <v>2023</v>
      </c>
      <c r="E120" s="1" t="s">
        <v>273</v>
      </c>
      <c r="F120" s="1" t="s">
        <v>273</v>
      </c>
      <c r="G120" s="1">
        <v>20232</v>
      </c>
      <c r="H120" s="1" t="s">
        <v>78</v>
      </c>
      <c r="I120" s="1" t="s">
        <v>100</v>
      </c>
      <c r="J120" s="1" t="s">
        <v>29</v>
      </c>
      <c r="L120" t="str">
        <f>VLOOKUP(Angkatan23[[#This Row],[Status]], [1]!Grading23[#Data], 2, FALSE)</f>
        <v>Kompetisi</v>
      </c>
      <c r="M120" s="1" t="str">
        <f>CLEAN(TRIM(Angkatan23[[#This Row],[Status]] &amp; "|" &amp; Angkatan23[[#This Row],[Level]] &amp; "|" &amp; Angkatan23[[#This Row],[Participant As]]))</f>
        <v>Juara 1|External Regional|Team</v>
      </c>
      <c r="N12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21" spans="1:14" ht="14.25" customHeight="1" x14ac:dyDescent="0.35">
      <c r="A121" s="1" t="s">
        <v>292</v>
      </c>
      <c r="B121" s="1" t="s">
        <v>293</v>
      </c>
      <c r="C121" s="1" t="s">
        <v>89</v>
      </c>
      <c r="D121" s="1">
        <v>2023</v>
      </c>
      <c r="E121" s="1" t="s">
        <v>90</v>
      </c>
      <c r="F121" s="1" t="s">
        <v>91</v>
      </c>
      <c r="G121" s="1">
        <v>20232</v>
      </c>
      <c r="H121" s="1" t="s">
        <v>78</v>
      </c>
      <c r="I121" s="1" t="s">
        <v>20</v>
      </c>
      <c r="J121" s="1" t="s">
        <v>29</v>
      </c>
      <c r="L121" t="str">
        <f>VLOOKUP(Angkatan23[[#This Row],[Status]], [1]!Grading23[#Data], 2, FALSE)</f>
        <v>Kompetisi</v>
      </c>
      <c r="M121" s="1" t="str">
        <f>CLEAN(TRIM(Angkatan23[[#This Row],[Status]] &amp; "|" &amp; Angkatan23[[#This Row],[Level]] &amp; "|" &amp; Angkatan23[[#This Row],[Participant As]]))</f>
        <v>Juara 1|External International|Team</v>
      </c>
      <c r="N12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35</v>
      </c>
    </row>
    <row r="122" spans="1:14" ht="14.25" customHeight="1" x14ac:dyDescent="0.35">
      <c r="A122" s="1" t="s">
        <v>294</v>
      </c>
      <c r="B122" s="1" t="s">
        <v>295</v>
      </c>
      <c r="C122" s="1" t="s">
        <v>16</v>
      </c>
      <c r="D122" s="1">
        <v>2023</v>
      </c>
      <c r="E122" s="1" t="s">
        <v>17</v>
      </c>
      <c r="F122" s="1" t="s">
        <v>18</v>
      </c>
      <c r="G122" s="1">
        <v>20231</v>
      </c>
      <c r="H122" s="1" t="s">
        <v>19</v>
      </c>
      <c r="I122" s="1" t="s">
        <v>20</v>
      </c>
      <c r="J122" s="1" t="s">
        <v>21</v>
      </c>
      <c r="K122" s="1">
        <v>500</v>
      </c>
      <c r="L122" s="1" t="str">
        <f>VLOOKUP(Angkatan23[[#This Row],[Status]], [1]!Grading23[#Data], 2, FALSE)</f>
        <v>Pengakuan</v>
      </c>
      <c r="M122" s="1" t="str">
        <f>CLEAN(TRIM(Angkatan23[[#This Row],[Status]] &amp; "|" &amp; Angkatan23[[#This Row],[Level]] &amp; "|" &amp; Angkatan23[[#This Row],[Participant As]]))</f>
        <v>Narasumber/Pembicara|External International|Individual</v>
      </c>
      <c r="N12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23" spans="1:14" ht="14.25" customHeight="1" x14ac:dyDescent="0.35">
      <c r="A123" s="1" t="s">
        <v>296</v>
      </c>
      <c r="B123" s="1" t="s">
        <v>297</v>
      </c>
      <c r="C123" s="1" t="s">
        <v>16</v>
      </c>
      <c r="D123" s="1">
        <v>2023</v>
      </c>
      <c r="E123" s="1" t="s">
        <v>17</v>
      </c>
      <c r="F123" s="1" t="s">
        <v>18</v>
      </c>
      <c r="G123" s="1">
        <v>20231</v>
      </c>
      <c r="H123" s="1" t="s">
        <v>19</v>
      </c>
      <c r="I123" s="1" t="s">
        <v>20</v>
      </c>
      <c r="J123" s="1" t="s">
        <v>21</v>
      </c>
      <c r="K123" s="1">
        <v>500</v>
      </c>
      <c r="L123" s="1" t="str">
        <f>VLOOKUP(Angkatan23[[#This Row],[Status]], [1]!Grading23[#Data], 2, FALSE)</f>
        <v>Pengakuan</v>
      </c>
      <c r="M123" s="1" t="str">
        <f>CLEAN(TRIM(Angkatan23[[#This Row],[Status]] &amp; "|" &amp; Angkatan23[[#This Row],[Level]] &amp; "|" &amp; Angkatan23[[#This Row],[Participant As]]))</f>
        <v>Narasumber/Pembicara|External International|Individual</v>
      </c>
      <c r="N12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24" spans="1:14" ht="14.25" customHeight="1" x14ac:dyDescent="0.35">
      <c r="A124" s="1" t="s">
        <v>298</v>
      </c>
      <c r="B124" s="1" t="s">
        <v>299</v>
      </c>
      <c r="C124" s="1" t="s">
        <v>16</v>
      </c>
      <c r="D124" s="1">
        <v>2023</v>
      </c>
      <c r="E124" s="1" t="s">
        <v>17</v>
      </c>
      <c r="F124" s="1" t="s">
        <v>18</v>
      </c>
      <c r="G124" s="1">
        <v>20231</v>
      </c>
      <c r="H124" s="1" t="s">
        <v>19</v>
      </c>
      <c r="I124" s="1" t="s">
        <v>20</v>
      </c>
      <c r="J124" s="1" t="s">
        <v>21</v>
      </c>
      <c r="K124" s="1">
        <v>500</v>
      </c>
      <c r="L124" s="1" t="str">
        <f>VLOOKUP(Angkatan23[[#This Row],[Status]], [1]!Grading23[#Data], 2, FALSE)</f>
        <v>Pengakuan</v>
      </c>
      <c r="M124" s="1" t="str">
        <f>CLEAN(TRIM(Angkatan23[[#This Row],[Status]] &amp; "|" &amp; Angkatan23[[#This Row],[Level]] &amp; "|" &amp; Angkatan23[[#This Row],[Participant As]]))</f>
        <v>Narasumber/Pembicara|External International|Individual</v>
      </c>
      <c r="N12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25" spans="1:14" ht="14.25" customHeight="1" x14ac:dyDescent="0.35">
      <c r="A125" s="1" t="s">
        <v>300</v>
      </c>
      <c r="B125" s="1" t="s">
        <v>301</v>
      </c>
      <c r="C125" s="1" t="s">
        <v>139</v>
      </c>
      <c r="D125" s="1">
        <v>2023</v>
      </c>
      <c r="E125" s="1" t="s">
        <v>47</v>
      </c>
      <c r="F125" s="1" t="s">
        <v>47</v>
      </c>
      <c r="G125" s="1">
        <v>20232</v>
      </c>
      <c r="H125" s="1" t="s">
        <v>39</v>
      </c>
      <c r="I125" s="1" t="s">
        <v>28</v>
      </c>
      <c r="J125" s="1" t="s">
        <v>29</v>
      </c>
      <c r="L125" t="str">
        <f>VLOOKUP(Angkatan23[[#This Row],[Status]], [1]!Grading23[#Data], 2, FALSE)</f>
        <v>Kompetisi</v>
      </c>
      <c r="M125" s="1" t="str">
        <f>CLEAN(TRIM(Angkatan23[[#This Row],[Status]] &amp; "|" &amp; Angkatan23[[#This Row],[Level]] &amp; "|" &amp; Angkatan23[[#This Row],[Participant As]]))</f>
        <v>Juara 2|External National|Team</v>
      </c>
      <c r="N12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126" spans="1:14" ht="14.25" customHeight="1" x14ac:dyDescent="0.35">
      <c r="A126" s="1" t="s">
        <v>302</v>
      </c>
      <c r="B126" s="1" t="s">
        <v>303</v>
      </c>
      <c r="C126" s="1" t="s">
        <v>24</v>
      </c>
      <c r="D126" s="1">
        <v>2023</v>
      </c>
      <c r="E126" s="1" t="s">
        <v>232</v>
      </c>
      <c r="F126" s="1" t="s">
        <v>232</v>
      </c>
      <c r="G126" s="1">
        <v>20231</v>
      </c>
      <c r="H126" s="1" t="s">
        <v>59</v>
      </c>
      <c r="I126" s="1" t="s">
        <v>28</v>
      </c>
      <c r="J126" s="1" t="s">
        <v>29</v>
      </c>
      <c r="K126" s="1">
        <v>0</v>
      </c>
      <c r="L126" s="1" t="str">
        <f>VLOOKUP(Angkatan23[[#This Row],[Status]], [1]!Grading23[#Data], 2, FALSE)</f>
        <v>Hasil Karya</v>
      </c>
      <c r="M126" s="1" t="str">
        <f>CLEAN(TRIM(Angkatan23[[#This Row],[Status]] &amp; "|" &amp; Angkatan23[[#This Row],[Level]] &amp; "|" &amp; Angkatan23[[#This Row],[Participant As]]))</f>
        <v>Hak Cipta|External National|Team</v>
      </c>
      <c r="N12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0</v>
      </c>
    </row>
    <row r="127" spans="1:14" ht="14.25" customHeight="1" x14ac:dyDescent="0.35">
      <c r="A127" s="1" t="s">
        <v>302</v>
      </c>
      <c r="B127" s="1" t="s">
        <v>303</v>
      </c>
      <c r="C127" s="1" t="s">
        <v>24</v>
      </c>
      <c r="D127" s="1">
        <v>2023</v>
      </c>
      <c r="E127" s="1" t="s">
        <v>25</v>
      </c>
      <c r="F127" s="1" t="s">
        <v>26</v>
      </c>
      <c r="G127" s="1">
        <v>20232</v>
      </c>
      <c r="H127" s="1" t="s">
        <v>27</v>
      </c>
      <c r="I127" s="1" t="s">
        <v>28</v>
      </c>
      <c r="J127" s="1" t="s">
        <v>29</v>
      </c>
      <c r="L127" t="str">
        <f>VLOOKUP(Angkatan23[[#This Row],[Status]], [1]!Grading23[#Data], 2, FALSE)</f>
        <v>Kompetisi</v>
      </c>
      <c r="M127" s="1" t="str">
        <f>CLEAN(TRIM(Angkatan23[[#This Row],[Status]] &amp; "|" &amp; Angkatan23[[#This Row],[Level]] &amp; "|" &amp; Angkatan23[[#This Row],[Participant As]]))</f>
        <v>Juara 3|External National|Team</v>
      </c>
      <c r="N12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8</v>
      </c>
    </row>
    <row r="128" spans="1:14" ht="14.25" customHeight="1" x14ac:dyDescent="0.35">
      <c r="A128" s="1" t="s">
        <v>304</v>
      </c>
      <c r="B128" s="1" t="s">
        <v>305</v>
      </c>
      <c r="C128" s="1" t="s">
        <v>89</v>
      </c>
      <c r="D128" s="1">
        <v>2023</v>
      </c>
      <c r="E128" s="1" t="s">
        <v>90</v>
      </c>
      <c r="F128" s="1" t="s">
        <v>91</v>
      </c>
      <c r="G128" s="1">
        <v>20232</v>
      </c>
      <c r="H128" s="1" t="s">
        <v>78</v>
      </c>
      <c r="I128" s="1" t="s">
        <v>20</v>
      </c>
      <c r="J128" s="1" t="s">
        <v>29</v>
      </c>
      <c r="L128" t="str">
        <f>VLOOKUP(Angkatan23[[#This Row],[Status]], [1]!Grading23[#Data], 2, FALSE)</f>
        <v>Kompetisi</v>
      </c>
      <c r="M128" s="1" t="str">
        <f>CLEAN(TRIM(Angkatan23[[#This Row],[Status]] &amp; "|" &amp; Angkatan23[[#This Row],[Level]] &amp; "|" &amp; Angkatan23[[#This Row],[Participant As]]))</f>
        <v>Juara 1|External International|Team</v>
      </c>
      <c r="N12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35</v>
      </c>
    </row>
    <row r="129" spans="1:14" ht="14.25" customHeight="1" x14ac:dyDescent="0.35">
      <c r="A129" s="1" t="s">
        <v>306</v>
      </c>
      <c r="B129" s="1" t="s">
        <v>307</v>
      </c>
      <c r="C129" s="1" t="s">
        <v>24</v>
      </c>
      <c r="D129" s="1">
        <v>2023</v>
      </c>
      <c r="E129" s="1" t="s">
        <v>25</v>
      </c>
      <c r="F129" s="1" t="s">
        <v>26</v>
      </c>
      <c r="G129" s="1">
        <v>20232</v>
      </c>
      <c r="H129" s="1" t="s">
        <v>27</v>
      </c>
      <c r="I129" s="1" t="s">
        <v>28</v>
      </c>
      <c r="J129" s="1" t="s">
        <v>29</v>
      </c>
      <c r="L129" t="str">
        <f>VLOOKUP(Angkatan23[[#This Row],[Status]], [1]!Grading23[#Data], 2, FALSE)</f>
        <v>Kompetisi</v>
      </c>
      <c r="M129" s="1" t="str">
        <f>CLEAN(TRIM(Angkatan23[[#This Row],[Status]] &amp; "|" &amp; Angkatan23[[#This Row],[Level]] &amp; "|" &amp; Angkatan23[[#This Row],[Participant As]]))</f>
        <v>Juara 3|External National|Team</v>
      </c>
      <c r="N12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8</v>
      </c>
    </row>
    <row r="130" spans="1:14" ht="14.25" customHeight="1" x14ac:dyDescent="0.35">
      <c r="A130" s="1" t="s">
        <v>306</v>
      </c>
      <c r="B130" s="1" t="s">
        <v>307</v>
      </c>
      <c r="C130" s="1" t="s">
        <v>24</v>
      </c>
      <c r="D130" s="1">
        <v>2023</v>
      </c>
      <c r="E130" s="1" t="s">
        <v>26</v>
      </c>
      <c r="F130" s="1" t="s">
        <v>308</v>
      </c>
      <c r="G130" s="1">
        <v>20232</v>
      </c>
      <c r="H130" s="1" t="s">
        <v>27</v>
      </c>
      <c r="I130" s="1" t="s">
        <v>28</v>
      </c>
      <c r="J130" s="1" t="s">
        <v>21</v>
      </c>
      <c r="K130" s="1">
        <v>150</v>
      </c>
      <c r="L130" s="1" t="str">
        <f>VLOOKUP(Angkatan23[[#This Row],[Status]], [1]!Grading23[#Data], 2, FALSE)</f>
        <v>Kompetisi</v>
      </c>
      <c r="M130" s="1" t="str">
        <f>CLEAN(TRIM(Angkatan23[[#This Row],[Status]] &amp; "|" &amp; Angkatan23[[#This Row],[Level]] &amp; "|" &amp; Angkatan23[[#This Row],[Participant As]]))</f>
        <v>Juara 3|External National|Individual</v>
      </c>
      <c r="N13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15</v>
      </c>
    </row>
    <row r="131" spans="1:14" ht="14.25" customHeight="1" x14ac:dyDescent="0.35">
      <c r="A131" s="1" t="s">
        <v>309</v>
      </c>
      <c r="B131" s="1" t="s">
        <v>310</v>
      </c>
      <c r="C131" s="1" t="s">
        <v>16</v>
      </c>
      <c r="D131" s="1">
        <v>2023</v>
      </c>
      <c r="E131" s="1" t="s">
        <v>17</v>
      </c>
      <c r="F131" s="1" t="s">
        <v>18</v>
      </c>
      <c r="G131" s="1">
        <v>20231</v>
      </c>
      <c r="H131" s="1" t="s">
        <v>19</v>
      </c>
      <c r="I131" s="1" t="s">
        <v>20</v>
      </c>
      <c r="J131" s="1" t="s">
        <v>21</v>
      </c>
      <c r="K131" s="1">
        <v>500</v>
      </c>
      <c r="L131" s="1" t="str">
        <f>VLOOKUP(Angkatan23[[#This Row],[Status]], [1]!Grading23[#Data], 2, FALSE)</f>
        <v>Pengakuan</v>
      </c>
      <c r="M131" s="1" t="str">
        <f>CLEAN(TRIM(Angkatan23[[#This Row],[Status]] &amp; "|" &amp; Angkatan23[[#This Row],[Level]] &amp; "|" &amp; Angkatan23[[#This Row],[Participant As]]))</f>
        <v>Narasumber/Pembicara|External International|Individual</v>
      </c>
      <c r="N13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32" spans="1:14" ht="14.25" customHeight="1" x14ac:dyDescent="0.35">
      <c r="A132" s="1" t="s">
        <v>311</v>
      </c>
      <c r="B132" s="1" t="s">
        <v>312</v>
      </c>
      <c r="C132" s="1" t="s">
        <v>16</v>
      </c>
      <c r="D132" s="1">
        <v>2023</v>
      </c>
      <c r="E132" s="1" t="s">
        <v>17</v>
      </c>
      <c r="F132" s="1" t="s">
        <v>18</v>
      </c>
      <c r="G132" s="1">
        <v>20231</v>
      </c>
      <c r="H132" s="1" t="s">
        <v>19</v>
      </c>
      <c r="I132" s="1" t="s">
        <v>20</v>
      </c>
      <c r="J132" s="1" t="s">
        <v>21</v>
      </c>
      <c r="K132" s="1">
        <v>500</v>
      </c>
      <c r="L132" s="1" t="str">
        <f>VLOOKUP(Angkatan23[[#This Row],[Status]], [1]!Grading23[#Data], 2, FALSE)</f>
        <v>Pengakuan</v>
      </c>
      <c r="M132" s="1" t="str">
        <f>CLEAN(TRIM(Angkatan23[[#This Row],[Status]] &amp; "|" &amp; Angkatan23[[#This Row],[Level]] &amp; "|" &amp; Angkatan23[[#This Row],[Participant As]]))</f>
        <v>Narasumber/Pembicara|External International|Individual</v>
      </c>
      <c r="N13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33" spans="1:14" ht="14.25" customHeight="1" x14ac:dyDescent="0.35">
      <c r="A133" s="1" t="s">
        <v>313</v>
      </c>
      <c r="B133" s="1" t="s">
        <v>314</v>
      </c>
      <c r="C133" s="1" t="s">
        <v>16</v>
      </c>
      <c r="D133" s="1">
        <v>2023</v>
      </c>
      <c r="E133" s="1" t="s">
        <v>17</v>
      </c>
      <c r="F133" s="1" t="s">
        <v>18</v>
      </c>
      <c r="G133" s="1">
        <v>20231</v>
      </c>
      <c r="H133" s="1" t="s">
        <v>19</v>
      </c>
      <c r="I133" s="1" t="s">
        <v>20</v>
      </c>
      <c r="J133" s="1" t="s">
        <v>21</v>
      </c>
      <c r="K133" s="1">
        <v>500</v>
      </c>
      <c r="L133" s="1" t="str">
        <f>VLOOKUP(Angkatan23[[#This Row],[Status]], [1]!Grading23[#Data], 2, FALSE)</f>
        <v>Pengakuan</v>
      </c>
      <c r="M133" s="1" t="str">
        <f>CLEAN(TRIM(Angkatan23[[#This Row],[Status]] &amp; "|" &amp; Angkatan23[[#This Row],[Level]] &amp; "|" &amp; Angkatan23[[#This Row],[Participant As]]))</f>
        <v>Narasumber/Pembicara|External International|Individual</v>
      </c>
      <c r="N13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34" spans="1:14" ht="14.25" customHeight="1" x14ac:dyDescent="0.35">
      <c r="A134" s="1" t="s">
        <v>315</v>
      </c>
      <c r="B134" s="1" t="s">
        <v>316</v>
      </c>
      <c r="C134" s="1" t="s">
        <v>16</v>
      </c>
      <c r="D134" s="1">
        <v>2023</v>
      </c>
      <c r="E134" s="1" t="s">
        <v>17</v>
      </c>
      <c r="F134" s="1" t="s">
        <v>18</v>
      </c>
      <c r="G134" s="1">
        <v>20231</v>
      </c>
      <c r="H134" s="1" t="s">
        <v>19</v>
      </c>
      <c r="I134" s="1" t="s">
        <v>20</v>
      </c>
      <c r="J134" s="1" t="s">
        <v>21</v>
      </c>
      <c r="K134" s="1">
        <v>500</v>
      </c>
      <c r="L134" s="1" t="str">
        <f>VLOOKUP(Angkatan23[[#This Row],[Status]], [1]!Grading23[#Data], 2, FALSE)</f>
        <v>Pengakuan</v>
      </c>
      <c r="M134" s="1" t="str">
        <f>CLEAN(TRIM(Angkatan23[[#This Row],[Status]] &amp; "|" &amp; Angkatan23[[#This Row],[Level]] &amp; "|" &amp; Angkatan23[[#This Row],[Participant As]]))</f>
        <v>Narasumber/Pembicara|External International|Individual</v>
      </c>
      <c r="N13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35" spans="1:14" ht="14.25" customHeight="1" x14ac:dyDescent="0.35">
      <c r="A135" s="1" t="s">
        <v>317</v>
      </c>
      <c r="B135" s="1" t="s">
        <v>318</v>
      </c>
      <c r="C135" s="1" t="s">
        <v>46</v>
      </c>
      <c r="D135" s="1">
        <v>2023</v>
      </c>
      <c r="E135" s="1" t="s">
        <v>47</v>
      </c>
      <c r="F135" s="1" t="s">
        <v>47</v>
      </c>
      <c r="G135" s="1">
        <v>20232</v>
      </c>
      <c r="H135" s="1" t="s">
        <v>39</v>
      </c>
      <c r="I135" s="1" t="s">
        <v>28</v>
      </c>
      <c r="J135" s="1" t="s">
        <v>29</v>
      </c>
      <c r="L135" t="str">
        <f>VLOOKUP(Angkatan23[[#This Row],[Status]], [1]!Grading23[#Data], 2, FALSE)</f>
        <v>Kompetisi</v>
      </c>
      <c r="M135" s="1" t="str">
        <f>CLEAN(TRIM(Angkatan23[[#This Row],[Status]] &amp; "|" &amp; Angkatan23[[#This Row],[Level]] &amp; "|" &amp; Angkatan23[[#This Row],[Participant As]]))</f>
        <v>Juara 2|External National|Team</v>
      </c>
      <c r="N13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136" spans="1:14" ht="14.25" customHeight="1" x14ac:dyDescent="0.35">
      <c r="A136" s="1" t="s">
        <v>319</v>
      </c>
      <c r="B136" s="1" t="s">
        <v>320</v>
      </c>
      <c r="C136" s="1" t="s">
        <v>16</v>
      </c>
      <c r="D136" s="1">
        <v>2023</v>
      </c>
      <c r="E136" s="1" t="s">
        <v>17</v>
      </c>
      <c r="F136" s="1" t="s">
        <v>18</v>
      </c>
      <c r="G136" s="1">
        <v>20231</v>
      </c>
      <c r="H136" s="1" t="s">
        <v>19</v>
      </c>
      <c r="I136" s="1" t="s">
        <v>20</v>
      </c>
      <c r="J136" s="1" t="s">
        <v>21</v>
      </c>
      <c r="K136" s="1">
        <v>500</v>
      </c>
      <c r="L136" s="1" t="str">
        <f>VLOOKUP(Angkatan23[[#This Row],[Status]], [1]!Grading23[#Data], 2, FALSE)</f>
        <v>Pengakuan</v>
      </c>
      <c r="M136" s="1" t="str">
        <f>CLEAN(TRIM(Angkatan23[[#This Row],[Status]] &amp; "|" &amp; Angkatan23[[#This Row],[Level]] &amp; "|" &amp; Angkatan23[[#This Row],[Participant As]]))</f>
        <v>Narasumber/Pembicara|External International|Individual</v>
      </c>
      <c r="N13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37" spans="1:14" ht="14.25" customHeight="1" x14ac:dyDescent="0.35">
      <c r="A137" s="1" t="s">
        <v>321</v>
      </c>
      <c r="B137" s="1" t="s">
        <v>322</v>
      </c>
      <c r="C137" s="1" t="s">
        <v>16</v>
      </c>
      <c r="D137" s="1">
        <v>2023</v>
      </c>
      <c r="E137" s="1" t="s">
        <v>17</v>
      </c>
      <c r="F137" s="1" t="s">
        <v>18</v>
      </c>
      <c r="G137" s="1">
        <v>20231</v>
      </c>
      <c r="H137" s="1" t="s">
        <v>19</v>
      </c>
      <c r="I137" s="1" t="s">
        <v>20</v>
      </c>
      <c r="J137" s="1" t="s">
        <v>21</v>
      </c>
      <c r="K137" s="1">
        <v>500</v>
      </c>
      <c r="L137" s="1" t="str">
        <f>VLOOKUP(Angkatan23[[#This Row],[Status]], [1]!Grading23[#Data], 2, FALSE)</f>
        <v>Pengakuan</v>
      </c>
      <c r="M137" s="1" t="str">
        <f>CLEAN(TRIM(Angkatan23[[#This Row],[Status]] &amp; "|" &amp; Angkatan23[[#This Row],[Level]] &amp; "|" &amp; Angkatan23[[#This Row],[Participant As]]))</f>
        <v>Narasumber/Pembicara|External International|Individual</v>
      </c>
      <c r="N13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38" spans="1:14" ht="14.25" customHeight="1" x14ac:dyDescent="0.35">
      <c r="A138" s="1" t="s">
        <v>323</v>
      </c>
      <c r="B138" s="1" t="s">
        <v>324</v>
      </c>
      <c r="C138" s="1" t="s">
        <v>89</v>
      </c>
      <c r="D138" s="1">
        <v>2023</v>
      </c>
      <c r="E138" s="1" t="s">
        <v>90</v>
      </c>
      <c r="F138" s="1" t="s">
        <v>91</v>
      </c>
      <c r="G138" s="1">
        <v>20232</v>
      </c>
      <c r="H138" s="1" t="s">
        <v>39</v>
      </c>
      <c r="I138" s="1" t="s">
        <v>20</v>
      </c>
      <c r="J138" s="1" t="s">
        <v>29</v>
      </c>
      <c r="L138" t="str">
        <f>VLOOKUP(Angkatan23[[#This Row],[Status]], [1]!Grading23[#Data], 2, FALSE)</f>
        <v>Kompetisi</v>
      </c>
      <c r="M138" s="1" t="str">
        <f>CLEAN(TRIM(Angkatan23[[#This Row],[Status]] &amp; "|" &amp; Angkatan23[[#This Row],[Level]] &amp; "|" &amp; Angkatan23[[#This Row],[Participant As]]))</f>
        <v>Juara 2|External International|Team</v>
      </c>
      <c r="N13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30</v>
      </c>
    </row>
    <row r="139" spans="1:14" ht="14.25" customHeight="1" x14ac:dyDescent="0.35">
      <c r="A139" s="1" t="s">
        <v>325</v>
      </c>
      <c r="B139" s="1" t="s">
        <v>326</v>
      </c>
      <c r="C139" s="1" t="s">
        <v>16</v>
      </c>
      <c r="D139" s="1">
        <v>2023</v>
      </c>
      <c r="E139" s="1" t="s">
        <v>17</v>
      </c>
      <c r="F139" s="1" t="s">
        <v>18</v>
      </c>
      <c r="G139" s="1">
        <v>20231</v>
      </c>
      <c r="H139" s="1" t="s">
        <v>19</v>
      </c>
      <c r="I139" s="1" t="s">
        <v>20</v>
      </c>
      <c r="J139" s="1" t="s">
        <v>21</v>
      </c>
      <c r="K139" s="1">
        <v>500</v>
      </c>
      <c r="L139" s="1" t="str">
        <f>VLOOKUP(Angkatan23[[#This Row],[Status]], [1]!Grading23[#Data], 2, FALSE)</f>
        <v>Pengakuan</v>
      </c>
      <c r="M139" s="1" t="str">
        <f>CLEAN(TRIM(Angkatan23[[#This Row],[Status]] &amp; "|" &amp; Angkatan23[[#This Row],[Level]] &amp; "|" &amp; Angkatan23[[#This Row],[Participant As]]))</f>
        <v>Narasumber/Pembicara|External International|Individual</v>
      </c>
      <c r="N13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40" spans="1:14" ht="14.25" customHeight="1" x14ac:dyDescent="0.35">
      <c r="A140" s="1" t="s">
        <v>327</v>
      </c>
      <c r="B140" s="1" t="s">
        <v>328</v>
      </c>
      <c r="C140" s="1" t="s">
        <v>16</v>
      </c>
      <c r="D140" s="1">
        <v>2023</v>
      </c>
      <c r="E140" s="1" t="s">
        <v>17</v>
      </c>
      <c r="F140" s="1" t="s">
        <v>18</v>
      </c>
      <c r="G140" s="1">
        <v>20231</v>
      </c>
      <c r="H140" s="1" t="s">
        <v>19</v>
      </c>
      <c r="I140" s="1" t="s">
        <v>20</v>
      </c>
      <c r="J140" s="1" t="s">
        <v>21</v>
      </c>
      <c r="K140" s="1">
        <v>500</v>
      </c>
      <c r="L140" s="1" t="str">
        <f>VLOOKUP(Angkatan23[[#This Row],[Status]], [1]!Grading23[#Data], 2, FALSE)</f>
        <v>Pengakuan</v>
      </c>
      <c r="M140" s="1" t="str">
        <f>CLEAN(TRIM(Angkatan23[[#This Row],[Status]] &amp; "|" &amp; Angkatan23[[#This Row],[Level]] &amp; "|" &amp; Angkatan23[[#This Row],[Participant As]]))</f>
        <v>Narasumber/Pembicara|External International|Individual</v>
      </c>
      <c r="N14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41" spans="1:14" ht="14.25" customHeight="1" x14ac:dyDescent="0.35">
      <c r="A141" s="1" t="s">
        <v>329</v>
      </c>
      <c r="B141" s="1" t="s">
        <v>330</v>
      </c>
      <c r="C141" s="1" t="s">
        <v>16</v>
      </c>
      <c r="D141" s="1">
        <v>2023</v>
      </c>
      <c r="E141" s="1" t="s">
        <v>17</v>
      </c>
      <c r="F141" s="1" t="s">
        <v>18</v>
      </c>
      <c r="G141" s="1">
        <v>20231</v>
      </c>
      <c r="H141" s="1" t="s">
        <v>19</v>
      </c>
      <c r="I141" s="1" t="s">
        <v>20</v>
      </c>
      <c r="J141" s="1" t="s">
        <v>21</v>
      </c>
      <c r="K141" s="1">
        <v>500</v>
      </c>
      <c r="L141" s="1" t="str">
        <f>VLOOKUP(Angkatan23[[#This Row],[Status]], [1]!Grading23[#Data], 2, FALSE)</f>
        <v>Pengakuan</v>
      </c>
      <c r="M141" s="1" t="str">
        <f>CLEAN(TRIM(Angkatan23[[#This Row],[Status]] &amp; "|" &amp; Angkatan23[[#This Row],[Level]] &amp; "|" &amp; Angkatan23[[#This Row],[Participant As]]))</f>
        <v>Narasumber/Pembicara|External International|Individual</v>
      </c>
      <c r="N14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42" spans="1:14" ht="14.25" customHeight="1" x14ac:dyDescent="0.35">
      <c r="A142" s="1" t="s">
        <v>331</v>
      </c>
      <c r="B142" s="1" t="s">
        <v>332</v>
      </c>
      <c r="C142" s="1" t="s">
        <v>16</v>
      </c>
      <c r="D142" s="1">
        <v>2023</v>
      </c>
      <c r="E142" s="1" t="s">
        <v>17</v>
      </c>
      <c r="F142" s="1" t="s">
        <v>18</v>
      </c>
      <c r="G142" s="1">
        <v>20231</v>
      </c>
      <c r="H142" s="1" t="s">
        <v>19</v>
      </c>
      <c r="I142" s="1" t="s">
        <v>20</v>
      </c>
      <c r="J142" s="1" t="s">
        <v>21</v>
      </c>
      <c r="K142" s="1">
        <v>500</v>
      </c>
      <c r="L142" s="1" t="str">
        <f>VLOOKUP(Angkatan23[[#This Row],[Status]], [1]!Grading23[#Data], 2, FALSE)</f>
        <v>Pengakuan</v>
      </c>
      <c r="M142" s="1" t="str">
        <f>CLEAN(TRIM(Angkatan23[[#This Row],[Status]] &amp; "|" &amp; Angkatan23[[#This Row],[Level]] &amp; "|" &amp; Angkatan23[[#This Row],[Participant As]]))</f>
        <v>Narasumber/Pembicara|External International|Individual</v>
      </c>
      <c r="N14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43" spans="1:14" ht="14.25" customHeight="1" x14ac:dyDescent="0.35">
      <c r="A143" s="1" t="s">
        <v>333</v>
      </c>
      <c r="B143" s="1" t="s">
        <v>334</v>
      </c>
      <c r="C143" s="1" t="s">
        <v>16</v>
      </c>
      <c r="D143" s="1">
        <v>2023</v>
      </c>
      <c r="E143" s="1" t="s">
        <v>17</v>
      </c>
      <c r="F143" s="1" t="s">
        <v>18</v>
      </c>
      <c r="G143" s="1">
        <v>20231</v>
      </c>
      <c r="H143" s="1" t="s">
        <v>19</v>
      </c>
      <c r="I143" s="1" t="s">
        <v>20</v>
      </c>
      <c r="J143" s="1" t="s">
        <v>21</v>
      </c>
      <c r="K143" s="1">
        <v>500</v>
      </c>
      <c r="L143" s="1" t="str">
        <f>VLOOKUP(Angkatan23[[#This Row],[Status]], [1]!Grading23[#Data], 2, FALSE)</f>
        <v>Pengakuan</v>
      </c>
      <c r="M143" s="1" t="str">
        <f>CLEAN(TRIM(Angkatan23[[#This Row],[Status]] &amp; "|" &amp; Angkatan23[[#This Row],[Level]] &amp; "|" &amp; Angkatan23[[#This Row],[Participant As]]))</f>
        <v>Narasumber/Pembicara|External International|Individual</v>
      </c>
      <c r="N14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44" spans="1:14" ht="14.25" customHeight="1" x14ac:dyDescent="0.35">
      <c r="A144" s="1" t="s">
        <v>335</v>
      </c>
      <c r="B144" s="1" t="s">
        <v>336</v>
      </c>
      <c r="C144" s="1" t="s">
        <v>337</v>
      </c>
      <c r="D144" s="1">
        <v>2023</v>
      </c>
      <c r="E144" s="1" t="s">
        <v>47</v>
      </c>
      <c r="F144" s="1" t="s">
        <v>47</v>
      </c>
      <c r="G144" s="1">
        <v>20232</v>
      </c>
      <c r="H144" s="1" t="s">
        <v>39</v>
      </c>
      <c r="I144" s="1" t="s">
        <v>28</v>
      </c>
      <c r="J144" s="1" t="s">
        <v>29</v>
      </c>
      <c r="L144" t="str">
        <f>VLOOKUP(Angkatan23[[#This Row],[Status]], [1]!Grading23[#Data], 2, FALSE)</f>
        <v>Kompetisi</v>
      </c>
      <c r="M144" s="1" t="str">
        <f>CLEAN(TRIM(Angkatan23[[#This Row],[Status]] &amp; "|" &amp; Angkatan23[[#This Row],[Level]] &amp; "|" &amp; Angkatan23[[#This Row],[Participant As]]))</f>
        <v>Juara 2|External National|Team</v>
      </c>
      <c r="N14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145" spans="1:14" ht="14.25" customHeight="1" x14ac:dyDescent="0.35">
      <c r="A145" s="1" t="s">
        <v>338</v>
      </c>
      <c r="B145" s="1" t="s">
        <v>339</v>
      </c>
      <c r="C145" s="1" t="s">
        <v>16</v>
      </c>
      <c r="D145" s="1">
        <v>2023</v>
      </c>
      <c r="E145" s="1" t="s">
        <v>17</v>
      </c>
      <c r="F145" s="1" t="s">
        <v>18</v>
      </c>
      <c r="G145" s="1">
        <v>20231</v>
      </c>
      <c r="H145" s="1" t="s">
        <v>19</v>
      </c>
      <c r="I145" s="1" t="s">
        <v>20</v>
      </c>
      <c r="J145" s="1" t="s">
        <v>21</v>
      </c>
      <c r="K145" s="1">
        <v>500</v>
      </c>
      <c r="L145" s="1" t="str">
        <f>VLOOKUP(Angkatan23[[#This Row],[Status]], [1]!Grading23[#Data], 2, FALSE)</f>
        <v>Pengakuan</v>
      </c>
      <c r="M145" s="1" t="str">
        <f>CLEAN(TRIM(Angkatan23[[#This Row],[Status]] &amp; "|" &amp; Angkatan23[[#This Row],[Level]] &amp; "|" &amp; Angkatan23[[#This Row],[Participant As]]))</f>
        <v>Narasumber/Pembicara|External International|Individual</v>
      </c>
      <c r="N14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46" spans="1:14" ht="14.25" customHeight="1" x14ac:dyDescent="0.35">
      <c r="A146" s="1" t="s">
        <v>340</v>
      </c>
      <c r="B146" s="1" t="s">
        <v>341</v>
      </c>
      <c r="C146" s="1" t="s">
        <v>16</v>
      </c>
      <c r="D146" s="1">
        <v>2023</v>
      </c>
      <c r="E146" s="1" t="s">
        <v>17</v>
      </c>
      <c r="F146" s="1" t="s">
        <v>18</v>
      </c>
      <c r="G146" s="1">
        <v>20231</v>
      </c>
      <c r="H146" s="1" t="s">
        <v>19</v>
      </c>
      <c r="I146" s="1" t="s">
        <v>20</v>
      </c>
      <c r="J146" s="1" t="s">
        <v>21</v>
      </c>
      <c r="K146" s="1">
        <v>500</v>
      </c>
      <c r="L146" s="1" t="str">
        <f>VLOOKUP(Angkatan23[[#This Row],[Status]], [1]!Grading23[#Data], 2, FALSE)</f>
        <v>Pengakuan</v>
      </c>
      <c r="M146" s="1" t="str">
        <f>CLEAN(TRIM(Angkatan23[[#This Row],[Status]] &amp; "|" &amp; Angkatan23[[#This Row],[Level]] &amp; "|" &amp; Angkatan23[[#This Row],[Participant As]]))</f>
        <v>Narasumber/Pembicara|External International|Individual</v>
      </c>
      <c r="N14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47" spans="1:14" ht="14.25" customHeight="1" x14ac:dyDescent="0.35">
      <c r="A147" s="1" t="s">
        <v>342</v>
      </c>
      <c r="B147" s="1" t="s">
        <v>343</v>
      </c>
      <c r="C147" s="1" t="s">
        <v>16</v>
      </c>
      <c r="D147" s="1">
        <v>2023</v>
      </c>
      <c r="E147" s="1" t="s">
        <v>17</v>
      </c>
      <c r="F147" s="1" t="s">
        <v>18</v>
      </c>
      <c r="G147" s="1">
        <v>20231</v>
      </c>
      <c r="H147" s="1" t="s">
        <v>19</v>
      </c>
      <c r="I147" s="1" t="s">
        <v>20</v>
      </c>
      <c r="J147" s="1" t="s">
        <v>21</v>
      </c>
      <c r="K147" s="1">
        <v>500</v>
      </c>
      <c r="L147" s="1" t="str">
        <f>VLOOKUP(Angkatan23[[#This Row],[Status]], [1]!Grading23[#Data], 2, FALSE)</f>
        <v>Pengakuan</v>
      </c>
      <c r="M147" s="1" t="str">
        <f>CLEAN(TRIM(Angkatan23[[#This Row],[Status]] &amp; "|" &amp; Angkatan23[[#This Row],[Level]] &amp; "|" &amp; Angkatan23[[#This Row],[Participant As]]))</f>
        <v>Narasumber/Pembicara|External International|Individual</v>
      </c>
      <c r="N14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48" spans="1:14" ht="14.25" customHeight="1" x14ac:dyDescent="0.35">
      <c r="A148" s="1" t="s">
        <v>344</v>
      </c>
      <c r="B148" s="1" t="s">
        <v>345</v>
      </c>
      <c r="C148" s="1" t="s">
        <v>16</v>
      </c>
      <c r="D148" s="1">
        <v>2023</v>
      </c>
      <c r="E148" s="1" t="s">
        <v>17</v>
      </c>
      <c r="F148" s="1" t="s">
        <v>18</v>
      </c>
      <c r="G148" s="1">
        <v>20231</v>
      </c>
      <c r="H148" s="1" t="s">
        <v>19</v>
      </c>
      <c r="I148" s="1" t="s">
        <v>20</v>
      </c>
      <c r="J148" s="1" t="s">
        <v>21</v>
      </c>
      <c r="K148" s="1">
        <v>500</v>
      </c>
      <c r="L148" s="1" t="str">
        <f>VLOOKUP(Angkatan23[[#This Row],[Status]], [1]!Grading23[#Data], 2, FALSE)</f>
        <v>Pengakuan</v>
      </c>
      <c r="M148" s="1" t="str">
        <f>CLEAN(TRIM(Angkatan23[[#This Row],[Status]] &amp; "|" &amp; Angkatan23[[#This Row],[Level]] &amp; "|" &amp; Angkatan23[[#This Row],[Participant As]]))</f>
        <v>Narasumber/Pembicara|External International|Individual</v>
      </c>
      <c r="N14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49" spans="1:14" ht="14.25" customHeight="1" x14ac:dyDescent="0.35">
      <c r="A149" s="1" t="s">
        <v>346</v>
      </c>
      <c r="B149" s="1" t="s">
        <v>347</v>
      </c>
      <c r="C149" s="1" t="s">
        <v>24</v>
      </c>
      <c r="D149" s="1">
        <v>2023</v>
      </c>
      <c r="E149" s="1" t="s">
        <v>238</v>
      </c>
      <c r="F149" s="1" t="s">
        <v>218</v>
      </c>
      <c r="G149" s="1">
        <v>20231</v>
      </c>
      <c r="H149" s="1" t="s">
        <v>78</v>
      </c>
      <c r="I149" s="1" t="s">
        <v>28</v>
      </c>
      <c r="J149" s="1" t="s">
        <v>29</v>
      </c>
      <c r="L149" t="str">
        <f>VLOOKUP(Angkatan23[[#This Row],[Status]], [1]!Grading23[#Data], 2, FALSE)</f>
        <v>Kompetisi</v>
      </c>
      <c r="M149" s="1" t="str">
        <f>CLEAN(TRIM(Angkatan23[[#This Row],[Status]] &amp; "|" &amp; Angkatan23[[#This Row],[Level]] &amp; "|" &amp; Angkatan23[[#This Row],[Participant As]]))</f>
        <v>Juara 1|External National|Team</v>
      </c>
      <c r="N14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15</v>
      </c>
    </row>
    <row r="150" spans="1:14" ht="14.25" customHeight="1" x14ac:dyDescent="0.35">
      <c r="A150" s="1" t="s">
        <v>346</v>
      </c>
      <c r="B150" s="1" t="s">
        <v>347</v>
      </c>
      <c r="C150" s="1" t="s">
        <v>24</v>
      </c>
      <c r="D150" s="1">
        <v>2023</v>
      </c>
      <c r="E150" s="1" t="s">
        <v>25</v>
      </c>
      <c r="F150" s="1" t="s">
        <v>26</v>
      </c>
      <c r="G150" s="1">
        <v>20232</v>
      </c>
      <c r="H150" s="1" t="s">
        <v>78</v>
      </c>
      <c r="I150" s="1" t="s">
        <v>28</v>
      </c>
      <c r="J150" s="1" t="s">
        <v>29</v>
      </c>
      <c r="L150" t="str">
        <f>VLOOKUP(Angkatan23[[#This Row],[Status]], [1]!Grading23[#Data], 2, FALSE)</f>
        <v>Kompetisi</v>
      </c>
      <c r="M150" s="1" t="str">
        <f>CLEAN(TRIM(Angkatan23[[#This Row],[Status]] &amp; "|" &amp; Angkatan23[[#This Row],[Level]] &amp; "|" &amp; Angkatan23[[#This Row],[Participant As]]))</f>
        <v>Juara 1|External National|Team</v>
      </c>
      <c r="N15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15</v>
      </c>
    </row>
    <row r="151" spans="1:14" ht="14.25" customHeight="1" x14ac:dyDescent="0.35">
      <c r="A151" s="1" t="s">
        <v>348</v>
      </c>
      <c r="B151" s="1" t="s">
        <v>349</v>
      </c>
      <c r="C151" s="1" t="s">
        <v>166</v>
      </c>
      <c r="D151" s="1">
        <v>2023</v>
      </c>
      <c r="E151" s="1" t="s">
        <v>350</v>
      </c>
      <c r="F151" s="1" t="s">
        <v>224</v>
      </c>
      <c r="G151" s="1">
        <v>20231</v>
      </c>
      <c r="H151" s="1" t="s">
        <v>78</v>
      </c>
      <c r="I151" s="1" t="s">
        <v>20</v>
      </c>
      <c r="J151" s="1" t="s">
        <v>21</v>
      </c>
      <c r="L151" t="str">
        <f>VLOOKUP(Angkatan23[[#This Row],[Status]], [1]!Grading23[#Data], 2, FALSE)</f>
        <v>Kompetisi</v>
      </c>
      <c r="M151" s="1" t="str">
        <f>CLEAN(TRIM(Angkatan23[[#This Row],[Status]] &amp; "|" &amp; Angkatan23[[#This Row],[Level]] &amp; "|" &amp; Angkatan23[[#This Row],[Participant As]]))</f>
        <v>Juara 1|External International|Individual</v>
      </c>
      <c r="N15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55</v>
      </c>
    </row>
    <row r="152" spans="1:14" ht="14.25" customHeight="1" x14ac:dyDescent="0.35">
      <c r="A152" s="1" t="s">
        <v>351</v>
      </c>
      <c r="B152" s="1" t="s">
        <v>352</v>
      </c>
      <c r="C152" s="1" t="s">
        <v>16</v>
      </c>
      <c r="D152" s="1">
        <v>2023</v>
      </c>
      <c r="E152" s="1" t="s">
        <v>17</v>
      </c>
      <c r="F152" s="1" t="s">
        <v>18</v>
      </c>
      <c r="G152" s="1">
        <v>20231</v>
      </c>
      <c r="H152" s="1" t="s">
        <v>19</v>
      </c>
      <c r="I152" s="1" t="s">
        <v>20</v>
      </c>
      <c r="J152" s="1" t="s">
        <v>21</v>
      </c>
      <c r="K152" s="1">
        <v>500</v>
      </c>
      <c r="L152" s="1" t="str">
        <f>VLOOKUP(Angkatan23[[#This Row],[Status]], [1]!Grading23[#Data], 2, FALSE)</f>
        <v>Pengakuan</v>
      </c>
      <c r="M152" s="1" t="str">
        <f>CLEAN(TRIM(Angkatan23[[#This Row],[Status]] &amp; "|" &amp; Angkatan23[[#This Row],[Level]] &amp; "|" &amp; Angkatan23[[#This Row],[Participant As]]))</f>
        <v>Narasumber/Pembicara|External International|Individual</v>
      </c>
      <c r="N15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53" spans="1:14" ht="14.25" customHeight="1" x14ac:dyDescent="0.35">
      <c r="A153" s="1" t="s">
        <v>353</v>
      </c>
      <c r="B153" s="1" t="s">
        <v>354</v>
      </c>
      <c r="C153" s="1" t="s">
        <v>16</v>
      </c>
      <c r="D153" s="1">
        <v>2023</v>
      </c>
      <c r="E153" s="1" t="s">
        <v>17</v>
      </c>
      <c r="F153" s="1" t="s">
        <v>18</v>
      </c>
      <c r="G153" s="1">
        <v>20231</v>
      </c>
      <c r="H153" s="1" t="s">
        <v>19</v>
      </c>
      <c r="I153" s="1" t="s">
        <v>20</v>
      </c>
      <c r="J153" s="1" t="s">
        <v>21</v>
      </c>
      <c r="K153" s="1">
        <v>500</v>
      </c>
      <c r="L153" s="1" t="str">
        <f>VLOOKUP(Angkatan23[[#This Row],[Status]], [1]!Grading23[#Data], 2, FALSE)</f>
        <v>Pengakuan</v>
      </c>
      <c r="M153" s="1" t="str">
        <f>CLEAN(TRIM(Angkatan23[[#This Row],[Status]] &amp; "|" &amp; Angkatan23[[#This Row],[Level]] &amp; "|" &amp; Angkatan23[[#This Row],[Participant As]]))</f>
        <v>Narasumber/Pembicara|External International|Individual</v>
      </c>
      <c r="N15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54" spans="1:14" ht="14.25" customHeight="1" x14ac:dyDescent="0.35">
      <c r="A154" s="1" t="s">
        <v>355</v>
      </c>
      <c r="B154" s="1" t="s">
        <v>356</v>
      </c>
      <c r="C154" s="1" t="s">
        <v>16</v>
      </c>
      <c r="D154" s="1">
        <v>2023</v>
      </c>
      <c r="E154" s="1" t="s">
        <v>17</v>
      </c>
      <c r="F154" s="1" t="s">
        <v>18</v>
      </c>
      <c r="G154" s="1">
        <v>20231</v>
      </c>
      <c r="H154" s="1" t="s">
        <v>19</v>
      </c>
      <c r="I154" s="1" t="s">
        <v>20</v>
      </c>
      <c r="J154" s="1" t="s">
        <v>21</v>
      </c>
      <c r="K154" s="1">
        <v>500</v>
      </c>
      <c r="L154" s="1" t="str">
        <f>VLOOKUP(Angkatan23[[#This Row],[Status]], [1]!Grading23[#Data], 2, FALSE)</f>
        <v>Pengakuan</v>
      </c>
      <c r="M154" s="1" t="str">
        <f>CLEAN(TRIM(Angkatan23[[#This Row],[Status]] &amp; "|" &amp; Angkatan23[[#This Row],[Level]] &amp; "|" &amp; Angkatan23[[#This Row],[Participant As]]))</f>
        <v>Narasumber/Pembicara|External International|Individual</v>
      </c>
      <c r="N15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55" spans="1:14" ht="14.25" customHeight="1" x14ac:dyDescent="0.35">
      <c r="A155" s="1" t="s">
        <v>357</v>
      </c>
      <c r="B155" s="1" t="s">
        <v>358</v>
      </c>
      <c r="C155" s="1" t="s">
        <v>16</v>
      </c>
      <c r="D155" s="1">
        <v>2023</v>
      </c>
      <c r="E155" s="1" t="s">
        <v>17</v>
      </c>
      <c r="F155" s="1" t="s">
        <v>18</v>
      </c>
      <c r="G155" s="1">
        <v>20231</v>
      </c>
      <c r="H155" s="1" t="s">
        <v>19</v>
      </c>
      <c r="I155" s="1" t="s">
        <v>20</v>
      </c>
      <c r="J155" s="1" t="s">
        <v>21</v>
      </c>
      <c r="K155" s="1">
        <v>500</v>
      </c>
      <c r="L155" s="1" t="str">
        <f>VLOOKUP(Angkatan23[[#This Row],[Status]], [1]!Grading23[#Data], 2, FALSE)</f>
        <v>Pengakuan</v>
      </c>
      <c r="M155" s="1" t="str">
        <f>CLEAN(TRIM(Angkatan23[[#This Row],[Status]] &amp; "|" &amp; Angkatan23[[#This Row],[Level]] &amp; "|" &amp; Angkatan23[[#This Row],[Participant As]]))</f>
        <v>Narasumber/Pembicara|External International|Individual</v>
      </c>
      <c r="N15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56" spans="1:14" ht="14.25" customHeight="1" x14ac:dyDescent="0.35">
      <c r="A156" s="1" t="s">
        <v>359</v>
      </c>
      <c r="B156" s="1" t="s">
        <v>360</v>
      </c>
      <c r="C156" s="1" t="s">
        <v>166</v>
      </c>
      <c r="D156" s="1">
        <v>2023</v>
      </c>
      <c r="E156" s="1" t="s">
        <v>47</v>
      </c>
      <c r="F156" s="1" t="s">
        <v>47</v>
      </c>
      <c r="G156" s="1">
        <v>20232</v>
      </c>
      <c r="H156" s="1" t="s">
        <v>39</v>
      </c>
      <c r="I156" s="1" t="s">
        <v>28</v>
      </c>
      <c r="J156" s="1" t="s">
        <v>29</v>
      </c>
      <c r="L156" t="str">
        <f>VLOOKUP(Angkatan23[[#This Row],[Status]], [1]!Grading23[#Data], 2, FALSE)</f>
        <v>Kompetisi</v>
      </c>
      <c r="M156" s="1" t="str">
        <f>CLEAN(TRIM(Angkatan23[[#This Row],[Status]] &amp; "|" &amp; Angkatan23[[#This Row],[Level]] &amp; "|" &amp; Angkatan23[[#This Row],[Participant As]]))</f>
        <v>Juara 2|External National|Team</v>
      </c>
      <c r="N15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157" spans="1:14" ht="14.25" customHeight="1" x14ac:dyDescent="0.35">
      <c r="A157" s="1" t="s">
        <v>361</v>
      </c>
      <c r="B157" s="1" t="s">
        <v>362</v>
      </c>
      <c r="C157" s="1" t="s">
        <v>16</v>
      </c>
      <c r="D157" s="1">
        <v>2023</v>
      </c>
      <c r="E157" s="1" t="s">
        <v>17</v>
      </c>
      <c r="F157" s="1" t="s">
        <v>18</v>
      </c>
      <c r="G157" s="1">
        <v>20231</v>
      </c>
      <c r="H157" s="1" t="s">
        <v>19</v>
      </c>
      <c r="I157" s="1" t="s">
        <v>20</v>
      </c>
      <c r="J157" s="1" t="s">
        <v>21</v>
      </c>
      <c r="K157" s="1">
        <v>500</v>
      </c>
      <c r="L157" s="1" t="str">
        <f>VLOOKUP(Angkatan23[[#This Row],[Status]], [1]!Grading23[#Data], 2, FALSE)</f>
        <v>Pengakuan</v>
      </c>
      <c r="M157" s="1" t="str">
        <f>CLEAN(TRIM(Angkatan23[[#This Row],[Status]] &amp; "|" &amp; Angkatan23[[#This Row],[Level]] &amp; "|" &amp; Angkatan23[[#This Row],[Participant As]]))</f>
        <v>Narasumber/Pembicara|External International|Individual</v>
      </c>
      <c r="N15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58" spans="1:14" ht="14.25" customHeight="1" x14ac:dyDescent="0.35">
      <c r="A158" s="1" t="s">
        <v>363</v>
      </c>
      <c r="B158" s="1" t="s">
        <v>364</v>
      </c>
      <c r="C158" s="1" t="s">
        <v>24</v>
      </c>
      <c r="D158" s="1">
        <v>2023</v>
      </c>
      <c r="E158" s="1" t="s">
        <v>47</v>
      </c>
      <c r="F158" s="1" t="s">
        <v>47</v>
      </c>
      <c r="G158" s="1">
        <v>20232</v>
      </c>
      <c r="H158" s="1" t="s">
        <v>39</v>
      </c>
      <c r="I158" s="1" t="s">
        <v>28</v>
      </c>
      <c r="J158" s="1" t="s">
        <v>29</v>
      </c>
      <c r="L158" t="str">
        <f>VLOOKUP(Angkatan23[[#This Row],[Status]], [1]!Grading23[#Data], 2, FALSE)</f>
        <v>Kompetisi</v>
      </c>
      <c r="M158" s="1" t="str">
        <f>CLEAN(TRIM(Angkatan23[[#This Row],[Status]] &amp; "|" &amp; Angkatan23[[#This Row],[Level]] &amp; "|" &amp; Angkatan23[[#This Row],[Participant As]]))</f>
        <v>Juara 2|External National|Team</v>
      </c>
      <c r="N15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159" spans="1:14" ht="14.25" customHeight="1" x14ac:dyDescent="0.35">
      <c r="A159" s="1" t="s">
        <v>365</v>
      </c>
      <c r="B159" s="1" t="s">
        <v>366</v>
      </c>
      <c r="C159" s="1" t="s">
        <v>16</v>
      </c>
      <c r="D159" s="1">
        <v>2023</v>
      </c>
      <c r="E159" s="1" t="s">
        <v>17</v>
      </c>
      <c r="F159" s="1" t="s">
        <v>18</v>
      </c>
      <c r="G159" s="1">
        <v>20231</v>
      </c>
      <c r="H159" s="1" t="s">
        <v>19</v>
      </c>
      <c r="I159" s="1" t="s">
        <v>20</v>
      </c>
      <c r="J159" s="1" t="s">
        <v>21</v>
      </c>
      <c r="K159" s="1">
        <v>500</v>
      </c>
      <c r="L159" s="1" t="str">
        <f>VLOOKUP(Angkatan23[[#This Row],[Status]], [1]!Grading23[#Data], 2, FALSE)</f>
        <v>Pengakuan</v>
      </c>
      <c r="M159" s="1" t="str">
        <f>CLEAN(TRIM(Angkatan23[[#This Row],[Status]] &amp; "|" &amp; Angkatan23[[#This Row],[Level]] &amp; "|" &amp; Angkatan23[[#This Row],[Participant As]]))</f>
        <v>Narasumber/Pembicara|External International|Individual</v>
      </c>
      <c r="N15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60" spans="1:14" ht="14.25" customHeight="1" x14ac:dyDescent="0.35">
      <c r="A160" s="1" t="s">
        <v>367</v>
      </c>
      <c r="B160" s="1" t="s">
        <v>368</v>
      </c>
      <c r="C160" s="1" t="s">
        <v>89</v>
      </c>
      <c r="D160" s="1">
        <v>2023</v>
      </c>
      <c r="E160" s="1" t="s">
        <v>90</v>
      </c>
      <c r="F160" s="1" t="s">
        <v>91</v>
      </c>
      <c r="G160" s="1">
        <v>20232</v>
      </c>
      <c r="H160" s="1" t="s">
        <v>39</v>
      </c>
      <c r="I160" s="1" t="s">
        <v>20</v>
      </c>
      <c r="J160" s="1" t="s">
        <v>29</v>
      </c>
      <c r="L160" t="str">
        <f>VLOOKUP(Angkatan23[[#This Row],[Status]], [1]!Grading23[#Data], 2, FALSE)</f>
        <v>Kompetisi</v>
      </c>
      <c r="M160" s="1" t="str">
        <f>CLEAN(TRIM(Angkatan23[[#This Row],[Status]] &amp; "|" &amp; Angkatan23[[#This Row],[Level]] &amp; "|" &amp; Angkatan23[[#This Row],[Participant As]]))</f>
        <v>Juara 2|External International|Team</v>
      </c>
      <c r="N16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30</v>
      </c>
    </row>
    <row r="161" spans="1:14" ht="14.25" customHeight="1" x14ac:dyDescent="0.35">
      <c r="A161" s="1" t="s">
        <v>369</v>
      </c>
      <c r="B161" s="1" t="s">
        <v>370</v>
      </c>
      <c r="C161" s="1" t="s">
        <v>56</v>
      </c>
      <c r="D161" s="1">
        <v>2023</v>
      </c>
      <c r="E161" s="1" t="s">
        <v>57</v>
      </c>
      <c r="F161" s="1" t="s">
        <v>58</v>
      </c>
      <c r="G161" s="1">
        <v>20231</v>
      </c>
      <c r="H161" s="1" t="s">
        <v>59</v>
      </c>
      <c r="I161" s="1" t="s">
        <v>28</v>
      </c>
      <c r="J161" s="1" t="s">
        <v>29</v>
      </c>
      <c r="K161" s="1">
        <v>3</v>
      </c>
      <c r="L161" s="1" t="str">
        <f>VLOOKUP(Angkatan23[[#This Row],[Status]], [1]!Grading23[#Data], 2, FALSE)</f>
        <v>Hasil Karya</v>
      </c>
      <c r="M161" s="1" t="str">
        <f>CLEAN(TRIM(Angkatan23[[#This Row],[Status]] &amp; "|" &amp; Angkatan23[[#This Row],[Level]] &amp; "|" &amp; Angkatan23[[#This Row],[Participant As]]))</f>
        <v>Hak Cipta|External National|Team</v>
      </c>
      <c r="N16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0</v>
      </c>
    </row>
    <row r="162" spans="1:14" ht="14.25" customHeight="1" x14ac:dyDescent="0.35">
      <c r="A162" s="1" t="s">
        <v>371</v>
      </c>
      <c r="B162" s="1" t="s">
        <v>372</v>
      </c>
      <c r="C162" s="1" t="s">
        <v>16</v>
      </c>
      <c r="D162" s="1">
        <v>2023</v>
      </c>
      <c r="E162" s="1" t="s">
        <v>17</v>
      </c>
      <c r="F162" s="1" t="s">
        <v>18</v>
      </c>
      <c r="G162" s="1">
        <v>20231</v>
      </c>
      <c r="H162" s="1" t="s">
        <v>19</v>
      </c>
      <c r="I162" s="1" t="s">
        <v>20</v>
      </c>
      <c r="J162" s="1" t="s">
        <v>21</v>
      </c>
      <c r="K162" s="1">
        <v>500</v>
      </c>
      <c r="L162" s="1" t="str">
        <f>VLOOKUP(Angkatan23[[#This Row],[Status]], [1]!Grading23[#Data], 2, FALSE)</f>
        <v>Pengakuan</v>
      </c>
      <c r="M162" s="1" t="str">
        <f>CLEAN(TRIM(Angkatan23[[#This Row],[Status]] &amp; "|" &amp; Angkatan23[[#This Row],[Level]] &amp; "|" &amp; Angkatan23[[#This Row],[Participant As]]))</f>
        <v>Narasumber/Pembicara|External International|Individual</v>
      </c>
      <c r="N16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63" spans="1:14" ht="14.25" customHeight="1" x14ac:dyDescent="0.35">
      <c r="A163" s="1" t="s">
        <v>373</v>
      </c>
      <c r="B163" s="1" t="s">
        <v>374</v>
      </c>
      <c r="C163" s="1" t="s">
        <v>16</v>
      </c>
      <c r="D163" s="1">
        <v>2023</v>
      </c>
      <c r="E163" s="1" t="s">
        <v>17</v>
      </c>
      <c r="F163" s="1" t="s">
        <v>18</v>
      </c>
      <c r="G163" s="1">
        <v>20231</v>
      </c>
      <c r="H163" s="1" t="s">
        <v>19</v>
      </c>
      <c r="I163" s="1" t="s">
        <v>20</v>
      </c>
      <c r="J163" s="1" t="s">
        <v>21</v>
      </c>
      <c r="K163" s="1">
        <v>500</v>
      </c>
      <c r="L163" s="1" t="str">
        <f>VLOOKUP(Angkatan23[[#This Row],[Status]], [1]!Grading23[#Data], 2, FALSE)</f>
        <v>Pengakuan</v>
      </c>
      <c r="M163" s="1" t="str">
        <f>CLEAN(TRIM(Angkatan23[[#This Row],[Status]] &amp; "|" &amp; Angkatan23[[#This Row],[Level]] &amp; "|" &amp; Angkatan23[[#This Row],[Participant As]]))</f>
        <v>Narasumber/Pembicara|External International|Individual</v>
      </c>
      <c r="N16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64" spans="1:14" ht="14.25" customHeight="1" x14ac:dyDescent="0.35">
      <c r="A164" s="1" t="s">
        <v>375</v>
      </c>
      <c r="B164" s="1" t="s">
        <v>376</v>
      </c>
      <c r="C164" s="1" t="s">
        <v>16</v>
      </c>
      <c r="D164" s="1">
        <v>2023</v>
      </c>
      <c r="E164" s="1" t="s">
        <v>17</v>
      </c>
      <c r="F164" s="1" t="s">
        <v>18</v>
      </c>
      <c r="G164" s="1">
        <v>20231</v>
      </c>
      <c r="H164" s="1" t="s">
        <v>19</v>
      </c>
      <c r="I164" s="1" t="s">
        <v>20</v>
      </c>
      <c r="J164" s="1" t="s">
        <v>21</v>
      </c>
      <c r="K164" s="1">
        <v>500</v>
      </c>
      <c r="L164" s="1" t="str">
        <f>VLOOKUP(Angkatan23[[#This Row],[Status]], [1]!Grading23[#Data], 2, FALSE)</f>
        <v>Pengakuan</v>
      </c>
      <c r="M164" s="1" t="str">
        <f>CLEAN(TRIM(Angkatan23[[#This Row],[Status]] &amp; "|" &amp; Angkatan23[[#This Row],[Level]] &amp; "|" &amp; Angkatan23[[#This Row],[Participant As]]))</f>
        <v>Narasumber/Pembicara|External International|Individual</v>
      </c>
      <c r="N16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65" spans="1:14" ht="14.25" customHeight="1" x14ac:dyDescent="0.35">
      <c r="A165" s="1" t="s">
        <v>377</v>
      </c>
      <c r="B165" s="1" t="s">
        <v>378</v>
      </c>
      <c r="C165" s="1" t="s">
        <v>16</v>
      </c>
      <c r="D165" s="1">
        <v>2023</v>
      </c>
      <c r="E165" s="1" t="s">
        <v>47</v>
      </c>
      <c r="F165" s="1" t="s">
        <v>47</v>
      </c>
      <c r="G165" s="1">
        <v>20232</v>
      </c>
      <c r="H165" s="1" t="s">
        <v>39</v>
      </c>
      <c r="I165" s="1" t="s">
        <v>28</v>
      </c>
      <c r="J165" s="1" t="s">
        <v>29</v>
      </c>
      <c r="L165" t="str">
        <f>VLOOKUP(Angkatan23[[#This Row],[Status]], [1]!Grading23[#Data], 2, FALSE)</f>
        <v>Kompetisi</v>
      </c>
      <c r="M165" s="1" t="str">
        <f>CLEAN(TRIM(Angkatan23[[#This Row],[Status]] &amp; "|" &amp; Angkatan23[[#This Row],[Level]] &amp; "|" &amp; Angkatan23[[#This Row],[Participant As]]))</f>
        <v>Juara 2|External National|Team</v>
      </c>
      <c r="N16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166" spans="1:14" ht="14.25" customHeight="1" x14ac:dyDescent="0.35">
      <c r="A166" s="1" t="s">
        <v>379</v>
      </c>
      <c r="B166" s="1" t="s">
        <v>380</v>
      </c>
      <c r="C166" s="1" t="s">
        <v>16</v>
      </c>
      <c r="D166" s="1">
        <v>2023</v>
      </c>
      <c r="E166" s="1" t="s">
        <v>17</v>
      </c>
      <c r="F166" s="1" t="s">
        <v>18</v>
      </c>
      <c r="G166" s="1">
        <v>20231</v>
      </c>
      <c r="H166" s="1" t="s">
        <v>19</v>
      </c>
      <c r="I166" s="1" t="s">
        <v>20</v>
      </c>
      <c r="J166" s="1" t="s">
        <v>21</v>
      </c>
      <c r="K166" s="1">
        <v>500</v>
      </c>
      <c r="L166" s="1" t="str">
        <f>VLOOKUP(Angkatan23[[#This Row],[Status]], [1]!Grading23[#Data], 2, FALSE)</f>
        <v>Pengakuan</v>
      </c>
      <c r="M166" s="1" t="str">
        <f>CLEAN(TRIM(Angkatan23[[#This Row],[Status]] &amp; "|" &amp; Angkatan23[[#This Row],[Level]] &amp; "|" &amp; Angkatan23[[#This Row],[Participant As]]))</f>
        <v>Narasumber/Pembicara|External International|Individual</v>
      </c>
      <c r="N16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67" spans="1:14" ht="14.25" customHeight="1" x14ac:dyDescent="0.35">
      <c r="A167" s="1" t="s">
        <v>381</v>
      </c>
      <c r="B167" s="1" t="s">
        <v>382</v>
      </c>
      <c r="C167" s="1" t="s">
        <v>64</v>
      </c>
      <c r="D167" s="1">
        <v>2023</v>
      </c>
      <c r="E167" s="1" t="s">
        <v>47</v>
      </c>
      <c r="F167" s="1" t="s">
        <v>47</v>
      </c>
      <c r="G167" s="1">
        <v>20232</v>
      </c>
      <c r="H167" s="1" t="s">
        <v>39</v>
      </c>
      <c r="I167" s="1" t="s">
        <v>28</v>
      </c>
      <c r="J167" s="1" t="s">
        <v>29</v>
      </c>
      <c r="L167" t="str">
        <f>VLOOKUP(Angkatan23[[#This Row],[Status]], [1]!Grading23[#Data], 2, FALSE)</f>
        <v>Kompetisi</v>
      </c>
      <c r="M167" s="1" t="str">
        <f>CLEAN(TRIM(Angkatan23[[#This Row],[Status]] &amp; "|" &amp; Angkatan23[[#This Row],[Level]] &amp; "|" &amp; Angkatan23[[#This Row],[Participant As]]))</f>
        <v>Juara 2|External National|Team</v>
      </c>
      <c r="N16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168" spans="1:14" ht="14.25" customHeight="1" x14ac:dyDescent="0.35">
      <c r="A168" s="1" t="s">
        <v>383</v>
      </c>
      <c r="B168" s="1" t="s">
        <v>384</v>
      </c>
      <c r="C168" s="1" t="s">
        <v>16</v>
      </c>
      <c r="D168" s="1">
        <v>2023</v>
      </c>
      <c r="E168" s="1" t="s">
        <v>17</v>
      </c>
      <c r="F168" s="1" t="s">
        <v>18</v>
      </c>
      <c r="G168" s="1">
        <v>20231</v>
      </c>
      <c r="H168" s="1" t="s">
        <v>19</v>
      </c>
      <c r="I168" s="1" t="s">
        <v>20</v>
      </c>
      <c r="J168" s="1" t="s">
        <v>21</v>
      </c>
      <c r="K168" s="1">
        <v>500</v>
      </c>
      <c r="L168" s="1" t="str">
        <f>VLOOKUP(Angkatan23[[#This Row],[Status]], [1]!Grading23[#Data], 2, FALSE)</f>
        <v>Pengakuan</v>
      </c>
      <c r="M168" s="1" t="str">
        <f>CLEAN(TRIM(Angkatan23[[#This Row],[Status]] &amp; "|" &amp; Angkatan23[[#This Row],[Level]] &amp; "|" &amp; Angkatan23[[#This Row],[Participant As]]))</f>
        <v>Narasumber/Pembicara|External International|Individual</v>
      </c>
      <c r="N16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69" spans="1:14" ht="14.25" customHeight="1" x14ac:dyDescent="0.35">
      <c r="A169" s="1" t="s">
        <v>385</v>
      </c>
      <c r="B169" s="1" t="s">
        <v>386</v>
      </c>
      <c r="C169" s="1" t="s">
        <v>16</v>
      </c>
      <c r="D169" s="1">
        <v>2023</v>
      </c>
      <c r="E169" s="1" t="s">
        <v>17</v>
      </c>
      <c r="F169" s="1" t="s">
        <v>18</v>
      </c>
      <c r="G169" s="1">
        <v>20231</v>
      </c>
      <c r="H169" s="1" t="s">
        <v>19</v>
      </c>
      <c r="I169" s="1" t="s">
        <v>20</v>
      </c>
      <c r="J169" s="1" t="s">
        <v>21</v>
      </c>
      <c r="K169" s="1">
        <v>500</v>
      </c>
      <c r="L169" s="1" t="str">
        <f>VLOOKUP(Angkatan23[[#This Row],[Status]], [1]!Grading23[#Data], 2, FALSE)</f>
        <v>Pengakuan</v>
      </c>
      <c r="M169" s="1" t="str">
        <f>CLEAN(TRIM(Angkatan23[[#This Row],[Status]] &amp; "|" &amp; Angkatan23[[#This Row],[Level]] &amp; "|" &amp; Angkatan23[[#This Row],[Participant As]]))</f>
        <v>Narasumber/Pembicara|External International|Individual</v>
      </c>
      <c r="N16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70" spans="1:14" ht="14.25" customHeight="1" x14ac:dyDescent="0.35">
      <c r="A170" s="1" t="s">
        <v>387</v>
      </c>
      <c r="B170" s="1" t="s">
        <v>388</v>
      </c>
      <c r="C170" s="1" t="s">
        <v>16</v>
      </c>
      <c r="D170" s="1">
        <v>2023</v>
      </c>
      <c r="E170" s="1" t="s">
        <v>17</v>
      </c>
      <c r="F170" s="1" t="s">
        <v>18</v>
      </c>
      <c r="G170" s="1">
        <v>20231</v>
      </c>
      <c r="H170" s="1" t="s">
        <v>19</v>
      </c>
      <c r="I170" s="1" t="s">
        <v>20</v>
      </c>
      <c r="J170" s="1" t="s">
        <v>21</v>
      </c>
      <c r="K170" s="1">
        <v>500</v>
      </c>
      <c r="L170" s="1" t="str">
        <f>VLOOKUP(Angkatan23[[#This Row],[Status]], [1]!Grading23[#Data], 2, FALSE)</f>
        <v>Pengakuan</v>
      </c>
      <c r="M170" s="1" t="str">
        <f>CLEAN(TRIM(Angkatan23[[#This Row],[Status]] &amp; "|" &amp; Angkatan23[[#This Row],[Level]] &amp; "|" &amp; Angkatan23[[#This Row],[Participant As]]))</f>
        <v>Narasumber/Pembicara|External International|Individual</v>
      </c>
      <c r="N17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71" spans="1:14" ht="14.25" customHeight="1" x14ac:dyDescent="0.35">
      <c r="A171" s="1" t="s">
        <v>389</v>
      </c>
      <c r="B171" s="1" t="s">
        <v>390</v>
      </c>
      <c r="C171" s="1" t="s">
        <v>89</v>
      </c>
      <c r="D171" s="1">
        <v>2023</v>
      </c>
      <c r="E171" s="1" t="s">
        <v>90</v>
      </c>
      <c r="F171" s="1" t="s">
        <v>91</v>
      </c>
      <c r="G171" s="1">
        <v>20232</v>
      </c>
      <c r="H171" s="1" t="s">
        <v>78</v>
      </c>
      <c r="I171" s="1" t="s">
        <v>20</v>
      </c>
      <c r="J171" s="1" t="s">
        <v>29</v>
      </c>
      <c r="L171" t="str">
        <f>VLOOKUP(Angkatan23[[#This Row],[Status]], [1]!Grading23[#Data], 2, FALSE)</f>
        <v>Kompetisi</v>
      </c>
      <c r="M171" s="1" t="str">
        <f>CLEAN(TRIM(Angkatan23[[#This Row],[Status]] &amp; "|" &amp; Angkatan23[[#This Row],[Level]] &amp; "|" &amp; Angkatan23[[#This Row],[Participant As]]))</f>
        <v>Juara 1|External International|Team</v>
      </c>
      <c r="N17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35</v>
      </c>
    </row>
    <row r="172" spans="1:14" ht="14.25" customHeight="1" x14ac:dyDescent="0.35">
      <c r="A172" s="1" t="s">
        <v>391</v>
      </c>
      <c r="B172" s="1" t="s">
        <v>392</v>
      </c>
      <c r="C172" s="1" t="s">
        <v>56</v>
      </c>
      <c r="D172" s="1">
        <v>2023</v>
      </c>
      <c r="E172" s="1" t="s">
        <v>393</v>
      </c>
      <c r="F172" s="1" t="s">
        <v>394</v>
      </c>
      <c r="G172" s="1">
        <v>20232</v>
      </c>
      <c r="H172" s="1" t="s">
        <v>27</v>
      </c>
      <c r="I172" s="1" t="s">
        <v>28</v>
      </c>
      <c r="J172" s="1" t="s">
        <v>21</v>
      </c>
      <c r="L172" t="str">
        <f>VLOOKUP(Angkatan23[[#This Row],[Status]], [1]!Grading23[#Data], 2, FALSE)</f>
        <v>Kompetisi</v>
      </c>
      <c r="M172" s="1" t="str">
        <f>CLEAN(TRIM(Angkatan23[[#This Row],[Status]] &amp; "|" &amp; Angkatan23[[#This Row],[Level]] &amp; "|" &amp; Angkatan23[[#This Row],[Participant As]]))</f>
        <v>Juara 3|External National|Individual</v>
      </c>
      <c r="N17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15</v>
      </c>
    </row>
    <row r="173" spans="1:14" ht="14.25" customHeight="1" x14ac:dyDescent="0.35">
      <c r="A173" s="1" t="s">
        <v>395</v>
      </c>
      <c r="B173" s="1" t="s">
        <v>396</v>
      </c>
      <c r="C173" s="1" t="s">
        <v>64</v>
      </c>
      <c r="D173" s="1">
        <v>2023</v>
      </c>
      <c r="E173" s="1" t="s">
        <v>238</v>
      </c>
      <c r="F173" s="1" t="s">
        <v>218</v>
      </c>
      <c r="G173" s="1">
        <v>20231</v>
      </c>
      <c r="H173" s="1" t="s">
        <v>78</v>
      </c>
      <c r="I173" s="1" t="s">
        <v>28</v>
      </c>
      <c r="J173" s="1" t="s">
        <v>29</v>
      </c>
      <c r="L173" t="str">
        <f>VLOOKUP(Angkatan23[[#This Row],[Status]], [1]!Grading23[#Data], 2, FALSE)</f>
        <v>Kompetisi</v>
      </c>
      <c r="M173" s="1" t="str">
        <f>CLEAN(TRIM(Angkatan23[[#This Row],[Status]] &amp; "|" &amp; Angkatan23[[#This Row],[Level]] &amp; "|" &amp; Angkatan23[[#This Row],[Participant As]]))</f>
        <v>Juara 1|External National|Team</v>
      </c>
      <c r="N17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15</v>
      </c>
    </row>
    <row r="174" spans="1:14" ht="14.25" customHeight="1" x14ac:dyDescent="0.35">
      <c r="A174" s="1" t="s">
        <v>397</v>
      </c>
      <c r="B174" s="1" t="s">
        <v>398</v>
      </c>
      <c r="C174" s="1" t="s">
        <v>89</v>
      </c>
      <c r="D174" s="1">
        <v>2023</v>
      </c>
      <c r="E174" s="1" t="s">
        <v>90</v>
      </c>
      <c r="F174" s="1" t="s">
        <v>91</v>
      </c>
      <c r="G174" s="1">
        <v>20232</v>
      </c>
      <c r="H174" s="1" t="s">
        <v>39</v>
      </c>
      <c r="I174" s="1" t="s">
        <v>20</v>
      </c>
      <c r="J174" s="1" t="s">
        <v>29</v>
      </c>
      <c r="L174" t="str">
        <f>VLOOKUP(Angkatan23[[#This Row],[Status]], [1]!Grading23[#Data], 2, FALSE)</f>
        <v>Kompetisi</v>
      </c>
      <c r="M174" s="1" t="str">
        <f>CLEAN(TRIM(Angkatan23[[#This Row],[Status]] &amp; "|" &amp; Angkatan23[[#This Row],[Level]] &amp; "|" &amp; Angkatan23[[#This Row],[Participant As]]))</f>
        <v>Juara 2|External International|Team</v>
      </c>
      <c r="N17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30</v>
      </c>
    </row>
    <row r="175" spans="1:14" ht="14.25" customHeight="1" x14ac:dyDescent="0.35">
      <c r="A175" s="1" t="s">
        <v>399</v>
      </c>
      <c r="B175" s="1" t="s">
        <v>400</v>
      </c>
      <c r="C175" s="1" t="s">
        <v>16</v>
      </c>
      <c r="D175" s="1">
        <v>2023</v>
      </c>
      <c r="E175" s="1" t="s">
        <v>17</v>
      </c>
      <c r="F175" s="1" t="s">
        <v>18</v>
      </c>
      <c r="G175" s="1">
        <v>20231</v>
      </c>
      <c r="H175" s="1" t="s">
        <v>19</v>
      </c>
      <c r="I175" s="1" t="s">
        <v>20</v>
      </c>
      <c r="J175" s="1" t="s">
        <v>21</v>
      </c>
      <c r="K175" s="1">
        <v>500</v>
      </c>
      <c r="L175" s="1" t="str">
        <f>VLOOKUP(Angkatan23[[#This Row],[Status]], [1]!Grading23[#Data], 2, FALSE)</f>
        <v>Pengakuan</v>
      </c>
      <c r="M175" s="1" t="str">
        <f>CLEAN(TRIM(Angkatan23[[#This Row],[Status]] &amp; "|" &amp; Angkatan23[[#This Row],[Level]] &amp; "|" &amp; Angkatan23[[#This Row],[Participant As]]))</f>
        <v>Narasumber/Pembicara|External International|Individual</v>
      </c>
      <c r="N17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76" spans="1:14" ht="14.25" customHeight="1" x14ac:dyDescent="0.35">
      <c r="A176" s="1" t="s">
        <v>401</v>
      </c>
      <c r="B176" s="1" t="s">
        <v>402</v>
      </c>
      <c r="C176" s="1" t="s">
        <v>16</v>
      </c>
      <c r="D176" s="1">
        <v>2023</v>
      </c>
      <c r="E176" s="1" t="s">
        <v>17</v>
      </c>
      <c r="F176" s="1" t="s">
        <v>18</v>
      </c>
      <c r="G176" s="1">
        <v>20231</v>
      </c>
      <c r="H176" s="1" t="s">
        <v>19</v>
      </c>
      <c r="I176" s="1" t="s">
        <v>20</v>
      </c>
      <c r="J176" s="1" t="s">
        <v>21</v>
      </c>
      <c r="K176" s="1">
        <v>500</v>
      </c>
      <c r="L176" s="1" t="str">
        <f>VLOOKUP(Angkatan23[[#This Row],[Status]], [1]!Grading23[#Data], 2, FALSE)</f>
        <v>Pengakuan</v>
      </c>
      <c r="M176" s="1" t="str">
        <f>CLEAN(TRIM(Angkatan23[[#This Row],[Status]] &amp; "|" &amp; Angkatan23[[#This Row],[Level]] &amp; "|" &amp; Angkatan23[[#This Row],[Participant As]]))</f>
        <v>Narasumber/Pembicara|External International|Individual</v>
      </c>
      <c r="N17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77" spans="1:14" ht="14.25" customHeight="1" x14ac:dyDescent="0.35">
      <c r="A177" s="1" t="s">
        <v>403</v>
      </c>
      <c r="B177" s="1" t="s">
        <v>404</v>
      </c>
      <c r="C177" s="1" t="s">
        <v>16</v>
      </c>
      <c r="D177" s="1">
        <v>2023</v>
      </c>
      <c r="E177" s="1" t="s">
        <v>17</v>
      </c>
      <c r="F177" s="1" t="s">
        <v>18</v>
      </c>
      <c r="G177" s="1">
        <v>20231</v>
      </c>
      <c r="H177" s="1" t="s">
        <v>19</v>
      </c>
      <c r="I177" s="1" t="s">
        <v>20</v>
      </c>
      <c r="J177" s="1" t="s">
        <v>21</v>
      </c>
      <c r="K177" s="1">
        <v>500</v>
      </c>
      <c r="L177" s="1" t="str">
        <f>VLOOKUP(Angkatan23[[#This Row],[Status]], [1]!Grading23[#Data], 2, FALSE)</f>
        <v>Pengakuan</v>
      </c>
      <c r="M177" s="1" t="str">
        <f>CLEAN(TRIM(Angkatan23[[#This Row],[Status]] &amp; "|" &amp; Angkatan23[[#This Row],[Level]] &amp; "|" &amp; Angkatan23[[#This Row],[Participant As]]))</f>
        <v>Narasumber/Pembicara|External International|Individual</v>
      </c>
      <c r="N17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78" spans="1:14" ht="14.25" customHeight="1" x14ac:dyDescent="0.35">
      <c r="A178" s="1" t="s">
        <v>405</v>
      </c>
      <c r="B178" s="1" t="s">
        <v>406</v>
      </c>
      <c r="C178" s="1" t="s">
        <v>56</v>
      </c>
      <c r="D178" s="1">
        <v>2023</v>
      </c>
      <c r="E178" s="1" t="s">
        <v>133</v>
      </c>
      <c r="F178" s="1" t="s">
        <v>134</v>
      </c>
      <c r="G178" s="1">
        <v>20231</v>
      </c>
      <c r="H178" s="1" t="s">
        <v>27</v>
      </c>
      <c r="I178" s="1" t="s">
        <v>28</v>
      </c>
      <c r="J178" s="1" t="s">
        <v>29</v>
      </c>
      <c r="L178" t="str">
        <f>VLOOKUP(Angkatan23[[#This Row],[Status]], [1]!Grading23[#Data], 2, FALSE)</f>
        <v>Kompetisi</v>
      </c>
      <c r="M178" s="1" t="str">
        <f>CLEAN(TRIM(Angkatan23[[#This Row],[Status]] &amp; "|" &amp; Angkatan23[[#This Row],[Level]] &amp; "|" &amp; Angkatan23[[#This Row],[Participant As]]))</f>
        <v>Juara 3|External National|Team</v>
      </c>
      <c r="N17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8</v>
      </c>
    </row>
    <row r="179" spans="1:14" ht="14.25" customHeight="1" x14ac:dyDescent="0.35">
      <c r="A179" s="1" t="s">
        <v>407</v>
      </c>
      <c r="B179" s="1" t="s">
        <v>408</v>
      </c>
      <c r="C179" s="1" t="s">
        <v>16</v>
      </c>
      <c r="D179" s="1">
        <v>2023</v>
      </c>
      <c r="E179" s="1" t="s">
        <v>17</v>
      </c>
      <c r="F179" s="1" t="s">
        <v>18</v>
      </c>
      <c r="G179" s="1">
        <v>20231</v>
      </c>
      <c r="H179" s="1" t="s">
        <v>19</v>
      </c>
      <c r="I179" s="1" t="s">
        <v>20</v>
      </c>
      <c r="J179" s="1" t="s">
        <v>21</v>
      </c>
      <c r="K179" s="1">
        <v>500</v>
      </c>
      <c r="L179" s="1" t="str">
        <f>VLOOKUP(Angkatan23[[#This Row],[Status]], [1]!Grading23[#Data], 2, FALSE)</f>
        <v>Pengakuan</v>
      </c>
      <c r="M179" s="1" t="str">
        <f>CLEAN(TRIM(Angkatan23[[#This Row],[Status]] &amp; "|" &amp; Angkatan23[[#This Row],[Level]] &amp; "|" &amp; Angkatan23[[#This Row],[Participant As]]))</f>
        <v>Narasumber/Pembicara|External International|Individual</v>
      </c>
      <c r="N17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80" spans="1:14" ht="14.25" customHeight="1" x14ac:dyDescent="0.35">
      <c r="A180" s="1" t="s">
        <v>409</v>
      </c>
      <c r="B180" s="1" t="s">
        <v>410</v>
      </c>
      <c r="C180" s="1" t="s">
        <v>16</v>
      </c>
      <c r="D180" s="1">
        <v>2023</v>
      </c>
      <c r="E180" s="1" t="s">
        <v>17</v>
      </c>
      <c r="F180" s="1" t="s">
        <v>18</v>
      </c>
      <c r="G180" s="1">
        <v>20231</v>
      </c>
      <c r="H180" s="1" t="s">
        <v>19</v>
      </c>
      <c r="I180" s="1" t="s">
        <v>20</v>
      </c>
      <c r="J180" s="1" t="s">
        <v>21</v>
      </c>
      <c r="K180" s="1">
        <v>500</v>
      </c>
      <c r="L180" s="1" t="str">
        <f>VLOOKUP(Angkatan23[[#This Row],[Status]], [1]!Grading23[#Data], 2, FALSE)</f>
        <v>Pengakuan</v>
      </c>
      <c r="M180" s="1" t="str">
        <f>CLEAN(TRIM(Angkatan23[[#This Row],[Status]] &amp; "|" &amp; Angkatan23[[#This Row],[Level]] &amp; "|" &amp; Angkatan23[[#This Row],[Participant As]]))</f>
        <v>Narasumber/Pembicara|External International|Individual</v>
      </c>
      <c r="N18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81" spans="1:14" ht="14.25" customHeight="1" x14ac:dyDescent="0.35">
      <c r="A181" s="1" t="s">
        <v>411</v>
      </c>
      <c r="B181" s="1" t="s">
        <v>412</v>
      </c>
      <c r="C181" s="1" t="s">
        <v>24</v>
      </c>
      <c r="D181" s="1">
        <v>2023</v>
      </c>
      <c r="E181" s="1" t="s">
        <v>25</v>
      </c>
      <c r="F181" s="1" t="s">
        <v>26</v>
      </c>
      <c r="G181" s="1">
        <v>20232</v>
      </c>
      <c r="H181" s="1" t="s">
        <v>39</v>
      </c>
      <c r="I181" s="1" t="s">
        <v>28</v>
      </c>
      <c r="J181" s="1" t="s">
        <v>29</v>
      </c>
      <c r="L181" t="str">
        <f>VLOOKUP(Angkatan23[[#This Row],[Status]], [1]!Grading23[#Data], 2, FALSE)</f>
        <v>Kompetisi</v>
      </c>
      <c r="M181" s="1" t="str">
        <f>CLEAN(TRIM(Angkatan23[[#This Row],[Status]] &amp; "|" &amp; Angkatan23[[#This Row],[Level]] &amp; "|" &amp; Angkatan23[[#This Row],[Participant As]]))</f>
        <v>Juara 2|External National|Team</v>
      </c>
      <c r="N18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11</v>
      </c>
    </row>
    <row r="182" spans="1:14" ht="14.25" customHeight="1" x14ac:dyDescent="0.35">
      <c r="A182" s="1" t="s">
        <v>413</v>
      </c>
      <c r="B182" s="1" t="s">
        <v>414</v>
      </c>
      <c r="C182" s="1" t="s">
        <v>16</v>
      </c>
      <c r="D182" s="1">
        <v>2023</v>
      </c>
      <c r="E182" s="1" t="s">
        <v>17</v>
      </c>
      <c r="F182" s="1" t="s">
        <v>18</v>
      </c>
      <c r="G182" s="1">
        <v>20231</v>
      </c>
      <c r="H182" s="1" t="s">
        <v>19</v>
      </c>
      <c r="I182" s="1" t="s">
        <v>20</v>
      </c>
      <c r="J182" s="1" t="s">
        <v>21</v>
      </c>
      <c r="K182" s="1">
        <v>500</v>
      </c>
      <c r="L182" s="1" t="str">
        <f>VLOOKUP(Angkatan23[[#This Row],[Status]], [1]!Grading23[#Data], 2, FALSE)</f>
        <v>Pengakuan</v>
      </c>
      <c r="M182" s="1" t="str">
        <f>CLEAN(TRIM(Angkatan23[[#This Row],[Status]] &amp; "|" &amp; Angkatan23[[#This Row],[Level]] &amp; "|" &amp; Angkatan23[[#This Row],[Participant As]]))</f>
        <v>Narasumber/Pembicara|External International|Individual</v>
      </c>
      <c r="N18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83" spans="1:14" ht="14.25" customHeight="1" x14ac:dyDescent="0.35">
      <c r="A183" s="1" t="s">
        <v>415</v>
      </c>
      <c r="B183" s="1" t="s">
        <v>416</v>
      </c>
      <c r="C183" s="1" t="s">
        <v>16</v>
      </c>
      <c r="D183" s="1">
        <v>2023</v>
      </c>
      <c r="E183" s="1" t="s">
        <v>17</v>
      </c>
      <c r="F183" s="1" t="s">
        <v>18</v>
      </c>
      <c r="G183" s="1">
        <v>20231</v>
      </c>
      <c r="H183" s="1" t="s">
        <v>19</v>
      </c>
      <c r="I183" s="1" t="s">
        <v>20</v>
      </c>
      <c r="J183" s="1" t="s">
        <v>21</v>
      </c>
      <c r="K183" s="1">
        <v>500</v>
      </c>
      <c r="L183" s="1" t="str">
        <f>VLOOKUP(Angkatan23[[#This Row],[Status]], [1]!Grading23[#Data], 2, FALSE)</f>
        <v>Pengakuan</v>
      </c>
      <c r="M183" s="1" t="str">
        <f>CLEAN(TRIM(Angkatan23[[#This Row],[Status]] &amp; "|" &amp; Angkatan23[[#This Row],[Level]] &amp; "|" &amp; Angkatan23[[#This Row],[Participant As]]))</f>
        <v>Narasumber/Pembicara|External International|Individual</v>
      </c>
      <c r="N183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84" spans="1:14" ht="14.25" customHeight="1" x14ac:dyDescent="0.35">
      <c r="A184" s="1" t="s">
        <v>417</v>
      </c>
      <c r="B184" s="1" t="s">
        <v>418</v>
      </c>
      <c r="C184" s="1" t="s">
        <v>16</v>
      </c>
      <c r="D184" s="1">
        <v>2023</v>
      </c>
      <c r="E184" s="1" t="s">
        <v>17</v>
      </c>
      <c r="F184" s="1" t="s">
        <v>18</v>
      </c>
      <c r="G184" s="1">
        <v>20231</v>
      </c>
      <c r="H184" s="1" t="s">
        <v>19</v>
      </c>
      <c r="I184" s="1" t="s">
        <v>20</v>
      </c>
      <c r="J184" s="1" t="s">
        <v>21</v>
      </c>
      <c r="K184" s="1">
        <v>500</v>
      </c>
      <c r="L184" s="1" t="str">
        <f>VLOOKUP(Angkatan23[[#This Row],[Status]], [1]!Grading23[#Data], 2, FALSE)</f>
        <v>Pengakuan</v>
      </c>
      <c r="M184" s="1" t="str">
        <f>CLEAN(TRIM(Angkatan23[[#This Row],[Status]] &amp; "|" &amp; Angkatan23[[#This Row],[Level]] &amp; "|" &amp; Angkatan23[[#This Row],[Participant As]]))</f>
        <v>Narasumber/Pembicara|External International|Individual</v>
      </c>
      <c r="N184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85" spans="1:14" ht="14.25" customHeight="1" x14ac:dyDescent="0.35">
      <c r="A185" s="1" t="s">
        <v>419</v>
      </c>
      <c r="B185" s="1" t="s">
        <v>420</v>
      </c>
      <c r="C185" s="1" t="s">
        <v>16</v>
      </c>
      <c r="D185" s="1">
        <v>2023</v>
      </c>
      <c r="E185" s="1" t="s">
        <v>17</v>
      </c>
      <c r="F185" s="1" t="s">
        <v>18</v>
      </c>
      <c r="G185" s="1">
        <v>20231</v>
      </c>
      <c r="H185" s="1" t="s">
        <v>19</v>
      </c>
      <c r="I185" s="1" t="s">
        <v>20</v>
      </c>
      <c r="J185" s="1" t="s">
        <v>21</v>
      </c>
      <c r="K185" s="1">
        <v>500</v>
      </c>
      <c r="L185" s="1" t="str">
        <f>VLOOKUP(Angkatan23[[#This Row],[Status]], [1]!Grading23[#Data], 2, FALSE)</f>
        <v>Pengakuan</v>
      </c>
      <c r="M185" s="1" t="str">
        <f>CLEAN(TRIM(Angkatan23[[#This Row],[Status]] &amp; "|" &amp; Angkatan23[[#This Row],[Level]] &amp; "|" &amp; Angkatan23[[#This Row],[Participant As]]))</f>
        <v>Narasumber/Pembicara|External International|Individual</v>
      </c>
      <c r="N185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86" spans="1:14" ht="14.25" customHeight="1" x14ac:dyDescent="0.35">
      <c r="A186" s="1" t="s">
        <v>421</v>
      </c>
      <c r="B186" s="1" t="s">
        <v>422</v>
      </c>
      <c r="C186" s="1" t="s">
        <v>166</v>
      </c>
      <c r="D186" s="1">
        <v>2023</v>
      </c>
      <c r="E186" s="1" t="s">
        <v>423</v>
      </c>
      <c r="F186" s="1" t="s">
        <v>424</v>
      </c>
      <c r="G186" s="1">
        <v>20231</v>
      </c>
      <c r="H186" s="1" t="s">
        <v>78</v>
      </c>
      <c r="I186" s="1" t="s">
        <v>28</v>
      </c>
      <c r="J186" s="1" t="s">
        <v>21</v>
      </c>
      <c r="L186" t="str">
        <f>VLOOKUP(Angkatan23[[#This Row],[Status]], [1]!Grading23[#Data], 2, FALSE)</f>
        <v>Kompetisi</v>
      </c>
      <c r="M186" s="1" t="str">
        <f>CLEAN(TRIM(Angkatan23[[#This Row],[Status]] &amp; "|" &amp; Angkatan23[[#This Row],[Level]] &amp; "|" &amp; Angkatan23[[#This Row],[Participant As]]))</f>
        <v>Juara 1|External National|Individual</v>
      </c>
      <c r="N186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87" spans="1:14" ht="14.25" customHeight="1" x14ac:dyDescent="0.35">
      <c r="A187" s="1" t="s">
        <v>421</v>
      </c>
      <c r="B187" s="1" t="s">
        <v>422</v>
      </c>
      <c r="C187" s="1" t="s">
        <v>166</v>
      </c>
      <c r="D187" s="1">
        <v>2023</v>
      </c>
      <c r="E187" s="1" t="s">
        <v>425</v>
      </c>
      <c r="F187" s="1" t="s">
        <v>426</v>
      </c>
      <c r="G187" s="1">
        <v>20232</v>
      </c>
      <c r="H187" s="1" t="s">
        <v>27</v>
      </c>
      <c r="I187" s="1" t="s">
        <v>28</v>
      </c>
      <c r="J187" s="1" t="s">
        <v>21</v>
      </c>
      <c r="L187" t="str">
        <f>VLOOKUP(Angkatan23[[#This Row],[Status]], [1]!Grading23[#Data], 2, FALSE)</f>
        <v>Kompetisi</v>
      </c>
      <c r="M187" s="1" t="str">
        <f>CLEAN(TRIM(Angkatan23[[#This Row],[Status]] &amp; "|" &amp; Angkatan23[[#This Row],[Level]] &amp; "|" &amp; Angkatan23[[#This Row],[Participant As]]))</f>
        <v>Juara 3|External National|Individual</v>
      </c>
      <c r="N187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15</v>
      </c>
    </row>
    <row r="188" spans="1:14" ht="14.25" customHeight="1" x14ac:dyDescent="0.35">
      <c r="A188" s="1" t="s">
        <v>427</v>
      </c>
      <c r="B188" s="1" t="s">
        <v>428</v>
      </c>
      <c r="C188" s="1" t="s">
        <v>16</v>
      </c>
      <c r="D188" s="1">
        <v>2023</v>
      </c>
      <c r="E188" s="1" t="s">
        <v>17</v>
      </c>
      <c r="F188" s="1" t="s">
        <v>18</v>
      </c>
      <c r="G188" s="1">
        <v>20231</v>
      </c>
      <c r="H188" s="1" t="s">
        <v>19</v>
      </c>
      <c r="I188" s="1" t="s">
        <v>20</v>
      </c>
      <c r="J188" s="1" t="s">
        <v>21</v>
      </c>
      <c r="K188" s="1">
        <v>500</v>
      </c>
      <c r="L188" s="1" t="str">
        <f>VLOOKUP(Angkatan23[[#This Row],[Status]], [1]!Grading23[#Data], 2, FALSE)</f>
        <v>Pengakuan</v>
      </c>
      <c r="M188" s="1" t="str">
        <f>CLEAN(TRIM(Angkatan23[[#This Row],[Status]] &amp; "|" &amp; Angkatan23[[#This Row],[Level]] &amp; "|" &amp; Angkatan23[[#This Row],[Participant As]]))</f>
        <v>Narasumber/Pembicara|External International|Individual</v>
      </c>
      <c r="N188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89" spans="1:14" ht="14.25" customHeight="1" x14ac:dyDescent="0.35">
      <c r="A189" s="1" t="s">
        <v>429</v>
      </c>
      <c r="B189" s="1" t="s">
        <v>430</v>
      </c>
      <c r="C189" s="1" t="s">
        <v>139</v>
      </c>
      <c r="D189" s="1">
        <v>2023</v>
      </c>
      <c r="E189" s="1" t="s">
        <v>151</v>
      </c>
      <c r="F189" s="1" t="s">
        <v>151</v>
      </c>
      <c r="G189" s="1">
        <v>20231</v>
      </c>
      <c r="H189" s="1" t="s">
        <v>78</v>
      </c>
      <c r="I189" s="1" t="s">
        <v>100</v>
      </c>
      <c r="J189" s="1" t="s">
        <v>21</v>
      </c>
      <c r="L189" t="str">
        <f>VLOOKUP(Angkatan23[[#This Row],[Status]], [1]!Grading23[#Data], 2, FALSE)</f>
        <v>Kompetisi</v>
      </c>
      <c r="M189" s="1" t="str">
        <f>CLEAN(TRIM(Angkatan23[[#This Row],[Status]] &amp; "|" &amp; Angkatan23[[#This Row],[Level]] &amp; "|" &amp; Angkatan23[[#This Row],[Participant As]]))</f>
        <v>Juara 1|External Regional|Individual</v>
      </c>
      <c r="N189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35</v>
      </c>
    </row>
    <row r="190" spans="1:14" ht="14.25" customHeight="1" x14ac:dyDescent="0.35">
      <c r="A190" s="1" t="s">
        <v>431</v>
      </c>
      <c r="B190" s="1" t="s">
        <v>432</v>
      </c>
      <c r="C190" s="1" t="s">
        <v>75</v>
      </c>
      <c r="D190" s="1">
        <v>2023</v>
      </c>
      <c r="E190" s="1" t="s">
        <v>120</v>
      </c>
      <c r="F190" s="1" t="s">
        <v>130</v>
      </c>
      <c r="G190" s="1">
        <v>20232</v>
      </c>
      <c r="H190" s="1" t="s">
        <v>78</v>
      </c>
      <c r="I190" s="1" t="s">
        <v>28</v>
      </c>
      <c r="J190" s="1" t="s">
        <v>29</v>
      </c>
      <c r="L190" t="str">
        <f>VLOOKUP(Angkatan23[[#This Row],[Status]], [1]!Grading23[#Data], 2, FALSE)</f>
        <v>Kompetisi</v>
      </c>
      <c r="M190" s="1" t="str">
        <f>CLEAN(TRIM(Angkatan23[[#This Row],[Status]] &amp; "|" &amp; Angkatan23[[#This Row],[Level]] &amp; "|" &amp; Angkatan23[[#This Row],[Participant As]]))</f>
        <v>Juara 1|External National|Team</v>
      </c>
      <c r="N190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15</v>
      </c>
    </row>
    <row r="191" spans="1:14" ht="14.25" customHeight="1" x14ac:dyDescent="0.35">
      <c r="A191" s="1" t="s">
        <v>433</v>
      </c>
      <c r="B191" s="1" t="s">
        <v>434</v>
      </c>
      <c r="C191" s="1" t="s">
        <v>64</v>
      </c>
      <c r="D191" s="1">
        <v>2023</v>
      </c>
      <c r="E191" s="1" t="s">
        <v>393</v>
      </c>
      <c r="F191" s="1" t="s">
        <v>394</v>
      </c>
      <c r="G191" s="1">
        <v>20232</v>
      </c>
      <c r="H191" s="1" t="s">
        <v>78</v>
      </c>
      <c r="I191" s="1" t="s">
        <v>28</v>
      </c>
      <c r="J191" s="1" t="s">
        <v>21</v>
      </c>
      <c r="L191" t="str">
        <f>VLOOKUP(Angkatan23[[#This Row],[Status]], [1]!Grading23[#Data], 2, FALSE)</f>
        <v>Kompetisi</v>
      </c>
      <c r="M191" s="1" t="str">
        <f>CLEAN(TRIM(Angkatan23[[#This Row],[Status]] &amp; "|" &amp; Angkatan23[[#This Row],[Level]] &amp; "|" &amp; Angkatan23[[#This Row],[Participant As]]))</f>
        <v>Juara 1|External National|Individual</v>
      </c>
      <c r="N191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92" spans="1:14" ht="14.25" customHeight="1" x14ac:dyDescent="0.35">
      <c r="A192" s="1" t="s">
        <v>435</v>
      </c>
      <c r="B192" s="1" t="s">
        <v>436</v>
      </c>
      <c r="C192" s="1" t="s">
        <v>337</v>
      </c>
      <c r="D192" s="1">
        <v>2023</v>
      </c>
      <c r="E192" s="1" t="s">
        <v>437</v>
      </c>
      <c r="F192" s="1" t="s">
        <v>130</v>
      </c>
      <c r="G192" s="1">
        <v>20232</v>
      </c>
      <c r="H192" s="1" t="s">
        <v>78</v>
      </c>
      <c r="I192" s="1" t="s">
        <v>28</v>
      </c>
      <c r="J192" s="1" t="s">
        <v>21</v>
      </c>
      <c r="L192" t="str">
        <f>VLOOKUP(Angkatan23[[#This Row],[Status]], [1]!Grading23[#Data], 2, FALSE)</f>
        <v>Kompetisi</v>
      </c>
      <c r="M192" s="1" t="str">
        <f>CLEAN(TRIM(Angkatan23[[#This Row],[Status]] &amp; "|" &amp; Angkatan23[[#This Row],[Level]] &amp; "|" &amp; Angkatan23[[#This Row],[Participant As]]))</f>
        <v>Juara 1|External National|Individual</v>
      </c>
      <c r="N192" s="1">
        <f>IF(Angkatan23[[#This Row],[Status]] = "Penulis kedua (bukan korespondensi) dst karya ilmiah di journal yg bereputasi dan diakui|External National|Team", IFERROR((INDEX([1]!Grading23[Score], MATCH(Angkatan23[[#This Row],[Criteria]], [1]!Grading23[Criteria], 0)))/Angkatan23[[#This Row],[Total Participant]], 0), IFERROR(INDEX([1]!Grading23[Score], MATCH(Angkatan23[[#This Row],[Criteria]], [1]!Grading23[Criteria], 0)), 0))</f>
        <v>25</v>
      </c>
    </row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</sheetData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Joachim</dc:creator>
  <cp:lastModifiedBy>Hans Joachim</cp:lastModifiedBy>
  <dcterms:created xsi:type="dcterms:W3CDTF">2024-08-29T01:29:11Z</dcterms:created>
  <dcterms:modified xsi:type="dcterms:W3CDTF">2024-08-29T01:34:42Z</dcterms:modified>
</cp:coreProperties>
</file>