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c7323953aad638aa/Documents/Student Affairs/Projects/Raw/"/>
    </mc:Choice>
  </mc:AlternateContent>
  <xr:revisionPtr revIDLastSave="10" documentId="13_ncr:1_{968A7CFC-9EC2-4E9E-A9A5-1FD885A26018}" xr6:coauthVersionLast="47" xr6:coauthVersionMax="47" xr10:uidLastSave="{DCE070EF-FD27-48F3-BF89-6FA6C1E34982}"/>
  <bookViews>
    <workbookView xWindow="-110" yWindow="-110" windowWidth="19420" windowHeight="10300" activeTab="1" xr2:uid="{00000000-000D-0000-FFFF-FFFF00000000}"/>
  </bookViews>
  <sheets>
    <sheet name="Worksheet (Backup)" sheetId="2" r:id="rId1"/>
    <sheet name="Worksheet" sheetId="5" r:id="rId2"/>
    <sheet name="Submissions" sheetId="4" r:id="rId3"/>
    <sheet name="Scores" sheetId="6" r:id="rId4"/>
    <sheet name="Scores (2)" sheetId="7" r:id="rId5"/>
    <sheet name="Grading_Table" sheetId="3" r:id="rId6"/>
  </sheets>
  <definedNames>
    <definedName name="_xlnm._FilterDatabase" localSheetId="1" hidden="1">Worksheet!$A$1:$AB$321</definedName>
    <definedName name="_xlnm._FilterDatabase" localSheetId="0" hidden="1">'Worksheet (Backup)'!$A$1:$Z$374</definedName>
  </definedNames>
  <calcPr calcId="191029"/>
  <pivotCaches>
    <pivotCache cacheId="0" r:id="rId7"/>
  </pivotCaches>
  <extLst>
    <ext uri="GoogleSheetsCustomDataVersion2">
      <go:sheetsCustomData xmlns:go="http://customooxmlschemas.google.com/" r:id="rId8" roundtripDataChecksum="oanMzbUxOBlu6n3hpcTsoaIjv1+fNgGTTvyCMa9YKec="/>
    </ext>
  </extLst>
</workbook>
</file>

<file path=xl/calcChain.xml><?xml version="1.0" encoding="utf-8"?>
<calcChain xmlns="http://schemas.openxmlformats.org/spreadsheetml/2006/main">
  <c r="F114" i="3" l="1"/>
  <c r="F122" i="3"/>
  <c r="AB218" i="5" l="1"/>
  <c r="Y218" i="5"/>
  <c r="X218" i="5"/>
  <c r="W218" i="5"/>
  <c r="V218" i="5"/>
  <c r="AB217" i="5"/>
  <c r="Y217" i="5"/>
  <c r="X217" i="5"/>
  <c r="W217" i="5"/>
  <c r="V217" i="5"/>
  <c r="AB216" i="5"/>
  <c r="Y216" i="5"/>
  <c r="X216" i="5"/>
  <c r="W216" i="5"/>
  <c r="V216" i="5"/>
  <c r="AB287" i="5"/>
  <c r="Y287" i="5"/>
  <c r="X287" i="5"/>
  <c r="W287" i="5"/>
  <c r="V287" i="5"/>
  <c r="AB286" i="5"/>
  <c r="Y286" i="5"/>
  <c r="X286" i="5"/>
  <c r="W286" i="5"/>
  <c r="V286" i="5"/>
  <c r="AB285" i="5"/>
  <c r="Y285" i="5"/>
  <c r="X285" i="5"/>
  <c r="W285" i="5"/>
  <c r="V285" i="5"/>
  <c r="AB271" i="5"/>
  <c r="Y271" i="5"/>
  <c r="X271" i="5"/>
  <c r="W271" i="5"/>
  <c r="V271" i="5"/>
  <c r="AB270" i="5"/>
  <c r="Y270" i="5"/>
  <c r="X270" i="5"/>
  <c r="W270" i="5"/>
  <c r="V270" i="5"/>
  <c r="AB269" i="5"/>
  <c r="Y269" i="5"/>
  <c r="X269" i="5"/>
  <c r="W269" i="5"/>
  <c r="V269" i="5"/>
  <c r="AB268" i="5"/>
  <c r="Y268" i="5"/>
  <c r="X268" i="5"/>
  <c r="W268" i="5"/>
  <c r="V268" i="5"/>
  <c r="AB146" i="5"/>
  <c r="Y146" i="5"/>
  <c r="X146" i="5"/>
  <c r="W146" i="5"/>
  <c r="AA146" i="5" s="1"/>
  <c r="V146" i="5"/>
  <c r="AB61" i="5"/>
  <c r="Y61" i="5"/>
  <c r="X61" i="5"/>
  <c r="W61" i="5"/>
  <c r="AA61" i="5" s="1"/>
  <c r="V61" i="5"/>
  <c r="AB189" i="5"/>
  <c r="Y189" i="5"/>
  <c r="X189" i="5"/>
  <c r="W189" i="5"/>
  <c r="AA189" i="5" s="1"/>
  <c r="V189" i="5"/>
  <c r="AB198" i="5"/>
  <c r="Y198" i="5"/>
  <c r="X198" i="5"/>
  <c r="W198" i="5"/>
  <c r="V198" i="5"/>
  <c r="AB197" i="5"/>
  <c r="Y197" i="5"/>
  <c r="X197" i="5"/>
  <c r="W197" i="5"/>
  <c r="V197" i="5"/>
  <c r="AB196" i="5"/>
  <c r="Y196" i="5"/>
  <c r="X196" i="5"/>
  <c r="W196" i="5"/>
  <c r="V196" i="5"/>
  <c r="AB131" i="5"/>
  <c r="Y131" i="5"/>
  <c r="X131" i="5"/>
  <c r="W131" i="5"/>
  <c r="V131" i="5"/>
  <c r="AB130" i="5"/>
  <c r="Y130" i="5"/>
  <c r="X130" i="5"/>
  <c r="W130" i="5"/>
  <c r="V130" i="5"/>
  <c r="AB129" i="5"/>
  <c r="Y129" i="5"/>
  <c r="X129" i="5"/>
  <c r="W129" i="5"/>
  <c r="V129" i="5"/>
  <c r="AB37" i="5"/>
  <c r="Y37" i="5"/>
  <c r="X37" i="5"/>
  <c r="W37" i="5"/>
  <c r="AA37" i="5" s="1"/>
  <c r="V37" i="5"/>
  <c r="AB160" i="5"/>
  <c r="Y160" i="5"/>
  <c r="X160" i="5"/>
  <c r="W160" i="5"/>
  <c r="AA160" i="5" s="1"/>
  <c r="V160" i="5"/>
  <c r="AB301" i="5"/>
  <c r="Y301" i="5"/>
  <c r="X301" i="5"/>
  <c r="W301" i="5"/>
  <c r="V301" i="5"/>
  <c r="AB300" i="5"/>
  <c r="Y300" i="5"/>
  <c r="X300" i="5"/>
  <c r="W300" i="5"/>
  <c r="V300" i="5"/>
  <c r="AB181" i="5"/>
  <c r="Y181" i="5"/>
  <c r="X181" i="5"/>
  <c r="W181" i="5"/>
  <c r="V181" i="5"/>
  <c r="AB180" i="5"/>
  <c r="Y180" i="5"/>
  <c r="X180" i="5"/>
  <c r="W180" i="5"/>
  <c r="V180" i="5"/>
  <c r="AB309" i="5"/>
  <c r="Y309" i="5"/>
  <c r="X309" i="5"/>
  <c r="W309" i="5"/>
  <c r="V309" i="5"/>
  <c r="AB308" i="5"/>
  <c r="Y308" i="5"/>
  <c r="X308" i="5"/>
  <c r="W308" i="5"/>
  <c r="V308" i="5"/>
  <c r="AB23" i="5"/>
  <c r="Y23" i="5"/>
  <c r="X23" i="5"/>
  <c r="W23" i="5"/>
  <c r="V23" i="5"/>
  <c r="AB22" i="5"/>
  <c r="Y22" i="5"/>
  <c r="X22" i="5"/>
  <c r="W22" i="5"/>
  <c r="V22" i="5"/>
  <c r="AB261" i="5"/>
  <c r="Y261" i="5"/>
  <c r="X261" i="5"/>
  <c r="W261" i="5"/>
  <c r="AA261" i="5" s="1"/>
  <c r="V261" i="5"/>
  <c r="AB233" i="5"/>
  <c r="Y233" i="5"/>
  <c r="X233" i="5"/>
  <c r="W233" i="5"/>
  <c r="AA233" i="5" s="1"/>
  <c r="V233" i="5"/>
  <c r="AB75" i="5"/>
  <c r="Y75" i="5"/>
  <c r="X75" i="5"/>
  <c r="W75" i="5"/>
  <c r="AA75" i="5" s="1"/>
  <c r="V75" i="5"/>
  <c r="AB262" i="5"/>
  <c r="Y262" i="5"/>
  <c r="X262" i="5"/>
  <c r="W262" i="5"/>
  <c r="AA262" i="5" s="1"/>
  <c r="V262" i="5"/>
  <c r="AB15" i="5"/>
  <c r="Y15" i="5"/>
  <c r="X15" i="5"/>
  <c r="W15" i="5"/>
  <c r="AA15" i="5" s="1"/>
  <c r="V15" i="5"/>
  <c r="AB39" i="5"/>
  <c r="Y39" i="5"/>
  <c r="X39" i="5"/>
  <c r="W39" i="5"/>
  <c r="AA39" i="5" s="1"/>
  <c r="V39" i="5"/>
  <c r="AB320" i="5"/>
  <c r="Y320" i="5"/>
  <c r="X320" i="5"/>
  <c r="W320" i="5"/>
  <c r="V320" i="5"/>
  <c r="AB319" i="5"/>
  <c r="Y319" i="5"/>
  <c r="X319" i="5"/>
  <c r="W319" i="5"/>
  <c r="V319" i="5"/>
  <c r="AB248" i="5"/>
  <c r="Y248" i="5"/>
  <c r="X248" i="5"/>
  <c r="W248" i="5"/>
  <c r="AA248" i="5" s="1"/>
  <c r="V248" i="5"/>
  <c r="AB79" i="5"/>
  <c r="Y79" i="5"/>
  <c r="X79" i="5"/>
  <c r="W79" i="5"/>
  <c r="AA79" i="5" s="1"/>
  <c r="V79" i="5"/>
  <c r="AB295" i="5"/>
  <c r="Y295" i="5"/>
  <c r="X295" i="5"/>
  <c r="W295" i="5"/>
  <c r="AA295" i="5" s="1"/>
  <c r="V295" i="5"/>
  <c r="AB73" i="5"/>
  <c r="Y73" i="5"/>
  <c r="X73" i="5"/>
  <c r="W73" i="5"/>
  <c r="AA73" i="5" s="1"/>
  <c r="V73" i="5"/>
  <c r="AB121" i="5"/>
  <c r="Y121" i="5"/>
  <c r="X121" i="5"/>
  <c r="W121" i="5"/>
  <c r="V121" i="5"/>
  <c r="AB120" i="5"/>
  <c r="Y120" i="5"/>
  <c r="X120" i="5"/>
  <c r="W120" i="5"/>
  <c r="V120" i="5"/>
  <c r="AB119" i="5"/>
  <c r="Y119" i="5"/>
  <c r="X119" i="5"/>
  <c r="W119" i="5"/>
  <c r="V119" i="5"/>
  <c r="AB118" i="5"/>
  <c r="Y118" i="5"/>
  <c r="X118" i="5"/>
  <c r="W118" i="5"/>
  <c r="V118" i="5"/>
  <c r="AB299" i="5"/>
  <c r="Y299" i="5"/>
  <c r="X299" i="5"/>
  <c r="W299" i="5"/>
  <c r="V299" i="5"/>
  <c r="AB298" i="5"/>
  <c r="Y298" i="5"/>
  <c r="X298" i="5"/>
  <c r="W298" i="5"/>
  <c r="V298" i="5"/>
  <c r="AB297" i="5"/>
  <c r="Y297" i="5"/>
  <c r="X297" i="5"/>
  <c r="W297" i="5"/>
  <c r="V297" i="5"/>
  <c r="AB296" i="5"/>
  <c r="Y296" i="5"/>
  <c r="X296" i="5"/>
  <c r="W296" i="5"/>
  <c r="V296" i="5"/>
  <c r="AB231" i="5"/>
  <c r="Y231" i="5"/>
  <c r="X231" i="5"/>
  <c r="W231" i="5"/>
  <c r="AA231" i="5" s="1"/>
  <c r="V231" i="5"/>
  <c r="AB246" i="5"/>
  <c r="Y246" i="5"/>
  <c r="X246" i="5"/>
  <c r="W246" i="5"/>
  <c r="AA246" i="5" s="1"/>
  <c r="V246" i="5"/>
  <c r="AB318" i="5"/>
  <c r="Y318" i="5"/>
  <c r="X318" i="5"/>
  <c r="W318" i="5"/>
  <c r="AA318" i="5" s="1"/>
  <c r="V318" i="5"/>
  <c r="AB211" i="5"/>
  <c r="Y211" i="5"/>
  <c r="X211" i="5"/>
  <c r="W211" i="5"/>
  <c r="AA211" i="5" s="1"/>
  <c r="V211" i="5"/>
  <c r="AB221" i="5"/>
  <c r="Y221" i="5"/>
  <c r="X221" i="5"/>
  <c r="W221" i="5"/>
  <c r="AA221" i="5" s="1"/>
  <c r="V221" i="5"/>
  <c r="AB156" i="5"/>
  <c r="Y156" i="5"/>
  <c r="X156" i="5"/>
  <c r="W156" i="5"/>
  <c r="V156" i="5"/>
  <c r="AB155" i="5"/>
  <c r="Y155" i="5"/>
  <c r="X155" i="5"/>
  <c r="W155" i="5"/>
  <c r="V155" i="5"/>
  <c r="AB277" i="5"/>
  <c r="Y277" i="5"/>
  <c r="X277" i="5"/>
  <c r="W277" i="5"/>
  <c r="V277" i="5"/>
  <c r="AB276" i="5"/>
  <c r="Y276" i="5"/>
  <c r="X276" i="5"/>
  <c r="W276" i="5"/>
  <c r="V276" i="5"/>
  <c r="AB275" i="5"/>
  <c r="Y275" i="5"/>
  <c r="X275" i="5"/>
  <c r="W275" i="5"/>
  <c r="V275" i="5"/>
  <c r="AB11" i="5"/>
  <c r="Y11" i="5"/>
  <c r="X11" i="5"/>
  <c r="W11" i="5"/>
  <c r="AA11" i="5" s="1"/>
  <c r="V11" i="5"/>
  <c r="AB292" i="5"/>
  <c r="Y292" i="5"/>
  <c r="X292" i="5"/>
  <c r="W292" i="5"/>
  <c r="V292" i="5"/>
  <c r="AB291" i="5"/>
  <c r="Y291" i="5"/>
  <c r="X291" i="5"/>
  <c r="W291" i="5"/>
  <c r="V291" i="5"/>
  <c r="AB290" i="5"/>
  <c r="Y290" i="5"/>
  <c r="X290" i="5"/>
  <c r="W290" i="5"/>
  <c r="V290" i="5"/>
  <c r="AB289" i="5"/>
  <c r="Y289" i="5"/>
  <c r="X289" i="5"/>
  <c r="W289" i="5"/>
  <c r="V289" i="5"/>
  <c r="AB92" i="5"/>
  <c r="Y92" i="5"/>
  <c r="X92" i="5"/>
  <c r="W92" i="5"/>
  <c r="V92" i="5"/>
  <c r="AB91" i="5"/>
  <c r="Y91" i="5"/>
  <c r="X91" i="5"/>
  <c r="W91" i="5"/>
  <c r="V91" i="5"/>
  <c r="AB273" i="5"/>
  <c r="Y273" i="5"/>
  <c r="X273" i="5"/>
  <c r="W273" i="5"/>
  <c r="AA273" i="5" s="1"/>
  <c r="V273" i="5"/>
  <c r="AB187" i="5"/>
  <c r="Y187" i="5"/>
  <c r="X187" i="5"/>
  <c r="W187" i="5"/>
  <c r="AA187" i="5" s="1"/>
  <c r="V187" i="5"/>
  <c r="AB32" i="5"/>
  <c r="Y32" i="5"/>
  <c r="X32" i="5"/>
  <c r="W32" i="5"/>
  <c r="AA32" i="5" s="1"/>
  <c r="V32" i="5"/>
  <c r="AB113" i="5"/>
  <c r="Y113" i="5"/>
  <c r="X113" i="5"/>
  <c r="W113" i="5"/>
  <c r="AA113" i="5" s="1"/>
  <c r="V113" i="5"/>
  <c r="AB60" i="5"/>
  <c r="Y60" i="5"/>
  <c r="X60" i="5"/>
  <c r="W60" i="5"/>
  <c r="AA60" i="5" s="1"/>
  <c r="V60" i="5"/>
  <c r="AB93" i="5"/>
  <c r="Y93" i="5"/>
  <c r="X93" i="5"/>
  <c r="W93" i="5"/>
  <c r="AA93" i="5" s="1"/>
  <c r="V93" i="5"/>
  <c r="AB219" i="5"/>
  <c r="Y219" i="5"/>
  <c r="X219" i="5"/>
  <c r="W219" i="5"/>
  <c r="AA219" i="5" s="1"/>
  <c r="V219" i="5"/>
  <c r="AB193" i="5"/>
  <c r="Y193" i="5"/>
  <c r="X193" i="5"/>
  <c r="W193" i="5"/>
  <c r="V193" i="5"/>
  <c r="AB192" i="5"/>
  <c r="Y192" i="5"/>
  <c r="X192" i="5"/>
  <c r="W192" i="5"/>
  <c r="V192" i="5"/>
  <c r="AB58" i="5"/>
  <c r="Y58" i="5"/>
  <c r="X58" i="5"/>
  <c r="W58" i="5"/>
  <c r="AA58" i="5" s="1"/>
  <c r="V58" i="5"/>
  <c r="AB313" i="5"/>
  <c r="Y313" i="5"/>
  <c r="X313" i="5"/>
  <c r="W313" i="5"/>
  <c r="V313" i="5"/>
  <c r="AB312" i="5"/>
  <c r="Y312" i="5"/>
  <c r="X312" i="5"/>
  <c r="W312" i="5"/>
  <c r="V312" i="5"/>
  <c r="AB164" i="5"/>
  <c r="Y164" i="5"/>
  <c r="X164" i="5"/>
  <c r="W164" i="5"/>
  <c r="AA164" i="5" s="1"/>
  <c r="V164" i="5"/>
  <c r="AB82" i="5"/>
  <c r="Y82" i="5"/>
  <c r="X82" i="5"/>
  <c r="W82" i="5"/>
  <c r="AA82" i="5" s="1"/>
  <c r="V82" i="5"/>
  <c r="AB56" i="5"/>
  <c r="Y56" i="5"/>
  <c r="X56" i="5"/>
  <c r="W56" i="5"/>
  <c r="V56" i="5"/>
  <c r="AB55" i="5"/>
  <c r="Y55" i="5"/>
  <c r="X55" i="5"/>
  <c r="W55" i="5"/>
  <c r="V55" i="5"/>
  <c r="AB54" i="5"/>
  <c r="Y54" i="5"/>
  <c r="X54" i="5"/>
  <c r="W54" i="5"/>
  <c r="V54" i="5"/>
  <c r="AB53" i="5"/>
  <c r="Y53" i="5"/>
  <c r="X53" i="5"/>
  <c r="W53" i="5"/>
  <c r="V53" i="5"/>
  <c r="AB52" i="5"/>
  <c r="Y52" i="5"/>
  <c r="X52" i="5"/>
  <c r="W52" i="5"/>
  <c r="V52" i="5"/>
  <c r="AB63" i="5"/>
  <c r="Y63" i="5"/>
  <c r="X63" i="5"/>
  <c r="W63" i="5"/>
  <c r="AA63" i="5" s="1"/>
  <c r="V63" i="5"/>
  <c r="AB95" i="5"/>
  <c r="Y95" i="5"/>
  <c r="X95" i="5"/>
  <c r="W95" i="5"/>
  <c r="AA95" i="5" s="1"/>
  <c r="V95" i="5"/>
  <c r="AB108" i="5"/>
  <c r="Y108" i="5"/>
  <c r="X108" i="5"/>
  <c r="W108" i="5"/>
  <c r="V108" i="5"/>
  <c r="AB107" i="5"/>
  <c r="Y107" i="5"/>
  <c r="X107" i="5"/>
  <c r="W107" i="5"/>
  <c r="V107" i="5"/>
  <c r="AB90" i="5"/>
  <c r="Y90" i="5"/>
  <c r="X90" i="5"/>
  <c r="W90" i="5"/>
  <c r="AA90" i="5" s="1"/>
  <c r="V90" i="5"/>
  <c r="AB232" i="5"/>
  <c r="Y232" i="5"/>
  <c r="X232" i="5"/>
  <c r="W232" i="5"/>
  <c r="AA232" i="5" s="1"/>
  <c r="V232" i="5"/>
  <c r="AB306" i="5"/>
  <c r="Y306" i="5"/>
  <c r="X306" i="5"/>
  <c r="W306" i="5"/>
  <c r="AA306" i="5" s="1"/>
  <c r="V306" i="5"/>
  <c r="AB142" i="5"/>
  <c r="Y142" i="5"/>
  <c r="X142" i="5"/>
  <c r="W142" i="5"/>
  <c r="V142" i="5"/>
  <c r="AB141" i="5"/>
  <c r="Y141" i="5"/>
  <c r="X141" i="5"/>
  <c r="W141" i="5"/>
  <c r="V141" i="5"/>
  <c r="AB178" i="5"/>
  <c r="Y178" i="5"/>
  <c r="X178" i="5"/>
  <c r="W178" i="5"/>
  <c r="V178" i="5"/>
  <c r="AB177" i="5"/>
  <c r="Y177" i="5"/>
  <c r="X177" i="5"/>
  <c r="W177" i="5"/>
  <c r="V177" i="5"/>
  <c r="AB176" i="5"/>
  <c r="Y176" i="5"/>
  <c r="X176" i="5"/>
  <c r="W176" i="5"/>
  <c r="V176" i="5"/>
  <c r="AB186" i="5"/>
  <c r="Y186" i="5"/>
  <c r="X186" i="5"/>
  <c r="W186" i="5"/>
  <c r="AA186" i="5" s="1"/>
  <c r="V186" i="5"/>
  <c r="AB8" i="5"/>
  <c r="Y8" i="5"/>
  <c r="X8" i="5"/>
  <c r="W8" i="5"/>
  <c r="AA8" i="5" s="1"/>
  <c r="V8" i="5"/>
  <c r="AB253" i="5"/>
  <c r="Y253" i="5"/>
  <c r="X253" i="5"/>
  <c r="W253" i="5"/>
  <c r="V253" i="5"/>
  <c r="AB252" i="5"/>
  <c r="Y252" i="5"/>
  <c r="X252" i="5"/>
  <c r="W252" i="5"/>
  <c r="V252" i="5"/>
  <c r="AB68" i="5"/>
  <c r="Y68" i="5"/>
  <c r="X68" i="5"/>
  <c r="W68" i="5"/>
  <c r="AA68" i="5" s="1"/>
  <c r="V68" i="5"/>
  <c r="AB207" i="5"/>
  <c r="Y207" i="5"/>
  <c r="X207" i="5"/>
  <c r="W207" i="5"/>
  <c r="AA207" i="5" s="1"/>
  <c r="V207" i="5"/>
  <c r="AB251" i="5"/>
  <c r="Y251" i="5"/>
  <c r="X251" i="5"/>
  <c r="W251" i="5"/>
  <c r="AA251" i="5" s="1"/>
  <c r="V251" i="5"/>
  <c r="AB303" i="5"/>
  <c r="Y303" i="5"/>
  <c r="X303" i="5"/>
  <c r="W303" i="5"/>
  <c r="AA303" i="5" s="1"/>
  <c r="V303" i="5"/>
  <c r="AB84" i="5"/>
  <c r="Y84" i="5"/>
  <c r="X84" i="5"/>
  <c r="W84" i="5"/>
  <c r="AA84" i="5" s="1"/>
  <c r="V84" i="5"/>
  <c r="AB3" i="5"/>
  <c r="Y3" i="5"/>
  <c r="X3" i="5"/>
  <c r="W3" i="5"/>
  <c r="AA3" i="5" s="1"/>
  <c r="V3" i="5"/>
  <c r="AB161" i="5"/>
  <c r="Y161" i="5"/>
  <c r="X161" i="5"/>
  <c r="W161" i="5"/>
  <c r="AA161" i="5" s="1"/>
  <c r="V161" i="5"/>
  <c r="AB10" i="5"/>
  <c r="Y10" i="5"/>
  <c r="X10" i="5"/>
  <c r="W10" i="5"/>
  <c r="AA10" i="5" s="1"/>
  <c r="V10" i="5"/>
  <c r="AB185" i="5"/>
  <c r="Y185" i="5"/>
  <c r="X185" i="5"/>
  <c r="W185" i="5"/>
  <c r="AA185" i="5" s="1"/>
  <c r="V185" i="5"/>
  <c r="AB259" i="5"/>
  <c r="Y259" i="5"/>
  <c r="X259" i="5"/>
  <c r="W259" i="5"/>
  <c r="AA259" i="5" s="1"/>
  <c r="V259" i="5"/>
  <c r="AB12" i="5"/>
  <c r="Y12" i="5"/>
  <c r="X12" i="5"/>
  <c r="W12" i="5"/>
  <c r="AA12" i="5" s="1"/>
  <c r="V12" i="5"/>
  <c r="AB78" i="5"/>
  <c r="Y78" i="5"/>
  <c r="X78" i="5"/>
  <c r="W78" i="5"/>
  <c r="V78" i="5"/>
  <c r="AB77" i="5"/>
  <c r="Y77" i="5"/>
  <c r="X77" i="5"/>
  <c r="W77" i="5"/>
  <c r="V77" i="5"/>
  <c r="AB76" i="5"/>
  <c r="Y76" i="5"/>
  <c r="X76" i="5"/>
  <c r="W76" i="5"/>
  <c r="V76" i="5"/>
  <c r="AB110" i="5"/>
  <c r="Y110" i="5"/>
  <c r="X110" i="5"/>
  <c r="W110" i="5"/>
  <c r="V110" i="5"/>
  <c r="AB109" i="5"/>
  <c r="Y109" i="5"/>
  <c r="X109" i="5"/>
  <c r="W109" i="5"/>
  <c r="V109" i="5"/>
  <c r="AB148" i="5"/>
  <c r="Y148" i="5"/>
  <c r="X148" i="5"/>
  <c r="W148" i="5"/>
  <c r="V148" i="5"/>
  <c r="AB147" i="5"/>
  <c r="Y147" i="5"/>
  <c r="X147" i="5"/>
  <c r="W147" i="5"/>
  <c r="V147" i="5"/>
  <c r="AB123" i="5"/>
  <c r="Y123" i="5"/>
  <c r="X123" i="5"/>
  <c r="W123" i="5"/>
  <c r="V123" i="5"/>
  <c r="AB122" i="5"/>
  <c r="Y122" i="5"/>
  <c r="X122" i="5"/>
  <c r="W122" i="5"/>
  <c r="V122" i="5"/>
  <c r="AB241" i="5"/>
  <c r="Y241" i="5"/>
  <c r="X241" i="5"/>
  <c r="W241" i="5"/>
  <c r="V241" i="5"/>
  <c r="AB240" i="5"/>
  <c r="Y240" i="5"/>
  <c r="X240" i="5"/>
  <c r="W240" i="5"/>
  <c r="V240" i="5"/>
  <c r="AB153" i="5"/>
  <c r="Y153" i="5"/>
  <c r="X153" i="5"/>
  <c r="W153" i="5"/>
  <c r="AA153" i="5" s="1"/>
  <c r="V153" i="5"/>
  <c r="AB255" i="5"/>
  <c r="Y255" i="5"/>
  <c r="X255" i="5"/>
  <c r="W255" i="5"/>
  <c r="V255" i="5"/>
  <c r="AB254" i="5"/>
  <c r="Y254" i="5"/>
  <c r="X254" i="5"/>
  <c r="W254" i="5"/>
  <c r="V254" i="5"/>
  <c r="AB5" i="5"/>
  <c r="Y5" i="5"/>
  <c r="X5" i="5"/>
  <c r="W5" i="5"/>
  <c r="AA5" i="5" s="1"/>
  <c r="V5" i="5"/>
  <c r="AB99" i="5"/>
  <c r="Y99" i="5"/>
  <c r="X99" i="5"/>
  <c r="W99" i="5"/>
  <c r="AA99" i="5" s="1"/>
  <c r="V99" i="5"/>
  <c r="AB117" i="5"/>
  <c r="Y117" i="5"/>
  <c r="X117" i="5"/>
  <c r="W117" i="5"/>
  <c r="V117" i="5"/>
  <c r="AB116" i="5"/>
  <c r="Y116" i="5"/>
  <c r="X116" i="5"/>
  <c r="W116" i="5"/>
  <c r="V116" i="5"/>
  <c r="AB115" i="5"/>
  <c r="Y115" i="5"/>
  <c r="X115" i="5"/>
  <c r="W115" i="5"/>
  <c r="V115" i="5"/>
  <c r="AB114" i="5"/>
  <c r="Y114" i="5"/>
  <c r="X114" i="5"/>
  <c r="W114" i="5"/>
  <c r="V114" i="5"/>
  <c r="AB47" i="5"/>
  <c r="Y47" i="5"/>
  <c r="X47" i="5"/>
  <c r="W47" i="5"/>
  <c r="AA47" i="5" s="1"/>
  <c r="V47" i="5"/>
  <c r="AB235" i="5"/>
  <c r="Y235" i="5"/>
  <c r="X235" i="5"/>
  <c r="W235" i="5"/>
  <c r="V235" i="5"/>
  <c r="AB234" i="5"/>
  <c r="Y234" i="5"/>
  <c r="X234" i="5"/>
  <c r="W234" i="5"/>
  <c r="V234" i="5"/>
  <c r="AB280" i="5"/>
  <c r="Y280" i="5"/>
  <c r="X280" i="5"/>
  <c r="W280" i="5"/>
  <c r="V280" i="5"/>
  <c r="AB279" i="5"/>
  <c r="Y279" i="5"/>
  <c r="X279" i="5"/>
  <c r="W279" i="5"/>
  <c r="V279" i="5"/>
  <c r="AB278" i="5"/>
  <c r="Y278" i="5"/>
  <c r="X278" i="5"/>
  <c r="W278" i="5"/>
  <c r="V278" i="5"/>
  <c r="AB305" i="5"/>
  <c r="Y305" i="5"/>
  <c r="X305" i="5"/>
  <c r="W305" i="5"/>
  <c r="AA305" i="5" s="1"/>
  <c r="V305" i="5"/>
  <c r="AB67" i="5"/>
  <c r="Y67" i="5"/>
  <c r="X67" i="5"/>
  <c r="W67" i="5"/>
  <c r="AA67" i="5" s="1"/>
  <c r="V67" i="5"/>
  <c r="AB42" i="5"/>
  <c r="Y42" i="5"/>
  <c r="X42" i="5"/>
  <c r="W42" i="5"/>
  <c r="AA42" i="5" s="1"/>
  <c r="V42" i="5"/>
  <c r="AB188" i="5"/>
  <c r="Y188" i="5"/>
  <c r="X188" i="5"/>
  <c r="W188" i="5"/>
  <c r="AA188" i="5" s="1"/>
  <c r="V188" i="5"/>
  <c r="AB174" i="5"/>
  <c r="Y174" i="5"/>
  <c r="X174" i="5"/>
  <c r="W174" i="5"/>
  <c r="V174" i="5"/>
  <c r="AB173" i="5"/>
  <c r="Y173" i="5"/>
  <c r="X173" i="5"/>
  <c r="W173" i="5"/>
  <c r="V173" i="5"/>
  <c r="AB172" i="5"/>
  <c r="Y172" i="5"/>
  <c r="X172" i="5"/>
  <c r="W172" i="5"/>
  <c r="V172" i="5"/>
  <c r="AB171" i="5"/>
  <c r="Y171" i="5"/>
  <c r="X171" i="5"/>
  <c r="W171" i="5"/>
  <c r="V171" i="5"/>
  <c r="AB170" i="5"/>
  <c r="Y170" i="5"/>
  <c r="X170" i="5"/>
  <c r="W170" i="5"/>
  <c r="V170" i="5"/>
  <c r="AB169" i="5"/>
  <c r="Y169" i="5"/>
  <c r="X169" i="5"/>
  <c r="W169" i="5"/>
  <c r="V169" i="5"/>
  <c r="AB168" i="5"/>
  <c r="Y168" i="5"/>
  <c r="X168" i="5"/>
  <c r="W168" i="5"/>
  <c r="V168" i="5"/>
  <c r="AB167" i="5"/>
  <c r="Y167" i="5"/>
  <c r="X167" i="5"/>
  <c r="W167" i="5"/>
  <c r="V167" i="5"/>
  <c r="AB166" i="5"/>
  <c r="Y166" i="5"/>
  <c r="X166" i="5"/>
  <c r="W166" i="5"/>
  <c r="V166" i="5"/>
  <c r="AB165" i="5"/>
  <c r="Y165" i="5"/>
  <c r="X165" i="5"/>
  <c r="W165" i="5"/>
  <c r="V165" i="5"/>
  <c r="AB225" i="5"/>
  <c r="Y225" i="5"/>
  <c r="X225" i="5"/>
  <c r="W225" i="5"/>
  <c r="V225" i="5"/>
  <c r="AB224" i="5"/>
  <c r="Y224" i="5"/>
  <c r="X224" i="5"/>
  <c r="W224" i="5"/>
  <c r="V224" i="5"/>
  <c r="AB223" i="5"/>
  <c r="Y223" i="5"/>
  <c r="X223" i="5"/>
  <c r="W223" i="5"/>
  <c r="V223" i="5"/>
  <c r="AB260" i="5"/>
  <c r="Y260" i="5"/>
  <c r="X260" i="5"/>
  <c r="W260" i="5"/>
  <c r="AA260" i="5" s="1"/>
  <c r="V260" i="5"/>
  <c r="AB257" i="5"/>
  <c r="Y257" i="5"/>
  <c r="X257" i="5"/>
  <c r="W257" i="5"/>
  <c r="AA257" i="5" s="1"/>
  <c r="V257" i="5"/>
  <c r="AB59" i="5"/>
  <c r="Y59" i="5"/>
  <c r="X59" i="5"/>
  <c r="W59" i="5"/>
  <c r="AA59" i="5" s="1"/>
  <c r="V59" i="5"/>
  <c r="AB43" i="5"/>
  <c r="Y43" i="5"/>
  <c r="X43" i="5"/>
  <c r="W43" i="5"/>
  <c r="AA43" i="5" s="1"/>
  <c r="V43" i="5"/>
  <c r="AB183" i="5"/>
  <c r="Y183" i="5"/>
  <c r="X183" i="5"/>
  <c r="W183" i="5"/>
  <c r="V183" i="5"/>
  <c r="AB182" i="5"/>
  <c r="Y182" i="5"/>
  <c r="X182" i="5"/>
  <c r="W182" i="5"/>
  <c r="V182" i="5"/>
  <c r="AB132" i="5"/>
  <c r="Y132" i="5"/>
  <c r="X132" i="5"/>
  <c r="W132" i="5"/>
  <c r="V132" i="5"/>
  <c r="AB134" i="5"/>
  <c r="Y134" i="5"/>
  <c r="X134" i="5"/>
  <c r="W134" i="5"/>
  <c r="AA134" i="5" s="1"/>
  <c r="V134" i="5"/>
  <c r="AB284" i="5"/>
  <c r="Y284" i="5"/>
  <c r="X284" i="5"/>
  <c r="W284" i="5"/>
  <c r="V284" i="5"/>
  <c r="AB283" i="5"/>
  <c r="Y283" i="5"/>
  <c r="X283" i="5"/>
  <c r="W283" i="5"/>
  <c r="V283" i="5"/>
  <c r="AB282" i="5"/>
  <c r="Y282" i="5"/>
  <c r="X282" i="5"/>
  <c r="W282" i="5"/>
  <c r="V282" i="5"/>
  <c r="AB281" i="5"/>
  <c r="Y281" i="5"/>
  <c r="X281" i="5"/>
  <c r="W281" i="5"/>
  <c r="V281" i="5"/>
  <c r="AB7" i="5"/>
  <c r="Y7" i="5"/>
  <c r="X7" i="5"/>
  <c r="W7" i="5"/>
  <c r="AA7" i="5" s="1"/>
  <c r="V7" i="5"/>
  <c r="AB267" i="5"/>
  <c r="Y267" i="5"/>
  <c r="X267" i="5"/>
  <c r="W267" i="5"/>
  <c r="V267" i="5"/>
  <c r="AB266" i="5"/>
  <c r="Y266" i="5"/>
  <c r="X266" i="5"/>
  <c r="W266" i="5"/>
  <c r="V266" i="5"/>
  <c r="AB265" i="5"/>
  <c r="Y265" i="5"/>
  <c r="X265" i="5"/>
  <c r="W265" i="5"/>
  <c r="V265" i="5"/>
  <c r="AB264" i="5"/>
  <c r="Y264" i="5"/>
  <c r="X264" i="5"/>
  <c r="W264" i="5"/>
  <c r="V264" i="5"/>
  <c r="AB263" i="5"/>
  <c r="Y263" i="5"/>
  <c r="X263" i="5"/>
  <c r="W263" i="5"/>
  <c r="V263" i="5"/>
  <c r="AB163" i="5"/>
  <c r="Y163" i="5"/>
  <c r="X163" i="5"/>
  <c r="W163" i="5"/>
  <c r="V163" i="5"/>
  <c r="AB162" i="5"/>
  <c r="Y162" i="5"/>
  <c r="X162" i="5"/>
  <c r="W162" i="5"/>
  <c r="V162" i="5"/>
  <c r="AB96" i="5"/>
  <c r="Y96" i="5"/>
  <c r="X96" i="5"/>
  <c r="W96" i="5"/>
  <c r="AA96" i="5" s="1"/>
  <c r="V96" i="5"/>
  <c r="AB19" i="5"/>
  <c r="Y19" i="5"/>
  <c r="X19" i="5"/>
  <c r="W19" i="5"/>
  <c r="AA19" i="5" s="1"/>
  <c r="V19" i="5"/>
  <c r="AB321" i="5"/>
  <c r="Y321" i="5"/>
  <c r="X321" i="5"/>
  <c r="W321" i="5"/>
  <c r="AA321" i="5" s="1"/>
  <c r="V321" i="5"/>
  <c r="AB64" i="5"/>
  <c r="Y64" i="5"/>
  <c r="X64" i="5"/>
  <c r="W64" i="5"/>
  <c r="AA64" i="5" s="1"/>
  <c r="V64" i="5"/>
  <c r="AB6" i="5"/>
  <c r="Y6" i="5"/>
  <c r="X6" i="5"/>
  <c r="W6" i="5"/>
  <c r="AA6" i="5" s="1"/>
  <c r="V6" i="5"/>
  <c r="AB316" i="5"/>
  <c r="Y316" i="5"/>
  <c r="X316" i="5"/>
  <c r="W316" i="5"/>
  <c r="AA316" i="5" s="1"/>
  <c r="V316" i="5"/>
  <c r="AB124" i="5"/>
  <c r="Y124" i="5"/>
  <c r="X124" i="5"/>
  <c r="W124" i="5"/>
  <c r="AA124" i="5" s="1"/>
  <c r="V124" i="5"/>
  <c r="AB220" i="5"/>
  <c r="Y220" i="5"/>
  <c r="X220" i="5"/>
  <c r="W220" i="5"/>
  <c r="AA220" i="5" s="1"/>
  <c r="V220" i="5"/>
  <c r="AB13" i="5"/>
  <c r="Y13" i="5"/>
  <c r="X13" i="5"/>
  <c r="W13" i="5"/>
  <c r="AA13" i="5" s="1"/>
  <c r="V13" i="5"/>
  <c r="AB125" i="5"/>
  <c r="Y125" i="5"/>
  <c r="X125" i="5"/>
  <c r="W125" i="5"/>
  <c r="AA125" i="5" s="1"/>
  <c r="V125" i="5"/>
  <c r="AB133" i="5"/>
  <c r="Y133" i="5"/>
  <c r="X133" i="5"/>
  <c r="W133" i="5"/>
  <c r="AA133" i="5" s="1"/>
  <c r="V133" i="5"/>
  <c r="AB175" i="5"/>
  <c r="Y175" i="5"/>
  <c r="X175" i="5"/>
  <c r="W175" i="5"/>
  <c r="AA175" i="5" s="1"/>
  <c r="V175" i="5"/>
  <c r="AB304" i="5"/>
  <c r="Y304" i="5"/>
  <c r="X304" i="5"/>
  <c r="W304" i="5"/>
  <c r="AA304" i="5" s="1"/>
  <c r="V304" i="5"/>
  <c r="AB209" i="5"/>
  <c r="Y209" i="5"/>
  <c r="X209" i="5"/>
  <c r="W209" i="5"/>
  <c r="AA209" i="5" s="1"/>
  <c r="V209" i="5"/>
  <c r="AB36" i="5"/>
  <c r="Y36" i="5"/>
  <c r="X36" i="5"/>
  <c r="W36" i="5"/>
  <c r="AA36" i="5" s="1"/>
  <c r="V36" i="5"/>
  <c r="AB213" i="5"/>
  <c r="Y213" i="5"/>
  <c r="X213" i="5"/>
  <c r="W213" i="5"/>
  <c r="AA213" i="5" s="1"/>
  <c r="V213" i="5"/>
  <c r="AB31" i="5"/>
  <c r="Y31" i="5"/>
  <c r="X31" i="5"/>
  <c r="W31" i="5"/>
  <c r="AA31" i="5" s="1"/>
  <c r="V31" i="5"/>
  <c r="AB38" i="5"/>
  <c r="Y38" i="5"/>
  <c r="X38" i="5"/>
  <c r="W38" i="5"/>
  <c r="AA38" i="5" s="1"/>
  <c r="V38" i="5"/>
  <c r="AB184" i="5"/>
  <c r="Y184" i="5"/>
  <c r="X184" i="5"/>
  <c r="W184" i="5"/>
  <c r="AA184" i="5" s="1"/>
  <c r="V184" i="5"/>
  <c r="AB236" i="5"/>
  <c r="Y236" i="5"/>
  <c r="X236" i="5"/>
  <c r="W236" i="5"/>
  <c r="AA236" i="5" s="1"/>
  <c r="V236" i="5"/>
  <c r="AB4" i="5"/>
  <c r="Y4" i="5"/>
  <c r="X4" i="5"/>
  <c r="W4" i="5"/>
  <c r="AA4" i="5" s="1"/>
  <c r="V4" i="5"/>
  <c r="AB81" i="5"/>
  <c r="Y81" i="5"/>
  <c r="X81" i="5"/>
  <c r="W81" i="5"/>
  <c r="AA81" i="5" s="1"/>
  <c r="V81" i="5"/>
  <c r="AB111" i="5"/>
  <c r="Y111" i="5"/>
  <c r="X111" i="5"/>
  <c r="W111" i="5"/>
  <c r="AA111" i="5" s="1"/>
  <c r="V111" i="5"/>
  <c r="AB28" i="5"/>
  <c r="Y28" i="5"/>
  <c r="X28" i="5"/>
  <c r="W28" i="5"/>
  <c r="V28" i="5"/>
  <c r="AB27" i="5"/>
  <c r="Y27" i="5"/>
  <c r="X27" i="5"/>
  <c r="W27" i="5"/>
  <c r="V27" i="5"/>
  <c r="AB44" i="5"/>
  <c r="Y44" i="5"/>
  <c r="X44" i="5"/>
  <c r="W44" i="5"/>
  <c r="AA44" i="5" s="1"/>
  <c r="V44" i="5"/>
  <c r="AB34" i="5"/>
  <c r="Y34" i="5"/>
  <c r="X34" i="5"/>
  <c r="W34" i="5"/>
  <c r="AA34" i="5" s="1"/>
  <c r="V34" i="5"/>
  <c r="AB179" i="5"/>
  <c r="Y179" i="5"/>
  <c r="X179" i="5"/>
  <c r="W179" i="5"/>
  <c r="AA179" i="5" s="1"/>
  <c r="V179" i="5"/>
  <c r="AB157" i="5"/>
  <c r="Y157" i="5"/>
  <c r="X157" i="5"/>
  <c r="W157" i="5"/>
  <c r="AA157" i="5" s="1"/>
  <c r="V157" i="5"/>
  <c r="AB200" i="5"/>
  <c r="Y200" i="5"/>
  <c r="X200" i="5"/>
  <c r="W200" i="5"/>
  <c r="AA200" i="5" s="1"/>
  <c r="V200" i="5"/>
  <c r="AB26" i="5"/>
  <c r="Y26" i="5"/>
  <c r="X26" i="5"/>
  <c r="W26" i="5"/>
  <c r="AA26" i="5" s="1"/>
  <c r="V26" i="5"/>
  <c r="AB206" i="5"/>
  <c r="Y206" i="5"/>
  <c r="X206" i="5"/>
  <c r="W206" i="5"/>
  <c r="AA206" i="5" s="1"/>
  <c r="V206" i="5"/>
  <c r="AB35" i="5"/>
  <c r="Y35" i="5"/>
  <c r="X35" i="5"/>
  <c r="W35" i="5"/>
  <c r="AA35" i="5" s="1"/>
  <c r="V35" i="5"/>
  <c r="AB272" i="5"/>
  <c r="Y272" i="5"/>
  <c r="X272" i="5"/>
  <c r="W272" i="5"/>
  <c r="AA272" i="5" s="1"/>
  <c r="V272" i="5"/>
  <c r="AB136" i="5"/>
  <c r="Y136" i="5"/>
  <c r="X136" i="5"/>
  <c r="W136" i="5"/>
  <c r="AA136" i="5" s="1"/>
  <c r="V136" i="5"/>
  <c r="AB30" i="5"/>
  <c r="Y30" i="5"/>
  <c r="X30" i="5"/>
  <c r="W30" i="5"/>
  <c r="AA30" i="5" s="1"/>
  <c r="V30" i="5"/>
  <c r="AB315" i="5"/>
  <c r="Y315" i="5"/>
  <c r="X315" i="5"/>
  <c r="W315" i="5"/>
  <c r="V315" i="5"/>
  <c r="AB314" i="5"/>
  <c r="Y314" i="5"/>
  <c r="X314" i="5"/>
  <c r="W314" i="5"/>
  <c r="V314" i="5"/>
  <c r="AB294" i="5"/>
  <c r="Y294" i="5"/>
  <c r="X294" i="5"/>
  <c r="W294" i="5"/>
  <c r="AA294" i="5" s="1"/>
  <c r="V294" i="5"/>
  <c r="AB72" i="5"/>
  <c r="Y72" i="5"/>
  <c r="X72" i="5"/>
  <c r="W72" i="5"/>
  <c r="AA72" i="5" s="1"/>
  <c r="V72" i="5"/>
  <c r="AB128" i="5"/>
  <c r="Y128" i="5"/>
  <c r="X128" i="5"/>
  <c r="W128" i="5"/>
  <c r="AA128" i="5" s="1"/>
  <c r="V128" i="5"/>
  <c r="AB215" i="5"/>
  <c r="Y215" i="5"/>
  <c r="X215" i="5"/>
  <c r="W215" i="5"/>
  <c r="AA215" i="5" s="1"/>
  <c r="V215" i="5"/>
  <c r="AB242" i="5"/>
  <c r="Y242" i="5"/>
  <c r="X242" i="5"/>
  <c r="W242" i="5"/>
  <c r="AA242" i="5" s="1"/>
  <c r="V242" i="5"/>
  <c r="AB24" i="5"/>
  <c r="Y24" i="5"/>
  <c r="X24" i="5"/>
  <c r="W24" i="5"/>
  <c r="AA24" i="5" s="1"/>
  <c r="V24" i="5"/>
  <c r="AB86" i="5"/>
  <c r="Y86" i="5"/>
  <c r="X86" i="5"/>
  <c r="W86" i="5"/>
  <c r="AA86" i="5" s="1"/>
  <c r="V86" i="5"/>
  <c r="AB57" i="5"/>
  <c r="Y57" i="5"/>
  <c r="X57" i="5"/>
  <c r="W57" i="5"/>
  <c r="AA57" i="5" s="1"/>
  <c r="V57" i="5"/>
  <c r="AB208" i="5"/>
  <c r="Y208" i="5"/>
  <c r="X208" i="5"/>
  <c r="W208" i="5"/>
  <c r="AA208" i="5" s="1"/>
  <c r="V208" i="5"/>
  <c r="AB212" i="5"/>
  <c r="Y212" i="5"/>
  <c r="X212" i="5"/>
  <c r="W212" i="5"/>
  <c r="AA212" i="5" s="1"/>
  <c r="V212" i="5"/>
  <c r="AB288" i="5"/>
  <c r="Y288" i="5"/>
  <c r="X288" i="5"/>
  <c r="W288" i="5"/>
  <c r="AA288" i="5" s="1"/>
  <c r="V288" i="5"/>
  <c r="AB191" i="5"/>
  <c r="Y191" i="5"/>
  <c r="X191" i="5"/>
  <c r="W191" i="5"/>
  <c r="AA191" i="5" s="1"/>
  <c r="V191" i="5"/>
  <c r="AB140" i="5"/>
  <c r="Y140" i="5"/>
  <c r="X140" i="5"/>
  <c r="W140" i="5"/>
  <c r="V140" i="5"/>
  <c r="AB139" i="5"/>
  <c r="Y139" i="5"/>
  <c r="X139" i="5"/>
  <c r="W139" i="5"/>
  <c r="V139" i="5"/>
  <c r="AB112" i="5"/>
  <c r="Y112" i="5"/>
  <c r="X112" i="5"/>
  <c r="W112" i="5"/>
  <c r="AA112" i="5" s="1"/>
  <c r="V112" i="5"/>
  <c r="AB293" i="5"/>
  <c r="Y293" i="5"/>
  <c r="X293" i="5"/>
  <c r="W293" i="5"/>
  <c r="AA293" i="5" s="1"/>
  <c r="V293" i="5"/>
  <c r="AB66" i="5"/>
  <c r="Y66" i="5"/>
  <c r="X66" i="5"/>
  <c r="W66" i="5"/>
  <c r="AA66" i="5" s="1"/>
  <c r="V66" i="5"/>
  <c r="AB62" i="5"/>
  <c r="Y62" i="5"/>
  <c r="X62" i="5"/>
  <c r="W62" i="5"/>
  <c r="AA62" i="5" s="1"/>
  <c r="V62" i="5"/>
  <c r="AB237" i="5"/>
  <c r="Y237" i="5"/>
  <c r="X237" i="5"/>
  <c r="W237" i="5"/>
  <c r="AA237" i="5" s="1"/>
  <c r="V237" i="5"/>
  <c r="AB154" i="5"/>
  <c r="Y154" i="5"/>
  <c r="X154" i="5"/>
  <c r="W154" i="5"/>
  <c r="AA154" i="5" s="1"/>
  <c r="V154" i="5"/>
  <c r="AB144" i="5"/>
  <c r="Y144" i="5"/>
  <c r="X144" i="5"/>
  <c r="W144" i="5"/>
  <c r="V144" i="5"/>
  <c r="AB143" i="5"/>
  <c r="Y143" i="5"/>
  <c r="X143" i="5"/>
  <c r="W143" i="5"/>
  <c r="V143" i="5"/>
  <c r="AB150" i="5"/>
  <c r="Y150" i="5"/>
  <c r="X150" i="5"/>
  <c r="W150" i="5"/>
  <c r="V150" i="5"/>
  <c r="AB149" i="5"/>
  <c r="Y149" i="5"/>
  <c r="X149" i="5"/>
  <c r="W149" i="5"/>
  <c r="V149" i="5"/>
  <c r="AB247" i="5"/>
  <c r="Y247" i="5"/>
  <c r="X247" i="5"/>
  <c r="W247" i="5"/>
  <c r="AA247" i="5" s="1"/>
  <c r="V247" i="5"/>
  <c r="AB9" i="5"/>
  <c r="Y9" i="5"/>
  <c r="X9" i="5"/>
  <c r="W9" i="5"/>
  <c r="AA9" i="5" s="1"/>
  <c r="V9" i="5"/>
  <c r="AB245" i="5"/>
  <c r="Y245" i="5"/>
  <c r="X245" i="5"/>
  <c r="W245" i="5"/>
  <c r="V245" i="5"/>
  <c r="AB244" i="5"/>
  <c r="Y244" i="5"/>
  <c r="X244" i="5"/>
  <c r="W244" i="5"/>
  <c r="V244" i="5"/>
  <c r="AB243" i="5"/>
  <c r="Y243" i="5"/>
  <c r="X243" i="5"/>
  <c r="W243" i="5"/>
  <c r="V243" i="5"/>
  <c r="AB2" i="5"/>
  <c r="Y2" i="5"/>
  <c r="X2" i="5"/>
  <c r="W2" i="5"/>
  <c r="AA2" i="5" s="1"/>
  <c r="V2" i="5"/>
  <c r="AB70" i="5"/>
  <c r="Y70" i="5"/>
  <c r="X70" i="5"/>
  <c r="W70" i="5"/>
  <c r="AA70" i="5" s="1"/>
  <c r="V70" i="5"/>
  <c r="AB194" i="5"/>
  <c r="Y194" i="5"/>
  <c r="X194" i="5"/>
  <c r="W194" i="5"/>
  <c r="AA194" i="5" s="1"/>
  <c r="V194" i="5"/>
  <c r="AB258" i="5"/>
  <c r="Y258" i="5"/>
  <c r="X258" i="5"/>
  <c r="W258" i="5"/>
  <c r="AA258" i="5" s="1"/>
  <c r="V258" i="5"/>
  <c r="AB135" i="5"/>
  <c r="Y135" i="5"/>
  <c r="X135" i="5"/>
  <c r="W135" i="5"/>
  <c r="AA135" i="5" s="1"/>
  <c r="V135" i="5"/>
  <c r="AB46" i="5"/>
  <c r="Y46" i="5"/>
  <c r="X46" i="5"/>
  <c r="W46" i="5"/>
  <c r="V46" i="5"/>
  <c r="AB45" i="5"/>
  <c r="Y45" i="5"/>
  <c r="X45" i="5"/>
  <c r="W45" i="5"/>
  <c r="V45" i="5"/>
  <c r="AB229" i="5"/>
  <c r="Y229" i="5"/>
  <c r="X229" i="5"/>
  <c r="W229" i="5"/>
  <c r="V229" i="5"/>
  <c r="AB228" i="5"/>
  <c r="Y228" i="5"/>
  <c r="X228" i="5"/>
  <c r="W228" i="5"/>
  <c r="V228" i="5"/>
  <c r="AB227" i="5"/>
  <c r="Y227" i="5"/>
  <c r="X227" i="5"/>
  <c r="W227" i="5"/>
  <c r="V227" i="5"/>
  <c r="AB226" i="5"/>
  <c r="Y226" i="5"/>
  <c r="X226" i="5"/>
  <c r="W226" i="5"/>
  <c r="V226" i="5"/>
  <c r="AB222" i="5"/>
  <c r="Y222" i="5"/>
  <c r="X222" i="5"/>
  <c r="W222" i="5"/>
  <c r="AA222" i="5" s="1"/>
  <c r="V222" i="5"/>
  <c r="AB239" i="5"/>
  <c r="Y239" i="5"/>
  <c r="X239" i="5"/>
  <c r="W239" i="5"/>
  <c r="AA239" i="5" s="1"/>
  <c r="V239" i="5"/>
  <c r="AB102" i="5"/>
  <c r="Y102" i="5"/>
  <c r="X102" i="5"/>
  <c r="W102" i="5"/>
  <c r="V102" i="5"/>
  <c r="AB101" i="5"/>
  <c r="Y101" i="5"/>
  <c r="X101" i="5"/>
  <c r="W101" i="5"/>
  <c r="V101" i="5"/>
  <c r="AB100" i="5"/>
  <c r="Y100" i="5"/>
  <c r="X100" i="5"/>
  <c r="W100" i="5"/>
  <c r="V100" i="5"/>
  <c r="AB65" i="5"/>
  <c r="Y65" i="5"/>
  <c r="X65" i="5"/>
  <c r="W65" i="5"/>
  <c r="AA65" i="5" s="1"/>
  <c r="V65" i="5"/>
  <c r="AB83" i="5"/>
  <c r="Y83" i="5"/>
  <c r="X83" i="5"/>
  <c r="W83" i="5"/>
  <c r="AA83" i="5" s="1"/>
  <c r="V83" i="5"/>
  <c r="AB137" i="5"/>
  <c r="Y137" i="5"/>
  <c r="X137" i="5"/>
  <c r="W137" i="5"/>
  <c r="AA137" i="5" s="1"/>
  <c r="V137" i="5"/>
  <c r="AB195" i="5"/>
  <c r="Y195" i="5"/>
  <c r="X195" i="5"/>
  <c r="W195" i="5"/>
  <c r="AA195" i="5" s="1"/>
  <c r="V195" i="5"/>
  <c r="AB105" i="5"/>
  <c r="Y105" i="5"/>
  <c r="X105" i="5"/>
  <c r="W105" i="5"/>
  <c r="V105" i="5"/>
  <c r="AB104" i="5"/>
  <c r="Y104" i="5"/>
  <c r="X104" i="5"/>
  <c r="W104" i="5"/>
  <c r="V104" i="5"/>
  <c r="AB199" i="5"/>
  <c r="Y199" i="5"/>
  <c r="X199" i="5"/>
  <c r="W199" i="5"/>
  <c r="AA199" i="5" s="1"/>
  <c r="V199" i="5"/>
  <c r="AB14" i="5"/>
  <c r="Y14" i="5"/>
  <c r="X14" i="5"/>
  <c r="W14" i="5"/>
  <c r="AA14" i="5" s="1"/>
  <c r="V14" i="5"/>
  <c r="AB204" i="5"/>
  <c r="Y204" i="5"/>
  <c r="X204" i="5"/>
  <c r="W204" i="5"/>
  <c r="AA204" i="5" s="1"/>
  <c r="V204" i="5"/>
  <c r="AB21" i="5"/>
  <c r="Y21" i="5"/>
  <c r="X21" i="5"/>
  <c r="W21" i="5"/>
  <c r="V21" i="5"/>
  <c r="AB20" i="5"/>
  <c r="Y20" i="5"/>
  <c r="X20" i="5"/>
  <c r="W20" i="5"/>
  <c r="V20" i="5"/>
  <c r="AB151" i="5"/>
  <c r="Y151" i="5"/>
  <c r="X151" i="5"/>
  <c r="W151" i="5"/>
  <c r="AA151" i="5" s="1"/>
  <c r="V151" i="5"/>
  <c r="AB317" i="5"/>
  <c r="Y317" i="5"/>
  <c r="X317" i="5"/>
  <c r="W317" i="5"/>
  <c r="AA317" i="5" s="1"/>
  <c r="V317" i="5"/>
  <c r="AB106" i="5"/>
  <c r="Y106" i="5"/>
  <c r="X106" i="5"/>
  <c r="W106" i="5"/>
  <c r="AA106" i="5" s="1"/>
  <c r="V106" i="5"/>
  <c r="AB159" i="5"/>
  <c r="Y159" i="5"/>
  <c r="X159" i="5"/>
  <c r="W159" i="5"/>
  <c r="V159" i="5"/>
  <c r="AB158" i="5"/>
  <c r="Y158" i="5"/>
  <c r="X158" i="5"/>
  <c r="W158" i="5"/>
  <c r="V158" i="5"/>
  <c r="AB138" i="5"/>
  <c r="Y138" i="5"/>
  <c r="X138" i="5"/>
  <c r="W138" i="5"/>
  <c r="AA138" i="5" s="1"/>
  <c r="V138" i="5"/>
  <c r="AB202" i="5"/>
  <c r="Y202" i="5"/>
  <c r="X202" i="5"/>
  <c r="W202" i="5"/>
  <c r="AA202" i="5" s="1"/>
  <c r="V202" i="5"/>
  <c r="AB94" i="5"/>
  <c r="Y94" i="5"/>
  <c r="X94" i="5"/>
  <c r="W94" i="5"/>
  <c r="AA94" i="5" s="1"/>
  <c r="V94" i="5"/>
  <c r="AB190" i="5"/>
  <c r="Y190" i="5"/>
  <c r="X190" i="5"/>
  <c r="W190" i="5"/>
  <c r="AA190" i="5" s="1"/>
  <c r="V190" i="5"/>
  <c r="AB274" i="5"/>
  <c r="Y274" i="5"/>
  <c r="X274" i="5"/>
  <c r="W274" i="5"/>
  <c r="AA274" i="5" s="1"/>
  <c r="V274" i="5"/>
  <c r="AB311" i="5"/>
  <c r="Y311" i="5"/>
  <c r="X311" i="5"/>
  <c r="W311" i="5"/>
  <c r="AA311" i="5" s="1"/>
  <c r="V311" i="5"/>
  <c r="AB85" i="5"/>
  <c r="Y85" i="5"/>
  <c r="X85" i="5"/>
  <c r="W85" i="5"/>
  <c r="AA85" i="5" s="1"/>
  <c r="V85" i="5"/>
  <c r="AB205" i="5"/>
  <c r="Y205" i="5"/>
  <c r="X205" i="5"/>
  <c r="W205" i="5"/>
  <c r="AA205" i="5" s="1"/>
  <c r="V205" i="5"/>
  <c r="AB71" i="5"/>
  <c r="Y71" i="5"/>
  <c r="X71" i="5"/>
  <c r="W71" i="5"/>
  <c r="AA71" i="5" s="1"/>
  <c r="V71" i="5"/>
  <c r="AB29" i="5"/>
  <c r="Y29" i="5"/>
  <c r="X29" i="5"/>
  <c r="W29" i="5"/>
  <c r="AA29" i="5" s="1"/>
  <c r="V29" i="5"/>
  <c r="AB80" i="5"/>
  <c r="Y80" i="5"/>
  <c r="X80" i="5"/>
  <c r="W80" i="5"/>
  <c r="AA80" i="5" s="1"/>
  <c r="V80" i="5"/>
  <c r="AB214" i="5"/>
  <c r="Y214" i="5"/>
  <c r="X214" i="5"/>
  <c r="W214" i="5"/>
  <c r="AA214" i="5" s="1"/>
  <c r="V214" i="5"/>
  <c r="AB310" i="5"/>
  <c r="Y310" i="5"/>
  <c r="X310" i="5"/>
  <c r="W310" i="5"/>
  <c r="AA310" i="5" s="1"/>
  <c r="V310" i="5"/>
  <c r="AB210" i="5"/>
  <c r="Y210" i="5"/>
  <c r="X210" i="5"/>
  <c r="W210" i="5"/>
  <c r="AA210" i="5" s="1"/>
  <c r="V210" i="5"/>
  <c r="AB145" i="5"/>
  <c r="Y145" i="5"/>
  <c r="X145" i="5"/>
  <c r="W145" i="5"/>
  <c r="AA145" i="5" s="1"/>
  <c r="V145" i="5"/>
  <c r="AB238" i="5"/>
  <c r="Y238" i="5"/>
  <c r="X238" i="5"/>
  <c r="W238" i="5"/>
  <c r="AA238" i="5" s="1"/>
  <c r="V238" i="5"/>
  <c r="AB41" i="5"/>
  <c r="Y41" i="5"/>
  <c r="X41" i="5"/>
  <c r="W41" i="5"/>
  <c r="V41" i="5"/>
  <c r="AB40" i="5"/>
  <c r="Y40" i="5"/>
  <c r="X40" i="5"/>
  <c r="W40" i="5"/>
  <c r="V40" i="5"/>
  <c r="AB25" i="5"/>
  <c r="Y25" i="5"/>
  <c r="X25" i="5"/>
  <c r="W25" i="5"/>
  <c r="AA25" i="5" s="1"/>
  <c r="V25" i="5"/>
  <c r="AB302" i="5"/>
  <c r="Y302" i="5"/>
  <c r="X302" i="5"/>
  <c r="W302" i="5"/>
  <c r="AA302" i="5" s="1"/>
  <c r="V302" i="5"/>
  <c r="AB152" i="5"/>
  <c r="Y152" i="5"/>
  <c r="X152" i="5"/>
  <c r="W152" i="5"/>
  <c r="AA152" i="5" s="1"/>
  <c r="V152" i="5"/>
  <c r="AB256" i="5"/>
  <c r="Y256" i="5"/>
  <c r="X256" i="5"/>
  <c r="W256" i="5"/>
  <c r="AA256" i="5" s="1"/>
  <c r="V256" i="5"/>
  <c r="AB230" i="5"/>
  <c r="Y230" i="5"/>
  <c r="X230" i="5"/>
  <c r="W230" i="5"/>
  <c r="AA230" i="5" s="1"/>
  <c r="V230" i="5"/>
  <c r="AB18" i="5"/>
  <c r="Y18" i="5"/>
  <c r="X18" i="5"/>
  <c r="W18" i="5"/>
  <c r="V18" i="5"/>
  <c r="AB17" i="5"/>
  <c r="Y17" i="5"/>
  <c r="X17" i="5"/>
  <c r="W17" i="5"/>
  <c r="V17" i="5"/>
  <c r="AB16" i="5"/>
  <c r="Y16" i="5"/>
  <c r="X16" i="5"/>
  <c r="W16" i="5"/>
  <c r="V16" i="5"/>
  <c r="AB69" i="5"/>
  <c r="Y69" i="5"/>
  <c r="X69" i="5"/>
  <c r="W69" i="5"/>
  <c r="AA69" i="5" s="1"/>
  <c r="V69" i="5"/>
  <c r="AB51" i="5"/>
  <c r="Y51" i="5"/>
  <c r="X51" i="5"/>
  <c r="W51" i="5"/>
  <c r="V51" i="5"/>
  <c r="AB50" i="5"/>
  <c r="Y50" i="5"/>
  <c r="X50" i="5"/>
  <c r="W50" i="5"/>
  <c r="V50" i="5"/>
  <c r="AB49" i="5"/>
  <c r="Y49" i="5"/>
  <c r="X49" i="5"/>
  <c r="W49" i="5"/>
  <c r="V49" i="5"/>
  <c r="AB48" i="5"/>
  <c r="Y48" i="5"/>
  <c r="X48" i="5"/>
  <c r="W48" i="5"/>
  <c r="V48" i="5"/>
  <c r="AB307" i="5"/>
  <c r="Y307" i="5"/>
  <c r="X307" i="5"/>
  <c r="W307" i="5"/>
  <c r="AA307" i="5" s="1"/>
  <c r="V307" i="5"/>
  <c r="AB98" i="5"/>
  <c r="Y98" i="5"/>
  <c r="X98" i="5"/>
  <c r="W98" i="5"/>
  <c r="V98" i="5"/>
  <c r="AB97" i="5"/>
  <c r="Y97" i="5"/>
  <c r="X97" i="5"/>
  <c r="W97" i="5"/>
  <c r="V97" i="5"/>
  <c r="AB33" i="5"/>
  <c r="Y33" i="5"/>
  <c r="X33" i="5"/>
  <c r="W33" i="5"/>
  <c r="AA33" i="5" s="1"/>
  <c r="V33" i="5"/>
  <c r="AB127" i="5"/>
  <c r="Y127" i="5"/>
  <c r="X127" i="5"/>
  <c r="W127" i="5"/>
  <c r="V127" i="5"/>
  <c r="AB126" i="5"/>
  <c r="Y126" i="5"/>
  <c r="X126" i="5"/>
  <c r="W126" i="5"/>
  <c r="V126" i="5"/>
  <c r="AB103" i="5"/>
  <c r="Y103" i="5"/>
  <c r="X103" i="5"/>
  <c r="W103" i="5"/>
  <c r="AA103" i="5" s="1"/>
  <c r="V103" i="5"/>
  <c r="AB203" i="5"/>
  <c r="Y203" i="5"/>
  <c r="X203" i="5"/>
  <c r="W203" i="5"/>
  <c r="AA203" i="5" s="1"/>
  <c r="V203" i="5"/>
  <c r="AB89" i="5"/>
  <c r="Y89" i="5"/>
  <c r="X89" i="5"/>
  <c r="W89" i="5"/>
  <c r="V89" i="5"/>
  <c r="AB88" i="5"/>
  <c r="Y88" i="5"/>
  <c r="X88" i="5"/>
  <c r="W88" i="5"/>
  <c r="V88" i="5"/>
  <c r="AB87" i="5"/>
  <c r="Y87" i="5"/>
  <c r="X87" i="5"/>
  <c r="W87" i="5"/>
  <c r="V87" i="5"/>
  <c r="AB250" i="5"/>
  <c r="Y250" i="5"/>
  <c r="X250" i="5"/>
  <c r="W250" i="5"/>
  <c r="V250" i="5"/>
  <c r="AB249" i="5"/>
  <c r="Y249" i="5"/>
  <c r="X249" i="5"/>
  <c r="W249" i="5"/>
  <c r="V249" i="5"/>
  <c r="AB74" i="5"/>
  <c r="Y74" i="5"/>
  <c r="X74" i="5"/>
  <c r="W74" i="5"/>
  <c r="AA74" i="5" s="1"/>
  <c r="V74" i="5"/>
  <c r="AB201" i="5"/>
  <c r="Y201" i="5"/>
  <c r="X201" i="5"/>
  <c r="W201" i="5"/>
  <c r="AA201" i="5" s="1"/>
  <c r="V201"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5" i="3"/>
  <c r="F116" i="3"/>
  <c r="F117" i="3"/>
  <c r="F118" i="3"/>
  <c r="F119" i="3"/>
  <c r="F120" i="3"/>
  <c r="F121" i="3"/>
  <c r="F123" i="3"/>
  <c r="F124" i="3"/>
  <c r="F125" i="3"/>
  <c r="F126" i="3"/>
  <c r="F127" i="3"/>
  <c r="F128" i="3"/>
  <c r="F129" i="3"/>
  <c r="F130" i="3"/>
  <c r="F131" i="3"/>
  <c r="F132" i="3"/>
  <c r="F133" i="3"/>
  <c r="F134" i="3"/>
  <c r="F135" i="3"/>
  <c r="F136" i="3"/>
  <c r="F137" i="3"/>
  <c r="F138" i="3"/>
  <c r="F139" i="3"/>
  <c r="F140" i="3"/>
  <c r="F141" i="3"/>
  <c r="F142" i="3"/>
  <c r="AA141" i="5" l="1"/>
  <c r="Z154" i="5"/>
  <c r="AC154" i="5" s="1"/>
  <c r="Z150" i="5"/>
  <c r="AC150" i="5" s="1"/>
  <c r="Z217" i="5"/>
  <c r="AC217" i="5" s="1"/>
  <c r="Z25" i="5"/>
  <c r="AC25" i="5" s="1"/>
  <c r="Z306" i="5"/>
  <c r="AC306" i="5" s="1"/>
  <c r="AA129" i="5"/>
  <c r="Z256" i="5"/>
  <c r="AC256" i="5" s="1"/>
  <c r="AA41" i="5"/>
  <c r="Z308" i="5"/>
  <c r="AC308" i="5" s="1"/>
  <c r="Z129" i="5"/>
  <c r="AC129" i="5" s="1"/>
  <c r="Z246" i="5"/>
  <c r="AC246" i="5" s="1"/>
  <c r="Z202" i="5"/>
  <c r="AC202" i="5" s="1"/>
  <c r="Z159" i="5"/>
  <c r="AC159" i="5" s="1"/>
  <c r="Z315" i="5"/>
  <c r="AC315" i="5" s="1"/>
  <c r="Z221" i="5"/>
  <c r="AC221" i="5" s="1"/>
  <c r="Z235" i="5"/>
  <c r="AC235" i="5" s="1"/>
  <c r="Z254" i="5"/>
  <c r="AC254" i="5" s="1"/>
  <c r="Z192" i="5"/>
  <c r="AC192" i="5" s="1"/>
  <c r="AA216" i="5"/>
  <c r="AA21" i="5"/>
  <c r="AA163" i="5"/>
  <c r="AA285" i="5"/>
  <c r="AA314" i="5"/>
  <c r="AA240" i="5"/>
  <c r="AA108" i="5"/>
  <c r="AA88" i="5"/>
  <c r="AA17" i="5"/>
  <c r="AA139" i="5"/>
  <c r="Z301" i="5"/>
  <c r="AC301" i="5" s="1"/>
  <c r="Z285" i="5"/>
  <c r="AC285" i="5" s="1"/>
  <c r="AA159" i="5"/>
  <c r="AA91" i="5"/>
  <c r="Z197" i="5"/>
  <c r="AC197" i="5" s="1"/>
  <c r="AA104" i="5"/>
  <c r="Z229" i="5"/>
  <c r="AC229" i="5" s="1"/>
  <c r="Z44" i="5"/>
  <c r="AC44" i="5" s="1"/>
  <c r="Z125" i="5"/>
  <c r="AC125" i="5" s="1"/>
  <c r="Z219" i="5"/>
  <c r="AC219" i="5" s="1"/>
  <c r="Z320" i="5"/>
  <c r="AC320" i="5" s="1"/>
  <c r="AA156" i="5"/>
  <c r="AA308" i="5"/>
  <c r="Z199" i="5"/>
  <c r="AC199" i="5" s="1"/>
  <c r="Z36" i="5"/>
  <c r="AC36" i="5" s="1"/>
  <c r="Z15" i="5"/>
  <c r="AC15" i="5" s="1"/>
  <c r="Z309" i="5"/>
  <c r="AC309" i="5" s="1"/>
  <c r="Z88" i="5"/>
  <c r="AC88" i="5" s="1"/>
  <c r="AA102" i="5"/>
  <c r="Z119" i="5"/>
  <c r="AC119" i="5" s="1"/>
  <c r="Z319" i="5"/>
  <c r="AC319" i="5" s="1"/>
  <c r="Z160" i="5"/>
  <c r="AC160" i="5" s="1"/>
  <c r="Z286" i="5"/>
  <c r="AC286" i="5" s="1"/>
  <c r="Z134" i="5"/>
  <c r="AC134" i="5" s="1"/>
  <c r="Z290" i="5"/>
  <c r="AC290" i="5" s="1"/>
  <c r="Z156" i="5"/>
  <c r="AC156" i="5" s="1"/>
  <c r="Z318" i="5"/>
  <c r="AC318" i="5" s="1"/>
  <c r="Z296" i="5"/>
  <c r="AC296" i="5" s="1"/>
  <c r="Z146" i="5"/>
  <c r="AC146" i="5" s="1"/>
  <c r="Z210" i="5"/>
  <c r="AC210" i="5" s="1"/>
  <c r="AA158" i="5"/>
  <c r="AA243" i="5"/>
  <c r="Z157" i="5"/>
  <c r="AC157" i="5" s="1"/>
  <c r="Z43" i="5"/>
  <c r="AC43" i="5" s="1"/>
  <c r="Z153" i="5"/>
  <c r="AC153" i="5" s="1"/>
  <c r="Z276" i="5"/>
  <c r="AC276" i="5" s="1"/>
  <c r="Z233" i="5"/>
  <c r="AC233" i="5" s="1"/>
  <c r="Z230" i="5"/>
  <c r="AC230" i="5" s="1"/>
  <c r="Z101" i="5"/>
  <c r="AC101" i="5" s="1"/>
  <c r="Z191" i="5"/>
  <c r="AC191" i="5" s="1"/>
  <c r="Z24" i="5"/>
  <c r="AC24" i="5" s="1"/>
  <c r="Z128" i="5"/>
  <c r="AC128" i="5" s="1"/>
  <c r="Z314" i="5"/>
  <c r="AC314" i="5" s="1"/>
  <c r="AA27" i="5"/>
  <c r="Z4" i="5"/>
  <c r="AC4" i="5" s="1"/>
  <c r="Z321" i="5"/>
  <c r="AC321" i="5" s="1"/>
  <c r="Z267" i="5"/>
  <c r="AC267" i="5" s="1"/>
  <c r="Z282" i="5"/>
  <c r="AC282" i="5" s="1"/>
  <c r="AA223" i="5"/>
  <c r="AA269" i="5"/>
  <c r="Z216" i="5"/>
  <c r="AC216" i="5" s="1"/>
  <c r="Z87" i="5"/>
  <c r="AC87" i="5" s="1"/>
  <c r="Z17" i="5"/>
  <c r="AC17" i="5" s="1"/>
  <c r="AA40" i="5"/>
  <c r="Z83" i="5"/>
  <c r="AC83" i="5" s="1"/>
  <c r="Z239" i="5"/>
  <c r="AC239" i="5" s="1"/>
  <c r="Z135" i="5"/>
  <c r="AC135" i="5" s="1"/>
  <c r="Z264" i="5"/>
  <c r="AC264" i="5" s="1"/>
  <c r="AA110" i="5"/>
  <c r="Z56" i="5"/>
  <c r="AC56" i="5" s="1"/>
  <c r="Z289" i="5"/>
  <c r="AC289" i="5" s="1"/>
  <c r="AA275" i="5"/>
  <c r="Z79" i="5"/>
  <c r="AC79" i="5" s="1"/>
  <c r="AA123" i="5"/>
  <c r="Z253" i="5"/>
  <c r="AC253" i="5" s="1"/>
  <c r="Z275" i="5"/>
  <c r="AC275" i="5" s="1"/>
  <c r="AA309" i="5"/>
  <c r="Z268" i="5"/>
  <c r="AC268" i="5" s="1"/>
  <c r="AA45" i="5"/>
  <c r="Z299" i="5"/>
  <c r="AC299" i="5" s="1"/>
  <c r="AA268" i="5"/>
  <c r="AA140" i="5"/>
  <c r="Z30" i="5"/>
  <c r="AC30" i="5" s="1"/>
  <c r="Z27" i="5"/>
  <c r="AC27" i="5" s="1"/>
  <c r="Z240" i="5"/>
  <c r="AC240" i="5" s="1"/>
  <c r="AA148" i="5"/>
  <c r="AA109" i="5"/>
  <c r="Z55" i="5"/>
  <c r="AC55" i="5" s="1"/>
  <c r="Z164" i="5"/>
  <c r="AC164" i="5" s="1"/>
  <c r="AA192" i="5"/>
  <c r="Z277" i="5"/>
  <c r="AC277" i="5" s="1"/>
  <c r="Z297" i="5"/>
  <c r="AC297" i="5" s="1"/>
  <c r="Z295" i="5"/>
  <c r="AC295" i="5" s="1"/>
  <c r="Z180" i="5"/>
  <c r="AC180" i="5" s="1"/>
  <c r="AA87" i="5"/>
  <c r="Z203" i="5"/>
  <c r="AC203" i="5" s="1"/>
  <c r="Z98" i="5"/>
  <c r="AC98" i="5" s="1"/>
  <c r="Z85" i="5"/>
  <c r="AC85" i="5" s="1"/>
  <c r="Z227" i="5"/>
  <c r="AC227" i="5" s="1"/>
  <c r="Z70" i="5"/>
  <c r="AC70" i="5" s="1"/>
  <c r="Z244" i="5"/>
  <c r="AC244" i="5" s="1"/>
  <c r="AA149" i="5"/>
  <c r="Z139" i="5"/>
  <c r="AC139" i="5" s="1"/>
  <c r="AA315" i="5"/>
  <c r="Z28" i="5"/>
  <c r="AC28" i="5" s="1"/>
  <c r="Z184" i="5"/>
  <c r="AC184" i="5" s="1"/>
  <c r="Z163" i="5"/>
  <c r="AC163" i="5" s="1"/>
  <c r="AA283" i="5"/>
  <c r="Z257" i="5"/>
  <c r="AC257" i="5" s="1"/>
  <c r="Z224" i="5"/>
  <c r="AC224" i="5" s="1"/>
  <c r="Z171" i="5"/>
  <c r="AC171" i="5" s="1"/>
  <c r="Z255" i="5"/>
  <c r="AC255" i="5" s="1"/>
  <c r="Z186" i="5"/>
  <c r="AC186" i="5" s="1"/>
  <c r="AA193" i="5"/>
  <c r="AA181" i="5"/>
  <c r="AA270" i="5"/>
  <c r="Z112" i="5"/>
  <c r="AC112" i="5" s="1"/>
  <c r="Z72" i="5"/>
  <c r="AC72" i="5" s="1"/>
  <c r="Z272" i="5"/>
  <c r="AC272" i="5" s="1"/>
  <c r="Z26" i="5"/>
  <c r="AC26" i="5" s="1"/>
  <c r="Z304" i="5"/>
  <c r="AC304" i="5" s="1"/>
  <c r="Z124" i="5"/>
  <c r="AC124" i="5" s="1"/>
  <c r="AA263" i="5"/>
  <c r="Z168" i="5"/>
  <c r="AC168" i="5" s="1"/>
  <c r="Z42" i="5"/>
  <c r="AC42" i="5" s="1"/>
  <c r="AA114" i="5"/>
  <c r="AA241" i="5"/>
  <c r="Z110" i="5"/>
  <c r="AC110" i="5" s="1"/>
  <c r="Z142" i="5"/>
  <c r="AC142" i="5" s="1"/>
  <c r="Z95" i="5"/>
  <c r="AC95" i="5" s="1"/>
  <c r="Z91" i="5"/>
  <c r="AC91" i="5" s="1"/>
  <c r="AA296" i="5"/>
  <c r="Z118" i="5"/>
  <c r="AC118" i="5" s="1"/>
  <c r="Z248" i="5"/>
  <c r="AC248" i="5" s="1"/>
  <c r="Z181" i="5"/>
  <c r="AC181" i="5" s="1"/>
  <c r="Z269" i="5"/>
  <c r="AC269" i="5" s="1"/>
  <c r="Z41" i="5"/>
  <c r="AC41" i="5" s="1"/>
  <c r="AA97" i="5"/>
  <c r="Z48" i="5"/>
  <c r="AC48" i="5" s="1"/>
  <c r="AA16" i="5"/>
  <c r="Z80" i="5"/>
  <c r="AC80" i="5" s="1"/>
  <c r="Z104" i="5"/>
  <c r="AC104" i="5" s="1"/>
  <c r="AA245" i="5"/>
  <c r="Z136" i="5"/>
  <c r="AC136" i="5" s="1"/>
  <c r="Z19" i="5"/>
  <c r="AC19" i="5" s="1"/>
  <c r="Z265" i="5"/>
  <c r="AC265" i="5" s="1"/>
  <c r="Z7" i="5"/>
  <c r="AC7" i="5" s="1"/>
  <c r="Z165" i="5"/>
  <c r="AC165" i="5" s="1"/>
  <c r="Z173" i="5"/>
  <c r="AC173" i="5" s="1"/>
  <c r="Z305" i="5"/>
  <c r="AC305" i="5" s="1"/>
  <c r="Z115" i="5"/>
  <c r="AC115" i="5" s="1"/>
  <c r="AA76" i="5"/>
  <c r="Z259" i="5"/>
  <c r="AC259" i="5" s="1"/>
  <c r="Z161" i="5"/>
  <c r="AC161" i="5" s="1"/>
  <c r="Z68" i="5"/>
  <c r="AC68" i="5" s="1"/>
  <c r="Z8" i="5"/>
  <c r="AC8" i="5" s="1"/>
  <c r="Z90" i="5"/>
  <c r="AC90" i="5" s="1"/>
  <c r="Z58" i="5"/>
  <c r="AC58" i="5" s="1"/>
  <c r="Z23" i="5"/>
  <c r="AC23" i="5" s="1"/>
  <c r="Z196" i="5"/>
  <c r="AC196" i="5" s="1"/>
  <c r="Z189" i="5"/>
  <c r="AC189" i="5" s="1"/>
  <c r="AA299" i="5"/>
  <c r="AA89" i="5"/>
  <c r="Z50" i="5"/>
  <c r="AC50" i="5" s="1"/>
  <c r="Z145" i="5"/>
  <c r="AC145" i="5" s="1"/>
  <c r="Z71" i="5"/>
  <c r="AC71" i="5" s="1"/>
  <c r="Z158" i="5"/>
  <c r="AC158" i="5" s="1"/>
  <c r="Z21" i="5"/>
  <c r="AC21" i="5" s="1"/>
  <c r="Z195" i="5"/>
  <c r="AC195" i="5" s="1"/>
  <c r="Z65" i="5"/>
  <c r="AC65" i="5" s="1"/>
  <c r="Z215" i="5"/>
  <c r="AC215" i="5" s="1"/>
  <c r="Z206" i="5"/>
  <c r="AC206" i="5" s="1"/>
  <c r="Z31" i="5"/>
  <c r="AC31" i="5" s="1"/>
  <c r="Z220" i="5"/>
  <c r="AC220" i="5" s="1"/>
  <c r="Z6" i="5"/>
  <c r="AC6" i="5" s="1"/>
  <c r="AA132" i="5"/>
  <c r="AA234" i="5"/>
  <c r="AA176" i="5"/>
  <c r="Z141" i="5"/>
  <c r="AC141" i="5" s="1"/>
  <c r="AA313" i="5"/>
  <c r="Z120" i="5"/>
  <c r="AC120" i="5" s="1"/>
  <c r="Z300" i="5"/>
  <c r="AC300" i="5" s="1"/>
  <c r="AA131" i="5"/>
  <c r="AA198" i="5"/>
  <c r="Z287" i="5"/>
  <c r="AC287" i="5" s="1"/>
  <c r="Z317" i="5"/>
  <c r="AC317" i="5" s="1"/>
  <c r="Z228" i="5"/>
  <c r="AC228" i="5" s="1"/>
  <c r="Z2" i="5"/>
  <c r="AC2" i="5" s="1"/>
  <c r="Z111" i="5"/>
  <c r="AC111" i="5" s="1"/>
  <c r="Z260" i="5"/>
  <c r="AC260" i="5" s="1"/>
  <c r="Z114" i="5"/>
  <c r="AC114" i="5" s="1"/>
  <c r="Z12" i="5"/>
  <c r="AC12" i="5" s="1"/>
  <c r="Z54" i="5"/>
  <c r="AC54" i="5" s="1"/>
  <c r="Z155" i="5"/>
  <c r="AC155" i="5" s="1"/>
  <c r="Z75" i="5"/>
  <c r="AC75" i="5" s="1"/>
  <c r="Z22" i="5"/>
  <c r="AC22" i="5" s="1"/>
  <c r="AA300" i="5"/>
  <c r="Z131" i="5"/>
  <c r="AC131" i="5" s="1"/>
  <c r="Z198" i="5"/>
  <c r="AC198" i="5" s="1"/>
  <c r="AA271" i="5"/>
  <c r="Z218" i="5"/>
  <c r="AC218" i="5" s="1"/>
  <c r="Z89" i="5"/>
  <c r="AC89" i="5" s="1"/>
  <c r="Z18" i="5"/>
  <c r="AC18" i="5" s="1"/>
  <c r="Z40" i="5"/>
  <c r="AC40" i="5" s="1"/>
  <c r="Z222" i="5"/>
  <c r="AC222" i="5" s="1"/>
  <c r="AA144" i="5"/>
  <c r="Z293" i="5"/>
  <c r="AC293" i="5" s="1"/>
  <c r="Z86" i="5"/>
  <c r="AC86" i="5" s="1"/>
  <c r="Z294" i="5"/>
  <c r="AC294" i="5" s="1"/>
  <c r="Z35" i="5"/>
  <c r="AC35" i="5" s="1"/>
  <c r="Z200" i="5"/>
  <c r="AC200" i="5" s="1"/>
  <c r="Z175" i="5"/>
  <c r="AC175" i="5" s="1"/>
  <c r="Z13" i="5"/>
  <c r="AC13" i="5" s="1"/>
  <c r="Z316" i="5"/>
  <c r="AC316" i="5" s="1"/>
  <c r="AA281" i="5"/>
  <c r="Z284" i="5"/>
  <c r="AC284" i="5" s="1"/>
  <c r="AA166" i="5"/>
  <c r="AA122" i="5"/>
  <c r="Z76" i="5"/>
  <c r="AC76" i="5" s="1"/>
  <c r="AA253" i="5"/>
  <c r="Z53" i="5"/>
  <c r="AC53" i="5" s="1"/>
  <c r="Z193" i="5"/>
  <c r="AC193" i="5" s="1"/>
  <c r="Z187" i="5"/>
  <c r="AC187" i="5" s="1"/>
  <c r="Z92" i="5"/>
  <c r="AC92" i="5" s="1"/>
  <c r="Z211" i="5"/>
  <c r="AC211" i="5" s="1"/>
  <c r="Z231" i="5"/>
  <c r="AC231" i="5" s="1"/>
  <c r="AA298" i="5"/>
  <c r="Z73" i="5"/>
  <c r="AC73" i="5" s="1"/>
  <c r="Z39" i="5"/>
  <c r="AC39" i="5" s="1"/>
  <c r="Z262" i="5"/>
  <c r="AC262" i="5" s="1"/>
  <c r="Z261" i="5"/>
  <c r="AC261" i="5" s="1"/>
  <c r="Z37" i="5"/>
  <c r="AC37" i="5" s="1"/>
  <c r="Z130" i="5"/>
  <c r="AC130" i="5" s="1"/>
  <c r="Z271" i="5"/>
  <c r="AC271" i="5" s="1"/>
  <c r="AA18" i="5"/>
  <c r="Z152" i="5"/>
  <c r="AC152" i="5" s="1"/>
  <c r="Z190" i="5"/>
  <c r="AC190" i="5" s="1"/>
  <c r="Z106" i="5"/>
  <c r="AC106" i="5" s="1"/>
  <c r="Z20" i="5"/>
  <c r="AC20" i="5" s="1"/>
  <c r="Z14" i="5"/>
  <c r="AC14" i="5" s="1"/>
  <c r="Z45" i="5"/>
  <c r="AC45" i="5" s="1"/>
  <c r="Z237" i="5"/>
  <c r="AC237" i="5" s="1"/>
  <c r="Z212" i="5"/>
  <c r="AC212" i="5" s="1"/>
  <c r="Z38" i="5"/>
  <c r="AC38" i="5" s="1"/>
  <c r="Z263" i="5"/>
  <c r="AC263" i="5" s="1"/>
  <c r="Z166" i="5"/>
  <c r="AC166" i="5" s="1"/>
  <c r="Z174" i="5"/>
  <c r="AC174" i="5" s="1"/>
  <c r="AA280" i="5"/>
  <c r="AA255" i="5"/>
  <c r="Z185" i="5"/>
  <c r="AC185" i="5" s="1"/>
  <c r="Z3" i="5"/>
  <c r="AC3" i="5" s="1"/>
  <c r="Z252" i="5"/>
  <c r="AC252" i="5" s="1"/>
  <c r="Z60" i="5"/>
  <c r="AC60" i="5" s="1"/>
  <c r="Z11" i="5"/>
  <c r="AC11" i="5" s="1"/>
  <c r="AA276" i="5"/>
  <c r="Z298" i="5"/>
  <c r="AC298" i="5" s="1"/>
  <c r="Z121" i="5"/>
  <c r="AC121" i="5" s="1"/>
  <c r="AA130" i="5"/>
  <c r="Z61" i="5"/>
  <c r="AC61" i="5" s="1"/>
  <c r="Z270" i="5"/>
  <c r="AC270" i="5" s="1"/>
  <c r="AA217" i="5"/>
  <c r="Z81" i="5"/>
  <c r="AC81" i="5" s="1"/>
  <c r="AA170" i="5"/>
  <c r="Z169" i="5"/>
  <c r="AC169" i="5" s="1"/>
  <c r="Z172" i="5"/>
  <c r="AC172" i="5" s="1"/>
  <c r="Z188" i="5"/>
  <c r="AC188" i="5" s="1"/>
  <c r="Z278" i="5"/>
  <c r="AC278" i="5" s="1"/>
  <c r="AA254" i="5"/>
  <c r="Z122" i="5"/>
  <c r="AC122" i="5" s="1"/>
  <c r="Z10" i="5"/>
  <c r="AC10" i="5" s="1"/>
  <c r="AA252" i="5"/>
  <c r="AA178" i="5"/>
  <c r="AA53" i="5"/>
  <c r="AA54" i="5"/>
  <c r="Z82" i="5"/>
  <c r="AC82" i="5" s="1"/>
  <c r="Z93" i="5"/>
  <c r="AC93" i="5" s="1"/>
  <c r="Z127" i="5"/>
  <c r="AC127" i="5" s="1"/>
  <c r="Z274" i="5"/>
  <c r="AC274" i="5" s="1"/>
  <c r="AA46" i="5"/>
  <c r="AA143" i="5"/>
  <c r="Z140" i="5"/>
  <c r="AC140" i="5" s="1"/>
  <c r="AA162" i="5"/>
  <c r="AA168" i="5"/>
  <c r="AA171" i="5"/>
  <c r="AA174" i="5"/>
  <c r="AA115" i="5"/>
  <c r="AA116" i="5"/>
  <c r="AA147" i="5"/>
  <c r="Z232" i="5"/>
  <c r="AC232" i="5" s="1"/>
  <c r="Z108" i="5"/>
  <c r="AC108" i="5" s="1"/>
  <c r="Z52" i="5"/>
  <c r="AC52" i="5" s="1"/>
  <c r="Z313" i="5"/>
  <c r="AC313" i="5" s="1"/>
  <c r="Z32" i="5"/>
  <c r="AC32" i="5" s="1"/>
  <c r="Z292" i="5"/>
  <c r="AC292" i="5" s="1"/>
  <c r="Z69" i="5"/>
  <c r="AC69" i="5" s="1"/>
  <c r="Z238" i="5"/>
  <c r="AC238" i="5" s="1"/>
  <c r="Z204" i="5"/>
  <c r="AC204" i="5" s="1"/>
  <c r="AA229" i="5"/>
  <c r="Z258" i="5"/>
  <c r="AC258" i="5" s="1"/>
  <c r="Z9" i="5"/>
  <c r="AC9" i="5" s="1"/>
  <c r="Z208" i="5"/>
  <c r="AC208" i="5" s="1"/>
  <c r="Z64" i="5"/>
  <c r="AC64" i="5" s="1"/>
  <c r="Z162" i="5"/>
  <c r="AC162" i="5" s="1"/>
  <c r="AA264" i="5"/>
  <c r="AA267" i="5"/>
  <c r="Z283" i="5"/>
  <c r="AC283" i="5" s="1"/>
  <c r="Z132" i="5"/>
  <c r="AC132" i="5" s="1"/>
  <c r="Z280" i="5"/>
  <c r="AC280" i="5" s="1"/>
  <c r="Z47" i="5"/>
  <c r="AC47" i="5" s="1"/>
  <c r="Z117" i="5"/>
  <c r="AC117" i="5" s="1"/>
  <c r="Z241" i="5"/>
  <c r="AC241" i="5" s="1"/>
  <c r="Z147" i="5"/>
  <c r="AC147" i="5" s="1"/>
  <c r="Z303" i="5"/>
  <c r="AC303" i="5" s="1"/>
  <c r="AA119" i="5"/>
  <c r="AA197" i="5"/>
  <c r="AA286" i="5"/>
  <c r="Z307" i="5"/>
  <c r="AC307" i="5" s="1"/>
  <c r="Z100" i="5"/>
  <c r="AC100" i="5" s="1"/>
  <c r="Z249" i="5"/>
  <c r="AC249" i="5" s="1"/>
  <c r="AA126" i="5"/>
  <c r="Z97" i="5"/>
  <c r="AC97" i="5" s="1"/>
  <c r="AA98" i="5"/>
  <c r="Z49" i="5"/>
  <c r="AC49" i="5" s="1"/>
  <c r="Z29" i="5"/>
  <c r="AC29" i="5" s="1"/>
  <c r="Z151" i="5"/>
  <c r="AC151" i="5" s="1"/>
  <c r="AA105" i="5"/>
  <c r="AA100" i="5"/>
  <c r="Z102" i="5"/>
  <c r="AC102" i="5" s="1"/>
  <c r="Z226" i="5"/>
  <c r="AC226" i="5" s="1"/>
  <c r="Z144" i="5"/>
  <c r="AC144" i="5" s="1"/>
  <c r="Z34" i="5"/>
  <c r="AC34" i="5" s="1"/>
  <c r="AA282" i="5"/>
  <c r="AA182" i="5"/>
  <c r="Z170" i="5"/>
  <c r="AC170" i="5" s="1"/>
  <c r="AA235" i="5"/>
  <c r="AA77" i="5"/>
  <c r="AA177" i="5"/>
  <c r="AA107" i="5"/>
  <c r="AA52" i="5"/>
  <c r="Z126" i="5"/>
  <c r="AC126" i="5" s="1"/>
  <c r="Z310" i="5"/>
  <c r="AC310" i="5" s="1"/>
  <c r="Z105" i="5"/>
  <c r="AC105" i="5" s="1"/>
  <c r="Z245" i="5"/>
  <c r="AC245" i="5" s="1"/>
  <c r="Z149" i="5"/>
  <c r="AC149" i="5" s="1"/>
  <c r="Z66" i="5"/>
  <c r="AC66" i="5" s="1"/>
  <c r="Z236" i="5"/>
  <c r="AC236" i="5" s="1"/>
  <c r="Z213" i="5"/>
  <c r="AC213" i="5" s="1"/>
  <c r="Z96" i="5"/>
  <c r="AC96" i="5" s="1"/>
  <c r="AA266" i="5"/>
  <c r="Z266" i="5"/>
  <c r="AC266" i="5" s="1"/>
  <c r="Z183" i="5"/>
  <c r="AC183" i="5" s="1"/>
  <c r="Z225" i="5"/>
  <c r="AC225" i="5" s="1"/>
  <c r="Z167" i="5"/>
  <c r="AC167" i="5" s="1"/>
  <c r="AA173" i="5"/>
  <c r="Z67" i="5"/>
  <c r="AC67" i="5" s="1"/>
  <c r="AA278" i="5"/>
  <c r="Z5" i="5"/>
  <c r="AC5" i="5" s="1"/>
  <c r="Z109" i="5"/>
  <c r="AC109" i="5" s="1"/>
  <c r="Z78" i="5"/>
  <c r="AC78" i="5" s="1"/>
  <c r="Z84" i="5"/>
  <c r="AC84" i="5" s="1"/>
  <c r="Z207" i="5"/>
  <c r="AC207" i="5" s="1"/>
  <c r="Z177" i="5"/>
  <c r="AC177" i="5" s="1"/>
  <c r="Z107" i="5"/>
  <c r="AC107" i="5" s="1"/>
  <c r="Z63" i="5"/>
  <c r="AC63" i="5" s="1"/>
  <c r="Z312" i="5"/>
  <c r="AC312" i="5" s="1"/>
  <c r="Z113" i="5"/>
  <c r="AC113" i="5" s="1"/>
  <c r="Z273" i="5"/>
  <c r="AC273" i="5" s="1"/>
  <c r="AA92" i="5"/>
  <c r="Z291" i="5"/>
  <c r="AC291" i="5" s="1"/>
  <c r="AA277" i="5"/>
  <c r="AA118" i="5"/>
  <c r="AA301" i="5"/>
  <c r="AA196" i="5"/>
  <c r="Z279" i="5"/>
  <c r="AC279" i="5" s="1"/>
  <c r="Z116" i="5"/>
  <c r="AC116" i="5" s="1"/>
  <c r="Z123" i="5"/>
  <c r="AC123" i="5" s="1"/>
  <c r="AA142" i="5"/>
  <c r="AA290" i="5"/>
  <c r="AA180" i="5"/>
  <c r="AA167" i="5"/>
  <c r="Z74" i="5"/>
  <c r="AC74" i="5" s="1"/>
  <c r="AA250" i="5"/>
  <c r="AA50" i="5"/>
  <c r="Z16" i="5"/>
  <c r="AC16" i="5" s="1"/>
  <c r="Z205" i="5"/>
  <c r="AC205" i="5" s="1"/>
  <c r="AA101" i="5"/>
  <c r="Z46" i="5"/>
  <c r="AC46" i="5" s="1"/>
  <c r="Z194" i="5"/>
  <c r="AC194" i="5" s="1"/>
  <c r="Z243" i="5"/>
  <c r="AC243" i="5" s="1"/>
  <c r="Z247" i="5"/>
  <c r="AC247" i="5" s="1"/>
  <c r="Z143" i="5"/>
  <c r="AC143" i="5" s="1"/>
  <c r="Z62" i="5"/>
  <c r="AC62" i="5" s="1"/>
  <c r="Z288" i="5"/>
  <c r="AC288" i="5" s="1"/>
  <c r="Z57" i="5"/>
  <c r="AC57" i="5" s="1"/>
  <c r="Z242" i="5"/>
  <c r="AC242" i="5" s="1"/>
  <c r="Z179" i="5"/>
  <c r="AC179" i="5" s="1"/>
  <c r="Z209" i="5"/>
  <c r="AC209" i="5" s="1"/>
  <c r="Z133" i="5"/>
  <c r="AC133" i="5" s="1"/>
  <c r="Z281" i="5"/>
  <c r="AC281" i="5" s="1"/>
  <c r="AA284" i="5"/>
  <c r="Z182" i="5"/>
  <c r="AC182" i="5" s="1"/>
  <c r="Z59" i="5"/>
  <c r="AC59" i="5" s="1"/>
  <c r="Z223" i="5"/>
  <c r="AC223" i="5" s="1"/>
  <c r="Z234" i="5"/>
  <c r="AC234" i="5" s="1"/>
  <c r="Z99" i="5"/>
  <c r="AC99" i="5" s="1"/>
  <c r="Z148" i="5"/>
  <c r="AC148" i="5" s="1"/>
  <c r="Z77" i="5"/>
  <c r="AC77" i="5" s="1"/>
  <c r="Z251" i="5"/>
  <c r="AC251" i="5" s="1"/>
  <c r="Z176" i="5"/>
  <c r="AC176" i="5" s="1"/>
  <c r="Z178" i="5"/>
  <c r="AC178" i="5" s="1"/>
  <c r="Z311" i="5"/>
  <c r="AC311" i="5" s="1"/>
  <c r="Z201" i="5"/>
  <c r="AC201" i="5" s="1"/>
  <c r="Z33" i="5"/>
  <c r="AC33" i="5" s="1"/>
  <c r="Z94" i="5"/>
  <c r="AC94" i="5" s="1"/>
  <c r="Z250" i="5"/>
  <c r="AC250" i="5" s="1"/>
  <c r="Z103" i="5"/>
  <c r="AC103" i="5" s="1"/>
  <c r="Z138" i="5"/>
  <c r="AC138" i="5" s="1"/>
  <c r="AA127" i="5"/>
  <c r="AA49" i="5"/>
  <c r="AA51" i="5"/>
  <c r="AA249" i="5"/>
  <c r="Z51" i="5"/>
  <c r="AC51" i="5" s="1"/>
  <c r="Z302" i="5"/>
  <c r="AC302" i="5" s="1"/>
  <c r="Z214" i="5"/>
  <c r="AC214" i="5" s="1"/>
  <c r="Z137" i="5"/>
  <c r="AC137" i="5" s="1"/>
  <c r="AA48" i="5"/>
  <c r="AA20" i="5"/>
  <c r="AA227" i="5"/>
  <c r="AA228" i="5"/>
  <c r="AA169" i="5"/>
  <c r="AA265" i="5"/>
  <c r="AA150" i="5"/>
  <c r="AA121" i="5"/>
  <c r="AA120" i="5"/>
  <c r="AA312" i="5"/>
  <c r="AA292" i="5"/>
  <c r="AA297" i="5"/>
  <c r="AA226" i="5"/>
  <c r="AA28" i="5"/>
  <c r="AA183" i="5"/>
  <c r="AA165" i="5"/>
  <c r="AA279" i="5"/>
  <c r="AA117" i="5"/>
  <c r="AA78" i="5"/>
  <c r="AA56" i="5"/>
  <c r="AA319" i="5"/>
  <c r="AA320" i="5"/>
  <c r="AA225" i="5"/>
  <c r="AA172" i="5"/>
  <c r="AA55" i="5"/>
  <c r="AA289" i="5"/>
  <c r="AA244" i="5"/>
  <c r="AA224" i="5"/>
  <c r="AA291" i="5"/>
  <c r="AA155" i="5"/>
  <c r="AA22" i="5"/>
  <c r="AA23" i="5"/>
  <c r="AA287" i="5"/>
  <c r="AA218" i="5"/>
</calcChain>
</file>

<file path=xl/sharedStrings.xml><?xml version="1.0" encoding="utf-8"?>
<sst xmlns="http://schemas.openxmlformats.org/spreadsheetml/2006/main" count="11694" uniqueCount="1858">
  <si>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</si>
  <si>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</si>
  <si>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</si>
  <si>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</si>
  <si>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</si>
  <si>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</si>
  <si>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</si>
  <si>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</si>
  <si>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</si>
  <si>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</si>
  <si>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</si>
  <si>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</si>
  <si>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</si>
  <si>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</si>
  <si>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</si>
  <si>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</si>
  <si>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</si>
  <si>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</si>
  <si>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</si>
  <si>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</si>
  <si>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</si>
  <si>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0106012210014</t>
  </si>
  <si>
    <t>Michael Davis Guyanto</t>
  </si>
  <si>
    <t>Management - Reguler Class</t>
  </si>
  <si>
    <t>The 10th International Conference on Entrepreneurship 2023 (ICOEN)</t>
  </si>
  <si>
    <t>2023-10-26</t>
  </si>
  <si>
    <t>2023-10-27</t>
  </si>
  <si>
    <t>The 10th International Conference on Entrepreneurship 2023 (ICOEN) "Facing Economic Uncertainty through Digital Entrepreneurship"</t>
  </si>
  <si>
    <t>Rumpun Keterampilan Penunjang</t>
  </si>
  <si>
    <t>Narasumber / Pemateri Acara Seminar / Workshop / Pemakalah</t>
  </si>
  <si>
    <t>External International</t>
  </si>
  <si>
    <t>Individual</t>
  </si>
  <si>
    <t>https://icoen.org/</t>
  </si>
  <si>
    <t>https://employee.uc.ac.id/index.php/file/get/sis/t_cp/multi/44388237-9417-11ee-bd04-000d3ac6bafe.png</t>
  </si>
  <si>
    <t>https://employee.uc.ac.id/index.php/file/get/sis/t_cp/multi/44388237-9417-11ee-bd04-000d3ac6bafe_assignmentletter.png</t>
  </si>
  <si>
    <t>ICOEN</t>
  </si>
  <si>
    <t>0106012210015</t>
  </si>
  <si>
    <t>Dian Natalia Halim</t>
  </si>
  <si>
    <t>0106012210021</t>
  </si>
  <si>
    <t>Sebastian Brendon Huisaini</t>
  </si>
  <si>
    <t>Workshop Kewirausahaan SMP Taruna Nusa Harapan</t>
  </si>
  <si>
    <t>2024-05-29</t>
  </si>
  <si>
    <t xml:space="preserve">Menjadi pembicara narasumber untuk mengisi materi di SMP Taruna untuk kegiatan P5 dan sharing tentang bisnis pribadi dan Entrepreneurship </t>
  </si>
  <si>
    <t>External Regional</t>
  </si>
  <si>
    <t>Team</t>
  </si>
  <si>
    <t>https://employee.uc.ac.id/index.php/file/get/sis/t_cp/d8af2c3a-abc2-4e35-9a36-45e3b3869f4c.jpg</t>
  </si>
  <si>
    <t>UC MNA</t>
  </si>
  <si>
    <t>0106012210022</t>
  </si>
  <si>
    <t>Febiola</t>
  </si>
  <si>
    <t>Magic UNS (Manajemen Administrasi Great Innovation Competition) 2023</t>
  </si>
  <si>
    <t>2023-04-12</t>
  </si>
  <si>
    <t>2023-05-28</t>
  </si>
  <si>
    <t>Lomba public speaking yang mengangkat tema urgensi kesehatan mental generasi Z dalam menghadapi dunia kerja. Lomba diikuti oleh perguruan tinggi se Indonesia dan saya berhasil meraih juara 3 dalam perlombaan ini.</t>
  </si>
  <si>
    <t>Juara 3 Lomba/Kompetisi</t>
  </si>
  <si>
    <t>External National</t>
  </si>
  <si>
    <t>https://employee.uc.ac.id/index.php/file/get/sis/t_cp/a1e04cc5-1e68-11ee-a7b5-000d3ac6bafe.pdf</t>
  </si>
  <si>
    <t>https://employee.uc.ac.id/index.php/file/get/sis/t_cp/a1e04cc5-1e68-11ee-a7b5-000d3ac6bafe_assignmentletter.pdf</t>
  </si>
  <si>
    <t>https://employee.uc.ac.id/index.php/file/get/sis/t_cp/a1e04cc5-1e68-11ee-a7b5-000d3ac6bafe_documentation.jpeg</t>
  </si>
  <si>
    <t>Universitas Sebelas Maret</t>
  </si>
  <si>
    <t>Share With Us di SMA Katolik Santa Agnes Surabaya</t>
  </si>
  <si>
    <t>2023-07-17</t>
  </si>
  <si>
    <t>Sharing kepada seluruh murid baru di SMA Katolik Santa Agnes tentang materi berorganisasi selama SMA dan Kuliah</t>
  </si>
  <si>
    <t>https://employee.uc.ac.id/index.php/file/get/sis/t_cp/41901f15-27c5-11ee-84e6-000d3ac6bafe.pdf</t>
  </si>
  <si>
    <t>SMA Katolik Santa Agnes Surabaya</t>
  </si>
  <si>
    <t>0106012210023</t>
  </si>
  <si>
    <t>Michelle Angel</t>
  </si>
  <si>
    <t>0106012210024</t>
  </si>
  <si>
    <t>Gabrielle Jesslyn Pramono</t>
  </si>
  <si>
    <t xml:space="preserve">Penulis Buku </t>
  </si>
  <si>
    <t>2022-08-27</t>
  </si>
  <si>
    <t>2022-10-01</t>
  </si>
  <si>
    <t>Penulis Buku berjudul Unsolved Dream</t>
  </si>
  <si>
    <t>Publikasi Buku ISBN / Penulis Utama</t>
  </si>
  <si>
    <t>https://employee.uc.ac.id/index.php/file/get/sis/t_cp/2d8338c2-540f-11ed-917a-000d3ac6bafe_report.pdf</t>
  </si>
  <si>
    <t>Embrio Publisher</t>
  </si>
  <si>
    <t>0106012210026</t>
  </si>
  <si>
    <t>I Wayan Harleyco Nila Putra</t>
  </si>
  <si>
    <t>Lomba Speech dari Rumah Sastra Seni Indonesia</t>
  </si>
  <si>
    <t>2022-11-04</t>
  </si>
  <si>
    <t>2022-12-16</t>
  </si>
  <si>
    <t>Juara 1 Lomba Speech tingkat nasional dalam rangka Hari Pahlawan, diselenggarakan oleh Rumah Sastra Seni Indonesia tahun 2022</t>
  </si>
  <si>
    <t>Juara I Lomba/Kompetisi</t>
  </si>
  <si>
    <t>-</t>
  </si>
  <si>
    <t>https://employee.uc.ac.id/index.php/file/get/sis/t_cp/0647ce11-78ee-11ed-addc-000d3ac6bafe.jpeg</t>
  </si>
  <si>
    <t>https://employee.uc.ac.id/index.php/file/get/sis/t_cp/0647ce11-78ee-11ed-addc-000d3ac6bafe_assignmentletter.png</t>
  </si>
  <si>
    <t>https://employee.uc.ac.id/index.php/file/get/sis/t_cp/0647ce11-78ee-11ed-addc-000d3ac6bafe_documentation.png</t>
  </si>
  <si>
    <t xml:space="preserve">Rumah Sastra Seni Indonesia </t>
  </si>
  <si>
    <t xml:space="preserve">Asian Youth International Mode United Nations </t>
  </si>
  <si>
    <t>2023-08-11</t>
  </si>
  <si>
    <t>2023-08-15</t>
  </si>
  <si>
    <t>Asian Youth International Model United Nations adalah ajak konferensi terbesar di Asia bersama PBB, UNICEF, UNESCO, WHO, IMF, dan INTERPOL</t>
  </si>
  <si>
    <t>https://modelunitednation.org/offline</t>
  </si>
  <si>
    <t>https://employee.uc.ac.id/index.php/file/get/sis/t_cp/736e4d76-4226-11ee-b836-000d3ac6bafe.jpeg</t>
  </si>
  <si>
    <t xml:space="preserve">International Global Network </t>
  </si>
  <si>
    <t>0106012210028</t>
  </si>
  <si>
    <t>Aventino Jonathan Farrell</t>
  </si>
  <si>
    <t>0106012210031</t>
  </si>
  <si>
    <t>Gabriel Antonieth Christinsen Hariyono</t>
  </si>
  <si>
    <t>AGTION: Agriculture Scientific Competition</t>
  </si>
  <si>
    <t>2023-06-14</t>
  </si>
  <si>
    <t>2023-07-12</t>
  </si>
  <si>
    <t>Event ini merupakan perlombaan yang diselenggarakan oleh UPN fakultas pertanian untuk berbagai mahasiswa yang ada di indonesia, dalam perlombaan ini terdapat beberapa jenis perlombaan yang ada, seperti karya tulis ilmiah, Business Plan, Poster Ilmiah, Fotografi, dan Cipta Video Kreatif. dalam perlom</t>
  </si>
  <si>
    <t>https://www.instagram.com/p/CsBVar2rMFw/</t>
  </si>
  <si>
    <t>https://employee.uc.ac.id/index.php/file/get/sis/t_cp/9a29359f-3f27-11ee-8f1c-000d3ac6bafe.pdf</t>
  </si>
  <si>
    <t>https://employee.uc.ac.id/index.php/file/get/sis/t_cp/9a29359f-3f27-11ee-8f1c-000d3ac6bafe_assignmentletter.pdf</t>
  </si>
  <si>
    <t>https://employee.uc.ac.id/index.php/file/get/sis/t_cp/9a29359f-3f27-11ee-8f1c-000d3ac6bafe_documentation.jpeg</t>
  </si>
  <si>
    <t xml:space="preserve">UPN - fakultas pertanian </t>
  </si>
  <si>
    <t>0106012210033</t>
  </si>
  <si>
    <t>Verrel Aurelius Gonaldy</t>
  </si>
  <si>
    <t>0106012210034</t>
  </si>
  <si>
    <t>Calvin Chandoko</t>
  </si>
  <si>
    <t>International Youth Summit Inovation Chapter Sumpah Pemuda</t>
  </si>
  <si>
    <t>2023-10-29</t>
  </si>
  <si>
    <t>https://www.instagram.com/p/Cusvrp9hf_x/?igshid=MT</t>
  </si>
  <si>
    <t>https://employee.uc.ac.id/index.php/file/get/sis/t_cp/f8ceec8f-9996-11ee-ad3c-000d3ac6bafe_sertifikat.jpeg</t>
  </si>
  <si>
    <t>https://employee.uc.ac.id/index.php/file/get/sis/t_cp/f8ceec8f-9996-11ee-ad3c-000d3ac6bafe_surat_tugas.pdf</t>
  </si>
  <si>
    <t>https://employee.uc.ac.id/index.php/file/get/sis/t_cp/f8ceec8f-9996-11ee-ad3c-000d3ac6bafe_dokumentasi.jpeg</t>
  </si>
  <si>
    <t>Global Youthprenuer Nusantara</t>
  </si>
  <si>
    <t>2023-11-01</t>
  </si>
  <si>
    <t>2023-12-08</t>
  </si>
  <si>
    <t>Menulis Buku ini berdasarkan kisah nyata kita dalam lomba IYIS di Malaysia, Mulai dari awal persiapan hingga Hari H acara dan selesai dengan baik, Buku ini merupakan Kisah inspiratif dari seluruh Peserta dan panitia. Untuk total peserta dari Penulis buku ini adalah 40 orang yang semuanya adalah Angg</t>
  </si>
  <si>
    <t>https://employee.uc.ac.id/index.php/file/get/sis/t_cp/af441088-9998-11ee-ad3c-000d3ac6bafe_report.jpeg</t>
  </si>
  <si>
    <t>Pembicara dan narasumber workshop P5 Pasta Rupa SMP Taruna Nusa Harapan Mojokerto</t>
  </si>
  <si>
    <t>Menjadi pembicara bersama tim bisnis saya Cariteh sebagai narasumber dan pembicara di SMP Taruna Nusa Harapan (TNH) di Mojokerto sebagai narasumber yang membahas tentang Entreprenuership dan juga sebagai mentor dari adik adik SMP kelas 7 yang sedang menjalani program P5 dan pemitanan Entreprenuer di</t>
  </si>
  <si>
    <t>https://employee.uc.ac.id/index.php/file/get/sis/t_cp/df6bc843-dcb1-4d91-8da5-519bc84e1caa.pdf</t>
  </si>
  <si>
    <t>SMP Taruna Nusa Harapan</t>
  </si>
  <si>
    <t>0106012210035</t>
  </si>
  <si>
    <t>Clivyne Eugenia Charles</t>
  </si>
  <si>
    <t>Penulis Buku Global Marketing</t>
  </si>
  <si>
    <t>2024-06-24</t>
  </si>
  <si>
    <t>menulis buku tentang marketing secara global dan melakukan publikasi serta mendapatkan ISBN. 
Untuk linknya : https://tokobukujejak.com/detail/manajemen-pemasaran-perspektif-global-W4T9H.html
ISBN : 978-623-498-761-4
E ISBN : 978-623-498-762-1</t>
  </si>
  <si>
    <t>https://employee.uc.ac.id/index.php/file/get/sis/t_cp/6abbfee7-b2ab-4164-b3c5-cb3b4e54533c.jpg</t>
  </si>
  <si>
    <t>https://employee.uc.ac.id/index.php/file/get/sis/t_cp/c0e3954a-b0d2-401c-b8a8-c4a4daf24cdd_report.jpg</t>
  </si>
  <si>
    <t>PRODI IBM</t>
  </si>
  <si>
    <t>0106012210041</t>
  </si>
  <si>
    <t>Allen Abraham Handoko</t>
  </si>
  <si>
    <t>KEJURNAS Kyokushin Grand Ptix</t>
  </si>
  <si>
    <t>2023-01-30</t>
  </si>
  <si>
    <t>juara 3 kumite putra 17-18 tahun dalam KEJURNAS Kyokushin Grand Prix di Royal Plaza Surabaya pada 18 Desember 2022.</t>
  </si>
  <si>
    <t>https://employee.uc.ac.id/index.php/file/get/sis/t_cp/e7591c63-a084-11ed-9278-000d3ac6bafe.heic</t>
  </si>
  <si>
    <t>https://employee.uc.ac.id/index.php/file/get/sis/t_cp/261def27-a085-11ed-9278-000d3ac6bafe_assignmentletter.jpg</t>
  </si>
  <si>
    <t>https://employee.uc.ac.id/index.php/file/get/sis/t_cp/4dc58190-a085-11ed-9278-000d3ac6bafe_documentation.jpg</t>
  </si>
  <si>
    <t>Ikatan Kyokushinkai Indonesia, Muslihudin, Ade Rai</t>
  </si>
  <si>
    <t>National Competition Kata &amp; Kumite</t>
  </si>
  <si>
    <t>2023-05-30</t>
  </si>
  <si>
    <t>Juara 2 Nasional Kumite kelas senior 70-80kg di PTC Surabaya 13 Mei 2023.</t>
  </si>
  <si>
    <t>Juara 2 Lomba/Kompetisi</t>
  </si>
  <si>
    <t>https://employee.uc.ac.id/index.php/file/get/sis/t_cp/7e162299-feab-11ed-920d-000d3ac6bafe.jpg</t>
  </si>
  <si>
    <t>https://employee.uc.ac.id/index.php/file/get/sis/t_cp/863ee22a-feab-11ed-920d-000d3ac6bafe_assignmentletter.jpg</t>
  </si>
  <si>
    <t>https://employee.uc.ac.id/index.php/file/get/sis/t_cp/b1db86d3-feab-11ed-920d-000d3ac6bafe_documentation.jpg</t>
  </si>
  <si>
    <t>Sokyokushin Karate Indonesia</t>
  </si>
  <si>
    <t>0106012210042</t>
  </si>
  <si>
    <t>Nikita Bella Angelina</t>
  </si>
  <si>
    <t>0106012210043</t>
  </si>
  <si>
    <t>Shareen Widjaja</t>
  </si>
  <si>
    <t>0106012210044</t>
  </si>
  <si>
    <t>Jocelyne Natasha Halim</t>
  </si>
  <si>
    <t>0106012210048</t>
  </si>
  <si>
    <t>Valentino Wu</t>
  </si>
  <si>
    <t>0106012210049</t>
  </si>
  <si>
    <t>Angeline Soegianto</t>
  </si>
  <si>
    <t>0106012210052</t>
  </si>
  <si>
    <t>Brian Timothy Santoso</t>
  </si>
  <si>
    <t>UNP MONSOONSIM COMPETITION 2024</t>
  </si>
  <si>
    <t>2024-05-27</t>
  </si>
  <si>
    <t>2024-05-30</t>
  </si>
  <si>
    <t>https://www.instagram.com/p/C6Lv9fSxukZ/?igsh=MWox</t>
  </si>
  <si>
    <t>https://employee.uc.ac.id/index.php/file/get/sis/t_cp/051a4a88-28cc-4409-b35c-a87874efe2ae_sertifikat.pdf</t>
  </si>
  <si>
    <t>https://employee.uc.ac.id/index.php/file/get/sis/t_cp/051a4a88-28cc-4409-b35c-a87874efe2ae_surat_tugas.pdf</t>
  </si>
  <si>
    <t>https://employee.uc.ac.id/index.php/file/get/sis/t_cp/051a4a88-28cc-4409-b35c-a87874efe2ae_dokumentasi.png</t>
  </si>
  <si>
    <t>Universitas Negeri Padang</t>
  </si>
  <si>
    <t>International Digital Enterprise Competition (INTEREST) 2024</t>
  </si>
  <si>
    <t>2024-07-01</t>
  </si>
  <si>
    <t>2024-07-04</t>
  </si>
  <si>
    <t>https://www.instagram.com/p/C65vZv2L2Fh/?utm_sourc</t>
  </si>
  <si>
    <t>https://employee.uc.ac.id/index.php/file/get/sis/t_cp/234fe4ed-eacd-45c0-a06a-9fe931d45c36_sertifikat.pdf</t>
  </si>
  <si>
    <t>https://employee.uc.ac.id/index.php/file/get/sis/t_cp/234fe4ed-eacd-45c0-a06a-9fe931d45c36_surat_tugas.pdf</t>
  </si>
  <si>
    <t>https://employee.uc.ac.id/index.php/file/get/sis/t_cp/234fe4ed-eacd-45c0-a06a-9fe931d45c36_dokumentasi.jpeg</t>
  </si>
  <si>
    <t>Universitas Negeri Jakarta</t>
  </si>
  <si>
    <t>0106012210055</t>
  </si>
  <si>
    <t>Raffaela Jovanka Wijaya</t>
  </si>
  <si>
    <t>0106012210059</t>
  </si>
  <si>
    <t>Jessica Natasya Singgih</t>
  </si>
  <si>
    <t>0106012210060</t>
  </si>
  <si>
    <t>Nabila Nur Faiza Fadly</t>
  </si>
  <si>
    <t>0106012210065</t>
  </si>
  <si>
    <t>Vincentius Valentino</t>
  </si>
  <si>
    <t>Mister Teen Jawa Timur</t>
  </si>
  <si>
    <t>2022-09-02</t>
  </si>
  <si>
    <t>2022-09-03</t>
  </si>
  <si>
    <t>Menjadi runner up 1/juara 2 dalam pageant mister teen jawa timur</t>
  </si>
  <si>
    <t>https://employee.uc.ac.id/index.php/file/get/sis/t_cp/e70a37d0-2f35-11ed-8683-000d3ac6bafe.jpg</t>
  </si>
  <si>
    <t>https://employee.uc.ac.id/index.php/file/get/sis/t_cp/f6118b64-2f35-11ed-8683-000d3ac6bafe_documentation.jpg</t>
  </si>
  <si>
    <t>Mister teen indonesia</t>
  </si>
  <si>
    <t>0106012210071</t>
  </si>
  <si>
    <t>Natasya</t>
  </si>
  <si>
    <t>0106012210074</t>
  </si>
  <si>
    <t>Dio Alexander Halim</t>
  </si>
  <si>
    <t>0106012210077</t>
  </si>
  <si>
    <t>Anita Lucrecia</t>
  </si>
  <si>
    <t>0106012210078</t>
  </si>
  <si>
    <t>Debora Gracilia Winata</t>
  </si>
  <si>
    <t>Menjadi pembicara narasumber di SMP Taruna untuk pembelajaran P5 serta melakukan sharing terkait perjalanan bisnis dan proses menjadi Entrepreneur</t>
  </si>
  <si>
    <t>https://employee.uc.ac.id/index.php/file/get/sis/t_cp/edd763cc-70a1-4d9f-a348-f8de13b31887.jpg</t>
  </si>
  <si>
    <t>0106012210081</t>
  </si>
  <si>
    <t>Michelle Jovana Soedarto</t>
  </si>
  <si>
    <t>0106012210083</t>
  </si>
  <si>
    <t>Evelyne Audrey Tanoehardjo</t>
  </si>
  <si>
    <t>0106012210084</t>
  </si>
  <si>
    <t>Viona Joycelyn</t>
  </si>
  <si>
    <t>0106012210086</t>
  </si>
  <si>
    <t>Tantowi Tan</t>
  </si>
  <si>
    <t>0106012210087</t>
  </si>
  <si>
    <t>Lydia Mulyani</t>
  </si>
  <si>
    <t>0106012210092</t>
  </si>
  <si>
    <t>Felix Hartono Arifin</t>
  </si>
  <si>
    <t>0106012210094</t>
  </si>
  <si>
    <t>Michael Sean Kevin</t>
  </si>
  <si>
    <t>0106012210095</t>
  </si>
  <si>
    <t>Jennifer Tjahyadi</t>
  </si>
  <si>
    <t>0106012210096</t>
  </si>
  <si>
    <t>Joshua Alexander</t>
  </si>
  <si>
    <t>Lawfest mobile legend tournament</t>
  </si>
  <si>
    <t>2023-10-31</t>
  </si>
  <si>
    <t>0000-00-00</t>
  </si>
  <si>
    <t>https://www.instagram.com/p/Cyez9XohgSr/?igshid=Mz</t>
  </si>
  <si>
    <t>https://employee.uc.ac.id/index.php/file/get/sis/t_cp/0bdc2a33-9517-11ee-a8d9-000d3ac6bafe_sertifikat.jpeg</t>
  </si>
  <si>
    <t>https://employee.uc.ac.id/index.php/file/get/sis/t_cp/0bdc2a33-9517-11ee-a8d9-000d3ac6bafe_surat_tugas.pdf</t>
  </si>
  <si>
    <t>https://employee.uc.ac.id/index.php/file/get/sis/t_cp/0bdc2a33-9517-11ee-a8d9-000d3ac6bafe_dokumentasi.jpeg</t>
  </si>
  <si>
    <t>GWK Tournament</t>
  </si>
  <si>
    <t>2023-11-18</t>
  </si>
  <si>
    <t>2023-11-19</t>
  </si>
  <si>
    <t>https://www.instagram.com/p/Cy77GaePLR6/?igshid=Mz</t>
  </si>
  <si>
    <t>https://employee.uc.ac.id/index.php/file/get/sis/t_cp/3ae2bd52-9516-11ee-a8d9-000d3ac6bafe_sertifikat.jpeg</t>
  </si>
  <si>
    <t>https://employee.uc.ac.id/index.php/file/get/sis/t_cp/3ae2bd52-9516-11ee-a8d9-000d3ac6bafe_surat_tugas.pdf</t>
  </si>
  <si>
    <t>https://employee.uc.ac.id/index.php/file/get/sis/t_cp/3ae2bd52-9516-11ee-a8d9-000d3ac6bafe_dokumentasi.jpeg</t>
  </si>
  <si>
    <t>Garis Waktu Kita - GWK.Net</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</si>
  <si>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</si>
  <si>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</si>
  <si>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</si>
  <si>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</si>
  <si>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</si>
  <si>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</si>
  <si>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</si>
  <si>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0106012210099</t>
  </si>
  <si>
    <t>Gilang Ricky Giovardy</t>
  </si>
  <si>
    <t>0106012210101</t>
  </si>
  <si>
    <t>Wendia Nelsa</t>
  </si>
  <si>
    <t>0106012210105</t>
  </si>
  <si>
    <t>Jocelline Aarona Putricia</t>
  </si>
  <si>
    <t>0106012210106</t>
  </si>
  <si>
    <t>Andrew Wibisono</t>
  </si>
  <si>
    <t xml:space="preserve">Pentingnya Kolaborasi untuk Gizi Yang Lebih Baik bagi Semua- dalam Rangka 20 Tahun GAIN. </t>
  </si>
  <si>
    <t>2022-11-24</t>
  </si>
  <si>
    <t xml:space="preserve">GAIN adalah organisasi international berbasis di Swiss yang diluncurkan di Perserikatan Bangsa-Bangsa pada tahun 2002 untuk mengatasi penderitaan manusia yang disebabkan oleh malnutrisi. GAIN memiliki kantor di Bangladesh, Ethiopia, India, Indonesia, Kenya, Mozambik, Nigeria, Pakistan, dan Tanzania </t>
  </si>
  <si>
    <t>https://employee.uc.ac.id/index.php/file/get/sis/t_cp/11d4bce4-7857-11ed-9bb7-000d3ac6bafe.pdf</t>
  </si>
  <si>
    <t>https://employee.uc.ac.id/index.php/file/get/sis/t_cp/11d4bce4-7857-11ed-9bb7-000d3ac6bafe_assignmentletter.pdf</t>
  </si>
  <si>
    <t>Global Alliance for Improved Nutrition (GAIN)</t>
  </si>
  <si>
    <t>0106012210109</t>
  </si>
  <si>
    <t>Michelle Angie Wangi Soputra</t>
  </si>
  <si>
    <t>0106012210113</t>
  </si>
  <si>
    <t>AldiI Reyden Valencio</t>
  </si>
  <si>
    <t>0106012210115</t>
  </si>
  <si>
    <t>Matthew Brandon</t>
  </si>
  <si>
    <t>0106012210118</t>
  </si>
  <si>
    <t>Gerrent Matthew Wijaya</t>
  </si>
  <si>
    <t>PKM Enterpreunership Development Batch 1 2023 "Produksi"</t>
  </si>
  <si>
    <t>2023-07-05</t>
  </si>
  <si>
    <t>PKM Kelas Enterpreunership Development Batch 1 2023 dengan tema produksi diadakan secara Online lewat media zoom yang dibawakan oleh Dr Sri Natasya Br Sitepu S.E M.EC,Dev sebagai pembicara dan pandamping mahasiswa UC yang bertugas.
mahasiswa yang bertugas
Gerrent Matthew Wijaya
Ricca Arifa Rachman</t>
  </si>
  <si>
    <t>Hak Kekayaan Intelektual (HKI) non paten (Hak Cipta)</t>
  </si>
  <si>
    <t>Student Organization</t>
  </si>
  <si>
    <t>Www.development.org.sg</t>
  </si>
  <si>
    <t>https://employee.uc.ac.id/index.php/file/get/sis/t_cp/84743591-1b09-11ee-bf52-000d3ac6bafe.jpg</t>
  </si>
  <si>
    <t>https://employee.uc.ac.id/index.php/file/get/sis/t_cp/a1263e7d-1b09-11ee-bf52-000d3ac6bafe_report.jpg</t>
  </si>
  <si>
    <t>Development.SG</t>
  </si>
  <si>
    <t>0106012210119</t>
  </si>
  <si>
    <t>Marcell Gallardo Handoko</t>
  </si>
  <si>
    <t>0106012210123</t>
  </si>
  <si>
    <t>Jefferson Loru Koba</t>
  </si>
  <si>
    <t>Kangean Drag Championship</t>
  </si>
  <si>
    <t>2023-10-17</t>
  </si>
  <si>
    <t>KDC Kangean Drag Championship diadakan di sirkuit blackstone automotive superblock surabaya - Juara 1</t>
  </si>
  <si>
    <t>https://www.instagram.com/p/Cw2KAo3LmZi/?igshid=Mz</t>
  </si>
  <si>
    <t>https://employee.uc.ac.id/index.php/file/get/sis/t_cp/51bd0137-6cca-11ee-bdc1-000d3ac6bafe.jpg</t>
  </si>
  <si>
    <t>https://employee.uc.ac.id/index.php/file/get/sis/t_cp/52e71933-6cca-11ee-bdc1-000d3ac6bafe_assignmentletter.jpg</t>
  </si>
  <si>
    <t>https://employee.uc.ac.id/index.php/file/get/sis/t_cp/542b958e-6cca-11ee-bdc1-000d3ac6bafe_documentation.jpg</t>
  </si>
  <si>
    <t>IMI Ikatan Motor Indonesia</t>
  </si>
  <si>
    <t>0106012210125</t>
  </si>
  <si>
    <t>Eldrick Justin Muliadi</t>
  </si>
  <si>
    <t>0106012210127</t>
  </si>
  <si>
    <t>Christian Tamin</t>
  </si>
  <si>
    <t>0106012210128</t>
  </si>
  <si>
    <t>Gabriela Valencia Geonawan</t>
  </si>
  <si>
    <t>Kejuaraan Provinsi Taekwondo Indonesia Jawa Timur II</t>
  </si>
  <si>
    <t>2022-12-17</t>
  </si>
  <si>
    <t>https://employee.uc.ac.id/index.php/file/get/sis/t_cp/664e0bc8-7e18-11ed-934e-000d3ac6bafe.jpg</t>
  </si>
  <si>
    <t>https://employee.uc.ac.id/index.php/file/get/sis/t_cp/68f262f6-7e18-11ed-934e-000d3ac6bafe_assignmentletter.jpg</t>
  </si>
  <si>
    <t>https://employee.uc.ac.id/index.php/file/get/sis/t_cp/7b8b697d-7e18-11ed-934e-000d3ac6bafe_documentation.jpg</t>
  </si>
  <si>
    <t>KONI JATIM</t>
  </si>
  <si>
    <t>Kejuaraan Kota Taekwondo Surabaya 2023</t>
  </si>
  <si>
    <t>2023-05-02</t>
  </si>
  <si>
    <t>https://employee.uc.ac.id/index.php/file/get/sis/t_cp/84d09a66-e8a4-11ed-81bd-000d3ac6bafe.jpg</t>
  </si>
  <si>
    <t>https://employee.uc.ac.id/index.php/file/get/sis/t_cp/b323260e-e8a4-11ed-81bd-000d3ac6bafe_assignmentletter.jpg</t>
  </si>
  <si>
    <t>Pengkot TI</t>
  </si>
  <si>
    <t>0106012210129</t>
  </si>
  <si>
    <t>Raymond Setiyawan</t>
  </si>
  <si>
    <t>0106012210133</t>
  </si>
  <si>
    <t>Nicholas Marcell Wibisono</t>
  </si>
  <si>
    <t>https://employee.uc.ac.id/index.php/file/get/sis/t_cp/multi/c77a0b11-9336-11ee-859c-000d3ac6bafe.png</t>
  </si>
  <si>
    <t>https://employee.uc.ac.id/index.php/file/get/sis/t_cp/multi/c77a0b11-9336-11ee-859c-000d3ac6bafe_assignmentletter.png</t>
  </si>
  <si>
    <t>0106012210134</t>
  </si>
  <si>
    <t>Nico Jeremy Patrick Tjoa</t>
  </si>
  <si>
    <t>EUFORIA 2023</t>
  </si>
  <si>
    <t>2023-07-07</t>
  </si>
  <si>
    <t>2023-09-16</t>
  </si>
  <si>
    <t>Lomba yang diadain adalah business case oleh HIMMA UMN yang berkolaborasi dengan Sevenpreneur yang diiikuri berbagai Universitas Di Indonesia, seperti Binus, Undip Semarang, Ritsumeika Asia Pacific University, Universitas Media Nusantara, Universitas Telkom, Prasetiya Mulya, ITB, UI, Universitas Isl</t>
  </si>
  <si>
    <t>https://www.instagram.com/euforia_umn/?img_index=1</t>
  </si>
  <si>
    <t>https://employee.uc.ac.id/index.php/file/get/sis/t_cp/5def9290-791b-11ee-8973-000d3ac6bafe.pdf</t>
  </si>
  <si>
    <t>https://employee.uc.ac.id/index.php/file/get/sis/t_cp/5def9290-791b-11ee-8973-000d3ac6bafe_assignmentletter.pdf</t>
  </si>
  <si>
    <t>https://employee.uc.ac.id/index.php/file/get/sis/t_cp/5def9290-791b-11ee-8973-000d3ac6bafe_documentation.jpg</t>
  </si>
  <si>
    <t>HIMMA UMN (Himpunan Mahasiswa Manajemen Universita</t>
  </si>
  <si>
    <t>National Business Case Competition MCMC 2023</t>
  </si>
  <si>
    <t>2023-10-10</t>
  </si>
  <si>
    <t>https://www.instagram.com/p/Cw9Y-Wty7kr/</t>
  </si>
  <si>
    <t>https://employee.uc.ac.id/index.php/file/get/sis/t_cp/f208f3f9-52c1-455f-a9ec-7205522b11d6_sertifikat.pdf</t>
  </si>
  <si>
    <t>https://employee.uc.ac.id/index.php/file/get/sis/t_cp/f208f3f9-52c1-455f-a9ec-7205522b11d6_surat_tugas.pdf</t>
  </si>
  <si>
    <t>https://employee.uc.ac.id/index.php/file/get/sis/t_cp/f208f3f9-52c1-455f-a9ec-7205522b11d6_dokumentasi.pdf</t>
  </si>
  <si>
    <t>Musi Management Student Club Universitas Katolik M</t>
  </si>
  <si>
    <t>EFL Business Case Competition</t>
  </si>
  <si>
    <t>2023-11-17</t>
  </si>
  <si>
    <t>2023-12-20</t>
  </si>
  <si>
    <t>https://www.instagram.com/p/Czq02YSSmF7/?igshid=Mz</t>
  </si>
  <si>
    <t>https://employee.uc.ac.id/index.php/file/get/sis/t_cp/7582502d-8118-4caf-9819-c4b5376529b7_sertifikat.pdf</t>
  </si>
  <si>
    <t>https://employee.uc.ac.id/index.php/file/get/sis/t_cp/7582502d-8118-4caf-9819-c4b5376529b7_surat_tugas.pdf</t>
  </si>
  <si>
    <t>https://employee.uc.ac.id/index.php/file/get/sis/t_cp/7582502d-8118-4caf-9819-c4b5376529b7_dokumentasi.pdf</t>
  </si>
  <si>
    <t>Universitas Negeri Semarang</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</si>
  <si>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</si>
  <si>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</si>
  <si>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</si>
  <si>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</si>
  <si>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</si>
  <si>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</si>
  <si>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</si>
  <si>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</si>
  <si>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0106012210151</t>
  </si>
  <si>
    <t>Cabrina Irmadela Setiawan</t>
  </si>
  <si>
    <t xml:space="preserve">Agriculture Scientific Competition (AGTION) 2023 kategori Lomba Business Plan </t>
  </si>
  <si>
    <t>2023-05-20</t>
  </si>
  <si>
    <t>2023-07-27</t>
  </si>
  <si>
    <t>Juara 3 Lomba Business Plan Agriculture Scientific Competition (AGTION) 2023</t>
  </si>
  <si>
    <t>https://www.instagram.com/p/CsK_DdnrqZJ/?igshid=Mz</t>
  </si>
  <si>
    <t>https://employee.uc.ac.id/index.php/file/get/sis/t_cp/8c801ad3-3b1e-11ee-b144-000d3ac6bafe.pdf</t>
  </si>
  <si>
    <t>https://employee.uc.ac.id/index.php/file/get/sis/t_cp/8c801ad3-3b1e-11ee-b144-000d3ac6bafe_assignmentletter.pdf</t>
  </si>
  <si>
    <t>https://employee.uc.ac.id/index.php/file/get/sis/t_cp/8c801ad3-3b1e-11ee-b144-000d3ac6bafe_documentation.jpeg</t>
  </si>
  <si>
    <t>UPN Veteran Jawa Timur</t>
  </si>
  <si>
    <t>0106012210154</t>
  </si>
  <si>
    <t>Jasmine Nadine Amanda Hartanto</t>
  </si>
  <si>
    <t>0106012210159</t>
  </si>
  <si>
    <t>Sharon Gloria Chandra</t>
  </si>
  <si>
    <t>0106012210162</t>
  </si>
  <si>
    <t>Marcel Christofer</t>
  </si>
  <si>
    <t>0106012210164</t>
  </si>
  <si>
    <t>Dave Christian</t>
  </si>
  <si>
    <t>0106012210177</t>
  </si>
  <si>
    <t>Abel Cendana Mulyadi</t>
  </si>
  <si>
    <t>PKM SAMBIKEREP - PAKAL 2023</t>
  </si>
  <si>
    <t>2024-02-06</t>
  </si>
  <si>
    <t xml:space="preserve">PKM yang diadakan oleh Bu Tasya dan Pak Krismi terhadap masyarakat UMKM dari wilayah kecamatan Sambikerep dan Pakal Kota Surabaya </t>
  </si>
  <si>
    <t>https://employee.uc.ac.id/index.php/file/get/sis/t_cp/04059a0e-c49e-11ee-9e62-000d3ac6bafe.png</t>
  </si>
  <si>
    <t>Bu Tasya dan Pak Krismi</t>
  </si>
  <si>
    <t>0106012210178</t>
  </si>
  <si>
    <t>Riskinarosa</t>
  </si>
  <si>
    <t>LOMBA KONTEN EDUKASI SAHAM  INVESTMENT BOOTCAMP MASTERY 2023</t>
  </si>
  <si>
    <t>2024-06-06</t>
  </si>
  <si>
    <t>https://employee.uc.ac.id/index.php/file/get/sis/t_cp/multi/4bc573bc-ae6d-4b3d-88ac-9e10b8767987.png</t>
  </si>
  <si>
    <t>https://employee.uc.ac.id/index.php/file/get/sis/t_cp/multi/4bc573bc-ae6d-4b3d-88ac-9e10b8767987_assignmentletter.png</t>
  </si>
  <si>
    <t>https://employee.uc.ac.id/index.php/file/get/sis/t_cp/multi/4bc573bc-ae6d-4b3d-88ac-9e10b8767987_documentation.png</t>
  </si>
  <si>
    <t>UC FINANCIAL CLUB  SCHOOL OF BUSINESS AND MANAGEME</t>
  </si>
  <si>
    <t>Closing PKM (Business Presentation UMKM)</t>
  </si>
  <si>
    <t>2024-01-08</t>
  </si>
  <si>
    <t xml:space="preserve">karya rekaman video Closing PKM (Business Presentation UMKM). Video ini berisi kegiatan business presentation UMKM yang memaparkan potensi ekonomi yang dimiliki setiap UMKM. Ide kreatif yang tercermin dari produk dan teknik marketing </t>
  </si>
  <si>
    <t>https://employee.uc.ac.id/index.php/file/get/sis/t_cp/514accbf-c4ae-11ee-9e62-000d3ac6bafe.png</t>
  </si>
  <si>
    <t>https://employee.uc.ac.id/index.php/file/get/sis/t_cp/514accbf-c4ae-11ee-9e62-000d3ac6bafe_assignmentletter.pdf</t>
  </si>
  <si>
    <t>PKM Universitas Ciputra</t>
  </si>
  <si>
    <t>karya rekaman video Closing PKM
(Business Presentation UMKM). Video ini berisi kegiatan business presentation UMKM yang memaparkan potensi ekonomi yang dimiliki setiap UMKM. Ide kreatif yang tercermin dari produk dan teknik marketing</t>
  </si>
  <si>
    <t>https://employee.uc.ac.id/index.php/file/get/sis/t_cp/2967af3d-c8b9-11ee-b5ac-000d3ac6bafe_assignmentletter.pdf</t>
  </si>
  <si>
    <t>0106012210180</t>
  </si>
  <si>
    <t>Adinda Ascaryawati Puspa Wardana</t>
  </si>
  <si>
    <t>Pendampingan UMKM Untuk Meningkatkan Omset Bisnis Melalui Sistem Pemasaran Offline di Kecamatan Paka</t>
  </si>
  <si>
    <t>2023-09-12</t>
  </si>
  <si>
    <t>2024-05-31</t>
  </si>
  <si>
    <t>Penelitian dan pengabdian masyarakat berupa Pendampingan UMKM Untuk Meningkatkan Omset Bisnis Melalui Sistem Pemasaran Offline di Kecamatan Pakal, Kota Surabaya. Bersama Ibu Sri Nathasya Br Sitepu, dan Bapak Krismi Budi Sienatra. Dengan mahasiswa adinda ascaryawati puspa W.</t>
  </si>
  <si>
    <t>https://employee.uc.ac.id/index.php/file/get/sis/t_cp/bb5f91c0-98c4-4270-b7f4-9cecd04bb6a4_assignmentletter.pdf</t>
  </si>
  <si>
    <t>https://employee.uc.ac.id/index.php/file/get/sis/t_cp/bb5f91c0-98c4-4270-b7f4-9cecd04bb6a4_report.pdf</t>
  </si>
  <si>
    <t>Universitas Ciputra Surabaya</t>
  </si>
  <si>
    <t>0106012210183</t>
  </si>
  <si>
    <t>Ryan Etenia Gadman</t>
  </si>
  <si>
    <t>0106012210184</t>
  </si>
  <si>
    <t>Joceline Eloysa Halim</t>
  </si>
  <si>
    <t>EUNOIA BRAWIJAYA 2023</t>
  </si>
  <si>
    <t>2023-11-25</t>
  </si>
  <si>
    <t>https://www.instagram.com/p/CynrAySSwLv/?igshid=Nz</t>
  </si>
  <si>
    <t>https://employee.uc.ac.id/index.php/file/get/sis/t_cp/7b56df10-9ee5-11ee-a41a-000d3ac6bafe_sertifikat.jpeg</t>
  </si>
  <si>
    <t>https://employee.uc.ac.id/index.php/file/get/sis/t_cp/7b56df10-9ee5-11ee-a41a-000d3ac6bafe_surat_tugas.pdf</t>
  </si>
  <si>
    <t>https://employee.uc.ac.id/index.php/file/get/sis/t_cp/7b56df10-9ee5-11ee-a41a-000d3ac6bafe_dokumentasi.jpeg</t>
  </si>
  <si>
    <t>https://employee.uc.ac.id/index.php/file/get/sis/t_cp/ba971ffc-c3db-45b6-8df6-66e1dc7d8d5d_sertifikat.pdf</t>
  </si>
  <si>
    <t>https://employee.uc.ac.id/index.php/file/get/sis/t_cp/ba971ffc-c3db-45b6-8df6-66e1dc7d8d5d_surat_tugas.pdf</t>
  </si>
  <si>
    <t>https://employee.uc.ac.id/index.php/file/get/sis/t_cp/ba971ffc-c3db-45b6-8df6-66e1dc7d8d5d_dokumentasi.jpg</t>
  </si>
  <si>
    <t>0106012210185</t>
  </si>
  <si>
    <t>Jessica Halim</t>
  </si>
  <si>
    <t>Lomba ini merupakan lomba business case competition yang diadakan oleh HIMMA UMN yang berkolaborasi dengan Sevenpreneur yang diikuti oleh berbagai universitas di Indonesia seperti Binus, Undip Semarang, Ritsumeikan Asia Pacific University, Universitas Media Nusantara, Universitas Telkom, Universitas</t>
  </si>
  <si>
    <t>https://employee.uc.ac.id/index.php/file/get/sis/t_cp/e947c294-78a3-11ee-a0ef-000d3ac6bafe.pdf</t>
  </si>
  <si>
    <t>https://employee.uc.ac.id/index.php/file/get/sis/t_cp/e947c294-78a3-11ee-a0ef-000d3ac6bafe_assignmentletter.pdf</t>
  </si>
  <si>
    <t>https://employee.uc.ac.id/index.php/file/get/sis/t_cp/e947c294-78a3-11ee-a0ef-000d3ac6bafe_documentation.jpg</t>
  </si>
  <si>
    <t>0106012210190</t>
  </si>
  <si>
    <t>Jonathan Adrian Sutanto</t>
  </si>
  <si>
    <t>0106012210198</t>
  </si>
  <si>
    <t>Qur Roti A`yun</t>
  </si>
  <si>
    <t>0106012210204</t>
  </si>
  <si>
    <t>Chelsea Patricia Suryanto</t>
  </si>
  <si>
    <t>0106012210213</t>
  </si>
  <si>
    <t>Christoper</t>
  </si>
  <si>
    <t>0106012210217</t>
  </si>
  <si>
    <t>Tiffany Michelle Jatmiko</t>
  </si>
  <si>
    <t>0106012210220</t>
  </si>
  <si>
    <t>Hanny Glorify Nathanael Sengkey</t>
  </si>
  <si>
    <t>0106012210224</t>
  </si>
  <si>
    <t>Jessica Angelina The</t>
  </si>
  <si>
    <t>AGTION (Agriculture Scientific Competition)</t>
  </si>
  <si>
    <t>lomba ini didasari dengan tema Peran Generasi Muda dalam Membangun Pertanian, dengan jumlah peserta sebanyak 450 orang, dari 10 provinsi dan 29 kampus.</t>
  </si>
  <si>
    <t>https://www.capcut.com/template-detail/71872733452</t>
  </si>
  <si>
    <t>https://employee.uc.ac.id/index.php/file/get/sis/t_cp/7aa6c4b5-3d25-11ee-8e81-000d3ac6bafe.pdf</t>
  </si>
  <si>
    <t>https://employee.uc.ac.id/index.php/file/get/sis/t_cp/7aa6c4b5-3d25-11ee-8e81-000d3ac6bafe_assignmentletter.pdf</t>
  </si>
  <si>
    <t>https://employee.uc.ac.id/index.php/file/get/sis/t_cp/7aa6c4b5-3d25-11ee-8e81-000d3ac6bafe_documentation.jpg</t>
  </si>
  <si>
    <t>UPN Veteran Surabaya, Fakultas Pertanian</t>
  </si>
  <si>
    <t>0106012210234</t>
  </si>
  <si>
    <t>Madeline Margareth Wibisono</t>
  </si>
  <si>
    <t>0106012210238</t>
  </si>
  <si>
    <t>Theodore Hermanto</t>
  </si>
  <si>
    <t>0106012210241</t>
  </si>
  <si>
    <t>Naila Syafadina Ahmad</t>
  </si>
  <si>
    <t>0106012210245</t>
  </si>
  <si>
    <t>Muhammad Iqbal Al Habibi</t>
  </si>
  <si>
    <t>0106012210247</t>
  </si>
  <si>
    <t>Carissa Belluci</t>
  </si>
  <si>
    <t>0106012210249</t>
  </si>
  <si>
    <t>Exel Apriano Wijaya</t>
  </si>
  <si>
    <t>0106012210251</t>
  </si>
  <si>
    <t>Angelin Michelle Tendra</t>
  </si>
  <si>
    <t>0106012210252</t>
  </si>
  <si>
    <t>Vincent Lawrence</t>
  </si>
  <si>
    <t>0106012210253</t>
  </si>
  <si>
    <t>Riska Listiyani</t>
  </si>
  <si>
    <t>0106012210254</t>
  </si>
  <si>
    <t>Natasya Sharla Kirana</t>
  </si>
  <si>
    <t>0106012210257</t>
  </si>
  <si>
    <t>I Wayan Michael Mahaabhinaya Darmawan</t>
  </si>
  <si>
    <t>0106012210258</t>
  </si>
  <si>
    <t>Dennis Octavius</t>
  </si>
  <si>
    <t>0106012210263</t>
  </si>
  <si>
    <t>Tyaga Adinata Povannes</t>
  </si>
  <si>
    <t>0106012210271</t>
  </si>
  <si>
    <t>Vonni Meyra Sutikno</t>
  </si>
  <si>
    <t>BCA Business Case Competition</t>
  </si>
  <si>
    <t>2023-08-05</t>
  </si>
  <si>
    <t>2023-09-01</t>
  </si>
  <si>
    <t>https://www.bcacompetition.co.id/</t>
  </si>
  <si>
    <t>https://employee.uc.ac.id/index.php/file/get/sis/t_cp/16440d24-63a2-11ee-ae29-000d3ac6bafe.pdf</t>
  </si>
  <si>
    <t>https://employee.uc.ac.id/index.php/file/get/sis/t_cp/16440d24-63a2-11ee-ae29-000d3ac6bafe_assignmentletter.pdf</t>
  </si>
  <si>
    <t>https://employee.uc.ac.id/index.php/file/get/sis/t_cp/16440d24-63a2-11ee-ae29-000d3ac6bafe_documentation.jpeg</t>
  </si>
  <si>
    <t>BCA / One Indoenesia</t>
  </si>
  <si>
    <t>Sebelas Maret Business Case Competition</t>
  </si>
  <si>
    <t>2023-10-25</t>
  </si>
  <si>
    <t>2023-10-28</t>
  </si>
  <si>
    <t>https://www.instagram.com/p/CxJAAHDP2SX/?igsh=MXQz</t>
  </si>
  <si>
    <t>https://employee.uc.ac.id/index.php/file/get/sis/t_cp/ccc9b0b5-1036-410c-9600-6eba3ea5b25f_sertifikat.pdf</t>
  </si>
  <si>
    <t>https://employee.uc.ac.id/index.php/file/get/sis/t_cp/ccc9b0b5-1036-410c-9600-6eba3ea5b25f_surat_tugas.pdf</t>
  </si>
  <si>
    <t>https://employee.uc.ac.id/index.php/file/get/sis/t_cp/ccc9b0b5-1036-410c-9600-6eba3ea5b25f_dokumentasi.jpg</t>
  </si>
  <si>
    <t>FEB Universitas Sebelas Maret</t>
  </si>
  <si>
    <t>0106012210277</t>
  </si>
  <si>
    <t>Atthariq Alkausar Herdiyanto</t>
  </si>
  <si>
    <t>0106012210278</t>
  </si>
  <si>
    <t>Je Ivan Dhamma Pratama</t>
  </si>
  <si>
    <t>0106012210279</t>
  </si>
  <si>
    <t>Syaiful Arif</t>
  </si>
  <si>
    <t>0106012210282</t>
  </si>
  <si>
    <t>Benjamin Juan Constantine</t>
  </si>
  <si>
    <t>0106012210284</t>
  </si>
  <si>
    <t>Mizell Jocasta Arie Putra Soebeno</t>
  </si>
  <si>
    <t>0106012210285</t>
  </si>
  <si>
    <t>Angellica Beatrice Widjanarko</t>
  </si>
  <si>
    <t>0106012210286</t>
  </si>
  <si>
    <t>Melissa Wijaya</t>
  </si>
  <si>
    <t>0106012210288</t>
  </si>
  <si>
    <t>Jose Alessandro Tanumihardja</t>
  </si>
  <si>
    <t>0106012210294</t>
  </si>
  <si>
    <t>Kevin Christiano Adjie Suseno</t>
  </si>
  <si>
    <t>0106012210303</t>
  </si>
  <si>
    <t>Beatrice Michelle Valerie W.</t>
  </si>
  <si>
    <t>0106012210304</t>
  </si>
  <si>
    <t>Bryant Mathew Wicaksono</t>
  </si>
  <si>
    <t>0106012210309</t>
  </si>
  <si>
    <t>Angie Ivana Setiawan</t>
  </si>
  <si>
    <t>0106012210316</t>
  </si>
  <si>
    <t>Gregorius Sebastian Kristanto</t>
  </si>
  <si>
    <t>0106012210317</t>
  </si>
  <si>
    <t>Dwantara Alexander Christo</t>
  </si>
  <si>
    <t>0106012210318</t>
  </si>
  <si>
    <t>Achmad Edas Athoillah Syah Putra</t>
  </si>
  <si>
    <t>0106012210319</t>
  </si>
  <si>
    <t>Prisillia Novianni Hendra</t>
  </si>
  <si>
    <t>0106012210322</t>
  </si>
  <si>
    <t>Kresna Andrean</t>
  </si>
  <si>
    <t>0106012210323</t>
  </si>
  <si>
    <t>Billy Tanjung</t>
  </si>
  <si>
    <t>0106012210338</t>
  </si>
  <si>
    <t>Audreylia Keisha Poajaya</t>
  </si>
  <si>
    <t>0106012210340</t>
  </si>
  <si>
    <t>Najwa Zahira Shafa</t>
  </si>
  <si>
    <t>0106012210344</t>
  </si>
  <si>
    <t>Bertrand Lovell Parandaya</t>
  </si>
  <si>
    <t>0106012210347</t>
  </si>
  <si>
    <t>Muhammad Rizky Ngainul Yakin</t>
  </si>
  <si>
    <t>0106012210351</t>
  </si>
  <si>
    <t>Vanessa Wynne</t>
  </si>
  <si>
    <t>0106012210361</t>
  </si>
  <si>
    <t>Kennard Abelio Santoso Tjio</t>
  </si>
  <si>
    <t>0106012210362</t>
  </si>
  <si>
    <t>Ivan Indrayana Sugiyanto</t>
  </si>
  <si>
    <t>0106012210363</t>
  </si>
  <si>
    <t>I Gede Rama Naranta Degur</t>
  </si>
  <si>
    <t>0106012210371</t>
  </si>
  <si>
    <t>Ainina Yasmine Mardiana</t>
  </si>
  <si>
    <t>0106012210386</t>
  </si>
  <si>
    <t>Nayla Izzah Maulana</t>
  </si>
  <si>
    <t>0106012210388</t>
  </si>
  <si>
    <t xml:space="preserve">Humaidatul Faiqoh Putri Abdillah </t>
  </si>
  <si>
    <t>0106012210392</t>
  </si>
  <si>
    <t>Wandi Hardiansyah Lubis</t>
  </si>
  <si>
    <t>0106012210394</t>
  </si>
  <si>
    <t>Adam Johan Amar Raay</t>
  </si>
  <si>
    <t>0106012210398</t>
  </si>
  <si>
    <t>Christian Fenton Handoko</t>
  </si>
  <si>
    <t>0106012210404</t>
  </si>
  <si>
    <t>Yohana Cinta Ayu Desylina</t>
  </si>
  <si>
    <t>0106012210406</t>
  </si>
  <si>
    <t>Ananda Mahendra</t>
  </si>
  <si>
    <t>0106012210407</t>
  </si>
  <si>
    <t>Florentcia Aurora</t>
  </si>
  <si>
    <t>0106012210408</t>
  </si>
  <si>
    <t>Julius Kevin Jonathan Pratama</t>
  </si>
  <si>
    <t>Widya Mandala Debate Competition</t>
  </si>
  <si>
    <t>2023-02-11</t>
  </si>
  <si>
    <t>2023-02-12</t>
  </si>
  <si>
    <t>Lomba Debat Bahasa Indonesia dengan Tema "Equality in Diversity" diadakan oleh Universitas Katholik Widay Mandala</t>
  </si>
  <si>
    <t>https://employee.uc.ac.id/index.php/file/get/sis/t_cp/a141d288-02df-11ee-a50e-000d3ac6bafe.pdf</t>
  </si>
  <si>
    <t>https://employee.uc.ac.id/index.php/file/get/sis/t_cp/a141d288-02df-11ee-a50e-000d3ac6bafe_assignmentletter.pdf</t>
  </si>
  <si>
    <t>https://employee.uc.ac.id/index.php/file/get/sis/t_cp/a141d288-02df-11ee-a50e-000d3ac6bafe_documentation.JPG</t>
  </si>
  <si>
    <t>Kementerian SDM Universitas Katholik Widya Mandala</t>
  </si>
  <si>
    <t>Seleksi LDBI NSDC Tingkat Kabupaten Trenggalek</t>
  </si>
  <si>
    <t>2023-05-17</t>
  </si>
  <si>
    <t>Dewan juri seleksi LDBI-NSDC tingkat Kabupaten Trenggalek 2023</t>
  </si>
  <si>
    <t>Juri</t>
  </si>
  <si>
    <t>https://sma.pusatprestasinasional.kemdikbud.go.id/</t>
  </si>
  <si>
    <t>https://employee.uc.ac.id/index.php/file/get/sis/t_cp/de3727e4-1dab-11ee-ab97-000d3ac6bafe.pdf</t>
  </si>
  <si>
    <t>MGMP Bahasa Indonesia Bahasa Inggris SMA Kabupaten</t>
  </si>
  <si>
    <t>0106012210420</t>
  </si>
  <si>
    <t>Steven Adi Santoso</t>
  </si>
  <si>
    <t xml:space="preserve">Seleksi LDBI NSDC Tingkat Kabupaten Trenggalek </t>
  </si>
  <si>
    <t>https://employee.uc.ac.id/index.php/file/get/sis/t_cp/e42e6661-f715-11ed-9687-000d3ac6bafe.pdf</t>
  </si>
  <si>
    <t>Kompetisi Debat Mahasiswa Indonesia (KDMI)</t>
  </si>
  <si>
    <t>2023-08-04</t>
  </si>
  <si>
    <t>2023-08-07</t>
  </si>
  <si>
    <t>Juara 3 KDMI Wilayah 4 (Jawa Timur, Bali, Nusa Tenggara Barat) tahun 2023</t>
  </si>
  <si>
    <t>https://pusatprestasinasional.kemdikbud.go.id/even</t>
  </si>
  <si>
    <t>https://employee.uc.ac.id/index.php/file/get/sis/t_cp/a21475b5-84ef-11ee-8b9b-000d3ac6bafe.pdf</t>
  </si>
  <si>
    <t>https://employee.uc.ac.id/index.php/file/get/sis/t_cp/a21475b5-84ef-11ee-8b9b-000d3ac6bafe_assignmentletter.pdf</t>
  </si>
  <si>
    <t>https://employee.uc.ac.id/index.php/file/get/sis/t_cp/a21475b5-84ef-11ee-8b9b-000d3ac6bafe_documentation.jpg</t>
  </si>
  <si>
    <t>Balai Pengembangan Talenta Indonesia</t>
  </si>
  <si>
    <t>Kompetisi Debat Bahasa Indonesia (KDBI) UNAS FEST</t>
  </si>
  <si>
    <t>2023-12-05</t>
  </si>
  <si>
    <t>https://www.instagram.com/p/CyaUFK4xwfl/?utm_sourc</t>
  </si>
  <si>
    <t>https://employee.uc.ac.id/index.php/file/get/sis/t_cp/33b68316-b991-11ee-bfa0-000d3ac6bafe_sertifikat.pdf</t>
  </si>
  <si>
    <t>https://employee.uc.ac.id/index.php/file/get/sis/t_cp/33b68316-b991-11ee-bfa0-000d3ac6bafe_surat_tugas.pdf</t>
  </si>
  <si>
    <t>https://employee.uc.ac.id/index.php/file/get/sis/t_cp/33b68316-b991-11ee-bfa0-000d3ac6bafe_dokumentasi.pdf</t>
  </si>
  <si>
    <t>Universitas Nasional</t>
  </si>
  <si>
    <t>Widya Mandala Debate Competition (Bahasa Inggris)</t>
  </si>
  <si>
    <t>2024-01-27</t>
  </si>
  <si>
    <t>2024-02-17</t>
  </si>
  <si>
    <t>https://www.instagram.com/p/CzJGe-HBSDv/?utm_sourc</t>
  </si>
  <si>
    <t>https://employee.uc.ac.id/index.php/file/get/sis/t_cp/1f333b04-6c57-4637-862b-31d729005245_sertifikat.pdf</t>
  </si>
  <si>
    <t>https://employee.uc.ac.id/index.php/file/get/sis/t_cp/1f333b04-6c57-4637-862b-31d729005245_surat_tugas.pdf</t>
  </si>
  <si>
    <t>https://employee.uc.ac.id/index.php/file/get/sis/t_cp/1f333b04-6c57-4637-862b-31d729005245_dokumentasi.JPG</t>
  </si>
  <si>
    <t>Universitas Widya Mandala</t>
  </si>
  <si>
    <t>ENTRITONS 3.0</t>
  </si>
  <si>
    <t>2024-03-02</t>
  </si>
  <si>
    <t>2024-03-03</t>
  </si>
  <si>
    <t>https://www.instagram.com/p/C2eBXDEvwjZ/?utm_sourc</t>
  </si>
  <si>
    <t>https://employee.uc.ac.id/index.php/file/get/sis/t_cp/ea937e12-2163-4f34-9480-825a64243757_sertifikat.pdf</t>
  </si>
  <si>
    <t>https://employee.uc.ac.id/index.php/file/get/sis/t_cp/ea937e12-2163-4f34-9480-825a64243757_surat_tugas.pdf</t>
  </si>
  <si>
    <t>https://employee.uc.ac.id/index.php/file/get/sis/t_cp/9349aa52-fab3-47a0-8a15-b30ee26b0253_dokumentasi.pdf</t>
  </si>
  <si>
    <t>0106022210002</t>
  </si>
  <si>
    <t>Adara Mishel Harjanto</t>
  </si>
  <si>
    <t>Management - International Class</t>
  </si>
  <si>
    <t>Widya Mandala Debate Competition 2023</t>
  </si>
  <si>
    <t>https://employee.uc.ac.id/index.php/file/get/sis/t_cp/bb9bd745-2d88-11ee-b930-000d3ac6bafe.pdf</t>
  </si>
  <si>
    <t>https://employee.uc.ac.id/index.php/file/get/sis/t_cp/bb9bd745-2d88-11ee-b930-000d3ac6bafe_assignmentletter.pdf</t>
  </si>
  <si>
    <t>https://employee.uc.ac.id/index.php/file/get/sis/t_cp/bb9bd745-2d88-11ee-b930-000d3ac6bafe_documentation.jpg</t>
  </si>
  <si>
    <t>0106022210003</t>
  </si>
  <si>
    <t>Teresa Samantha Satyanegara</t>
  </si>
  <si>
    <t>Veranza Indonesia Open Competition 2022</t>
  </si>
  <si>
    <t>2022-09-26</t>
  </si>
  <si>
    <t xml:space="preserve">online piano competition in the advance category
</t>
  </si>
  <si>
    <t>www.veranzacompetition.blogspot.com</t>
  </si>
  <si>
    <t>https://employee.uc.ac.id/index.php/file/get/sis/t_cp/ed247de0-adcc-11ed-ac50-000d3ac6bafe.jpg</t>
  </si>
  <si>
    <t>https://employee.uc.ac.id/index.php/file/get/sis/t_cp/11b848e5-adcd-11ed-ac50-000d3ac6bafe_assignmentletter.jpeg</t>
  </si>
  <si>
    <t>https://employee.uc.ac.id/index.php/file/get/sis/t_cp/11b848e5-adcd-11ed-ac50-000d3ac6bafe_documentation.jpeg</t>
  </si>
  <si>
    <t>Veranza Music House</t>
  </si>
  <si>
    <t>Victory 13th National Open Piano Competition 2022 Online Edition</t>
  </si>
  <si>
    <t>2022-10-19</t>
  </si>
  <si>
    <t>National piano competition 
(Advance D Category)</t>
  </si>
  <si>
    <t>https://employee.uc.ac.id/index.php/file/get/sis/t_cp/ea6dfa20-4f65-11ed-97d9-000d3ac6bafe.jpeg</t>
  </si>
  <si>
    <t>https://employee.uc.ac.id/index.php/file/get/sis/t_cp/ea6dfa20-4f65-11ed-97d9-000d3ac6bafe_assignmentletter.pdf</t>
  </si>
  <si>
    <t>Victory</t>
  </si>
  <si>
    <t>Biaya Produksi dan Public Speaking</t>
  </si>
  <si>
    <t>HKI Modul Biaya Produksi dan Public Speaking
Teresa Samantha Satyanegara</t>
  </si>
  <si>
    <t>https://employee.uc.ac.id/index.php/file/get/sis/t_cp/bce3d4f3-94e3-11ee-bdd6-000d3ac6bafe_report.pdf</t>
  </si>
  <si>
    <t>Charly Hongdiyanto</t>
  </si>
  <si>
    <t>PELATIHAN MANAJEMEN BIAYA, KOMUNIKASI, DAN MANAJEMEN KARYAWAN DI MR. SUMO, PENJARINGAN SARI, SURABAY</t>
  </si>
  <si>
    <t>2024-06-02</t>
  </si>
  <si>
    <t>Jurnal Abdimas Sangkabira Sinta 5</t>
  </si>
  <si>
    <t>Jurnal terindeks sinta 5-6</t>
  </si>
  <si>
    <t>https://employee.uc.ac.id/index.php/file/get/sis/t_cp/3921b769-77a2-48f7-97ed-39c0f1ee6063_report.pdf</t>
  </si>
  <si>
    <t>Wendra Hartono</t>
  </si>
  <si>
    <t>0106022210017</t>
  </si>
  <si>
    <t>Janiece Queenny Waterloo</t>
  </si>
  <si>
    <t>0106022210030</t>
  </si>
  <si>
    <t>Isadora Elgina Pramana</t>
  </si>
  <si>
    <t>The Impact of Food Security on Economic Growth (Case Study in Indonesia)</t>
  </si>
  <si>
    <t>https://employee.uc.ac.id/index.php/file/get/sis/t_cp/multi/ffebae8d-62b0-4487-aadc-b530d0fe762b.png</t>
  </si>
  <si>
    <t>https://employee.uc.ac.id/index.php/file/get/sis/t_cp/multi/ffebae8d-62b0-4487-aadc-b530d0fe762b_assignmentletter.png</t>
  </si>
  <si>
    <t>Publikasi jurnal SINTA 4</t>
  </si>
  <si>
    <t>2023-12-22</t>
  </si>
  <si>
    <t>Publikasi jurnal bertema ekonomi dan berjudul "EMPIRICAL RESEARCH: THE IMPACT OF FOOD SECURITY ON ECONOMIC GROWTH (CASE STUDY IN INDONESIA)" di jurnal International Journal of Economics, Business and Accounting Research (IJEBAR)
Link: https://jurnal.stie-aas.ac.id/index.php/IJEBAR/article/view/11</t>
  </si>
  <si>
    <t xml:space="preserve">Jurnal terindeks sinta 3-4 </t>
  </si>
  <si>
    <t>https://employee.uc.ac.id/index.php/file/get/sis/t_cp/dab199ec-9ca3-434c-8935-bb852eaccec0_report.pdf</t>
  </si>
  <si>
    <t>International Conference on Entrepreneurship (ICOE</t>
  </si>
  <si>
    <t>0106022210059</t>
  </si>
  <si>
    <t>Kimberly Brennan Winaryo</t>
  </si>
  <si>
    <t>J-Fest Dance Competition Vol.6</t>
  </si>
  <si>
    <t>https://www.instagram.com/p/CzJOWB_SyH6/?igshid=Mz</t>
  </si>
  <si>
    <t>https://employee.uc.ac.id/index.php/file/get/sis/t_cp/6d61e49c-b3a3-11ee-8890-000d3ac6bafe_sertifikat.jpg</t>
  </si>
  <si>
    <t>https://employee.uc.ac.id/index.php/file/get/sis/t_cp/443e1507-b5e1-11ee-83a6-000d3ac6bafe_surat_tugas.pdf</t>
  </si>
  <si>
    <t>https://employee.uc.ac.id/index.php/file/get/sis/t_cp/6d61e49c-b3a3-11ee-8890-000d3ac6bafe_dokumentasi.jpg</t>
  </si>
  <si>
    <t xml:space="preserve">Jatim Thrift Shop </t>
  </si>
  <si>
    <t>Increase 5.0 K-Pop Dance Competition</t>
  </si>
  <si>
    <t>2024-02-22</t>
  </si>
  <si>
    <t>https://www.instagram.com/p/C0jMnUOP-pT/?igsh=MTZ1</t>
  </si>
  <si>
    <t>https://employee.uc.ac.id/index.php/file/get/sis/t_cp/bf9bab3e-528a-4ee7-ab47-12248a94b1ac_sertifikat.pdf</t>
  </si>
  <si>
    <t>https://employee.uc.ac.id/index.php/file/get/sis/t_cp/07e9d5d0-0293-47d5-a99d-c2159db08d73_surat_tugas.pdf</t>
  </si>
  <si>
    <t>https://employee.uc.ac.id/index.php/file/get/sis/t_cp/bf9bab3e-528a-4ee7-ab47-12248a94b1ac_dokumentasi.jpg</t>
  </si>
  <si>
    <t>Psikologi Universitas Ciputra Surabaya</t>
  </si>
  <si>
    <t>0106022210080</t>
  </si>
  <si>
    <t>Bryanna Jersey Wijaya</t>
  </si>
  <si>
    <t>BKSN GOT TALENT</t>
  </si>
  <si>
    <t>2023-11-03</t>
  </si>
  <si>
    <t>Saya telah memenangkan kejuaraan membaca ayat kitab suci yang diselenggarakan oleh Universitas Airlangga</t>
  </si>
  <si>
    <t>unair.ac.id</t>
  </si>
  <si>
    <t>https://employee.uc.ac.id/index.php/file/get/sis/t_cp/3b663d26-7a67-11ee-ad04-000d3ac6bafe.jpg</t>
  </si>
  <si>
    <t>https://employee.uc.ac.id/index.php/file/get/sis/t_cp/0d17cd5e-7a67-11ee-ad04-000d3ac6bafe_assignmentletter.jpg</t>
  </si>
  <si>
    <t>https://employee.uc.ac.id/index.php/file/get/sis/t_cp/7cd14b61-7a67-11ee-ad04-000d3ac6bafe_documentation.jpg</t>
  </si>
  <si>
    <t>Universitas Airlangga</t>
  </si>
  <si>
    <t>0106042210002</t>
  </si>
  <si>
    <t>Caroline Patricia Kusuma</t>
  </si>
  <si>
    <t>Accounting</t>
  </si>
  <si>
    <t xml:space="preserve">RAISE 2023 </t>
  </si>
  <si>
    <t>2023-11-04</t>
  </si>
  <si>
    <t>2023-11-05</t>
  </si>
  <si>
    <t>HKI berjudul Storyline Scavenger Hunt : The Cards Collector Raise. 
Lampiran Pencipta: 
1. Laurencia Nathania Marcella Sugeng (mahasiswa)
2. Caroline Patricia Kusuma (mahasiswa)
3. Cinthya Oktaviana Nugroho (mahasiswa)
4. Vianney Parameswara Ali (mahasiswa)
5. Kazia Laturette, Ak.,M.Ak. (dos</t>
  </si>
  <si>
    <t>https://employee.uc.ac.id/index.php/file/get/sis/t_cp/36564a0c-f85d-44a1-81b6-f158fec38bbf_assignmentletter.pdf</t>
  </si>
  <si>
    <t>https://employee.uc.ac.id/index.php/file/get/sis/t_cp/36564a0c-f85d-44a1-81b6-f158fec38bbf_report.pdf</t>
  </si>
  <si>
    <t>Student Union Accounting Universitas Ciputra</t>
  </si>
  <si>
    <t>0106042210005</t>
  </si>
  <si>
    <t>Sharlene Namira Valencia</t>
  </si>
  <si>
    <t>RAISE “Run Accounting and Investment”</t>
  </si>
  <si>
    <t>Untuk memberikan pembelajaran terkait investasi dan akuntansi, maka Student Union Accounting Universitas Ciputra akan mengadakan lomba RAISE atau “Run Accounting and Investment” 2023. RAISE 2023 merupakan sebuah perlombaan rally games terkait akuntansi dan dasar-dasar investasi.
NAMA DOSEN : Anasta</t>
  </si>
  <si>
    <t>https://employee.uc.ac.id/index.php/file/get/sis/t_cp/02af3014-2357-4024-885c-c397ff02c8bd_assignmentletter.pdf</t>
  </si>
  <si>
    <t>https://employee.uc.ac.id/index.php/file/get/sis/t_cp/02af3014-2357-4024-885c-c397ff02c8bd_report.pdf</t>
  </si>
  <si>
    <t>Student Union Accounting Fabian Benediktus dan Raf</t>
  </si>
  <si>
    <t>0106042210007</t>
  </si>
  <si>
    <t>Sherly Margaretha</t>
  </si>
  <si>
    <t>Scavenger Hunt : Cards Seeker</t>
  </si>
  <si>
    <t>2024-06-20</t>
  </si>
  <si>
    <t>Steven Sanjaya (mahasiswa)
Sean Reynard Wimelson (mahasiswa)
Lim Angelica Putri Santoso (mahasiswa)
Sherly Margaretha Wahyudi (mahasiswa)
Eko Budi Santoso (dosen)</t>
  </si>
  <si>
    <t>https://employee.uc.ac.id/index.php/file/get/sis/t_cp/19fa6ab9-4594-4219-a7a7-ca77d2613fb8.PDF</t>
  </si>
  <si>
    <t>Student Union Accounting</t>
  </si>
  <si>
    <t>0106042210008</t>
  </si>
  <si>
    <t>Nicklaus Stanley</t>
  </si>
  <si>
    <t>International Student Conference on Accounting and Business (ISCOAB)</t>
  </si>
  <si>
    <t>2023-05-25</t>
  </si>
  <si>
    <t>https://employee.uc.ac.id/index.php/file/get/sis/t_cp/9e45b780-0379-11ee-9899-000d3ac6bafe.png</t>
  </si>
  <si>
    <t>https://employee.uc.ac.id/index.php/file/get/sis/t_cp/9e45b780-0379-11ee-9899-000d3ac6bafe_assignmentletter.pdf</t>
  </si>
  <si>
    <t>https://employee.uc.ac.id/index.php/file/get/sis/t_cp/9e45b780-0379-11ee-9899-000d3ac6bafe_report.pdf</t>
  </si>
  <si>
    <t>Universitas Jenderal Soedirman</t>
  </si>
  <si>
    <t>Storyline The Royal's Arena: The Final</t>
  </si>
  <si>
    <t>Mahasiswa:
1. Nicklaus Stanley
2. Sharlene Namira Valencia
3. Wakana Ryo Tambaani
4. Jhoesevien Isna Salsabila
Dosen:
1. Anastasia Filiana Ismawati, S.E., M.Acc., Akt.</t>
  </si>
  <si>
    <t>https://employee.uc.ac.id/index.php/file/get/sis/t_cp/73e0878d-110e-44d6-95d0-be19a05d4553_assignmentletter.pdf</t>
  </si>
  <si>
    <t>https://employee.uc.ac.id/index.php/file/get/sis/t_cp/73e0878d-110e-44d6-95d0-be19a05d4553_report.pdf</t>
  </si>
  <si>
    <t>Accounting Student Union</t>
  </si>
  <si>
    <t>Platform P2P dan Perbankan: Akses Keuangan Bagi Provinsi-Provinsi Tertinggal</t>
  </si>
  <si>
    <t>2024-06-16</t>
  </si>
  <si>
    <t>https://employee.uc.ac.id/index.php/file/get/sis/t_cp/6548cb1d-4829-4789-a832-3eca74d567f0_assignmentletter.pdf</t>
  </si>
  <si>
    <t>https://employee.uc.ac.id/index.php/file/get/sis/t_cp/6548cb1d-4829-4789-a832-3eca74d567f0_report.pdf</t>
  </si>
  <si>
    <t xml:space="preserve"> Dr. Cliff Kohardinata, S.E., M.M., Ak., CA</t>
  </si>
  <si>
    <t>0106042210012</t>
  </si>
  <si>
    <t>Kenley Maccauley Riyono</t>
  </si>
  <si>
    <t>International Conference of Ethics on Business, Economics, and Social Science</t>
  </si>
  <si>
    <t>2023-08-31</t>
  </si>
  <si>
    <t>2023-09-23</t>
  </si>
  <si>
    <t>https://employee.uc.ac.id/index.php/file/get/sis/t_cp/3ef4de4f-d704-11ee-bd6c-000d3ac6bafe.pdf</t>
  </si>
  <si>
    <t>https://employee.uc.ac.id/index.php/file/get/sis/t_cp/3ef4de4f-d704-11ee-bd6c-000d3ac6bafe_assignmentletter.pdf</t>
  </si>
  <si>
    <t>UNIVERSITAS NEGERI YOGYAKARTA</t>
  </si>
  <si>
    <t>2023 Bali International Conference of Project Management</t>
  </si>
  <si>
    <t>2023-12-15</t>
  </si>
  <si>
    <t>2023-12-16</t>
  </si>
  <si>
    <t>https://employee.uc.ac.id/index.php/file/get/sis/t_cp/f4484d62-d799-11ee-ade0-000d3ac6bafe.pdf</t>
  </si>
  <si>
    <t>https://employee.uc.ac.id/index.php/file/get/sis/t_cp/f4484d62-d799-11ee-ade0-000d3ac6bafe_assignmentletter.pdf</t>
  </si>
  <si>
    <t>AIPBM ICPM</t>
  </si>
  <si>
    <t>JURNAL JRPP: JURNAL REVIEW PENDIDIKAN DAN PENGAJARAN</t>
  </si>
  <si>
    <t>2024-01-09</t>
  </si>
  <si>
    <t>Publish Jurnal Sinta 5
Judul:
RELIGIOSITY AND SUSTAINABLE DEVELOPMENT GOALS: DOES IT MATTER?
https://journal.universitaspahlawan.ac.id/index.php/jrpp/article/view/23750</t>
  </si>
  <si>
    <t>https://journal.universitaspahlawan.ac.id/index.ph</t>
  </si>
  <si>
    <t>https://employee.uc.ac.id/index.php/file/get/sis/t_cp/1db3775a-b128-11ee-8fdd-000d3ac6bafe_assignmentletter.pdf</t>
  </si>
  <si>
    <t>https://employee.uc.ac.id/index.php/file/get/sis/t_cp/1db3775a-b128-11ee-8fdd-000d3ac6bafe_report.pdf</t>
  </si>
  <si>
    <t>UNIVERSITAS PAHLAWAN TUANKU TAMBUSAI</t>
  </si>
  <si>
    <t>Publikasi Jurnal Sinta 5</t>
  </si>
  <si>
    <t>2024-04-26</t>
  </si>
  <si>
    <t>Publikasi Jurnal Sinta 5 di JAEF (Jurnal of Accounting, Entrepreneurship, and Financial Technology)
https://journal.uc.ac.id/index.php/JAEF/article/view/4632
Kenley Maccauley Riyono
INDICATION OF OBLIGATION AVOIDANCE BY PT. LIPPO CIKARANG TBK. TO INCREASE COMPANY PROFITS</t>
  </si>
  <si>
    <t>https://journal.uc.ac.id/index.php/JAEF/article/vi</t>
  </si>
  <si>
    <t>https://employee.uc.ac.id/index.php/file/get/sis/t_cp/62961e12-911d-4bdd-8d4b-5b357cd60d93_assignmentletter.pdf</t>
  </si>
  <si>
    <t>https://employee.uc.ac.id/index.php/file/get/sis/t_cp/62961e12-911d-4bdd-8d4b-5b357cd60d93_report.pdf</t>
  </si>
  <si>
    <t>Universitas Ciputra</t>
  </si>
  <si>
    <t>Publikasi Jurnal Sinta 4</t>
  </si>
  <si>
    <t>2024-05-02</t>
  </si>
  <si>
    <t xml:space="preserve"> Do Government Efforts and Commitments Affect the SDGs?
Publikasi Jurnal Sinta-4
https://journal-laaroiba.com/ojs/index.php/alkharaj/article/view/2296</t>
  </si>
  <si>
    <t>https://journal-laaroiba.com/ojs/index.php/alkhara</t>
  </si>
  <si>
    <t>https://employee.uc.ac.id/index.php/file/get/sis/t_cp/d856c533-61b7-4a44-8ac2-48da12dadfbe_assignmentletter.pdf</t>
  </si>
  <si>
    <t>https://employee.uc.ac.id/index.php/file/get/sis/t_cp/d856c533-61b7-4a44-8ac2-48da12dadfbe_report.pdf</t>
  </si>
  <si>
    <t>Al-Kharaj</t>
  </si>
  <si>
    <t>2024-06-01</t>
  </si>
  <si>
    <t xml:space="preserve">Jurnal Sinta-4
https://jurnal.politeknik-kebumen.ac.id/E-Bis/article/view/1673
</t>
  </si>
  <si>
    <t>https://jurnal.politeknik-kebumen.ac.id/E-Bis/arti</t>
  </si>
  <si>
    <t>https://employee.uc.ac.id/index.php/file/get/sis/t_cp/76a94d87-f4d6-44ec-b950-806d95f88141.jpg</t>
  </si>
  <si>
    <t>https://employee.uc.ac.id/index.php/file/get/sis/t_cp/4acbdec4-0b37-447f-89de-f1a77ec2e00e_assignmentletter.jpg</t>
  </si>
  <si>
    <t>https://employee.uc.ac.id/index.php/file/get/sis/t_cp/1c56aa2c-aa75-4b84-92e1-5da117343de3_report.jpg</t>
  </si>
  <si>
    <t>Jurnal</t>
  </si>
  <si>
    <t>Three Phases of Human Development Index Towards Global Common Stewardship Based on Environmental Kuz</t>
  </si>
  <si>
    <t>2024-06-03</t>
  </si>
  <si>
    <t>Link Jurnal
Three Phases of Human Development Index Towards Global Common Stewardship Based on Environmental Kuznets Curve
https://journal-laaroiba.com/ojs/index.php/elmal/article/view/2297
Jurnal Sinta 4 Author Pertama</t>
  </si>
  <si>
    <t>https://journal-laaroiba.com/ojs/index.php/elmal/a</t>
  </si>
  <si>
    <t>https://employee.uc.ac.id/index.php/file/get/sis/t_cp/bd58d426-72e3-48d3-8dd1-2c5cb9e03412_assignmentletter.pdf</t>
  </si>
  <si>
    <t>https://employee.uc.ac.id/index.php/file/get/sis/t_cp/bd58d426-72e3-48d3-8dd1-2c5cb9e03412_report.pdf</t>
  </si>
  <si>
    <t>El-Mal</t>
  </si>
  <si>
    <t>HKI RAISE</t>
  </si>
  <si>
    <t>2024-06-25</t>
  </si>
  <si>
    <t>Mahasiswa
Kenley Maccauley Riyono
Karisma Natalia
Steven Sanjaya
Felicia Azaria Wijaya
Dosen
Anastasia Filiana Ismawati, S.E.,M.Acc.,Akt</t>
  </si>
  <si>
    <t>https://employee.uc.ac.id/index.php/file/get/sis/t_cp/f056b76d-ffec-40b3-8f64-c2a0bc29e972_assignmentletter.pdf</t>
  </si>
  <si>
    <t>https://employee.uc.ac.id/index.php/file/get/sis/t_cp/f056b76d-ffec-40b3-8f64-c2a0bc29e972_report.pdf</t>
  </si>
  <si>
    <t>KEMENTERIAN HUKUM DAN HAK ASASI MANUSIA</t>
  </si>
  <si>
    <t>HKI RAISE Storyline</t>
  </si>
  <si>
    <t xml:space="preserve">Mahasiswa
Bryan Poaler
Kenley Maccauley Riyono
Agnes Goeyana
Felicia Azaria Wijaya
Dosen
Yopy Junianto, S.E. </t>
  </si>
  <si>
    <t>https://employee.uc.ac.id/index.php/file/get/sis/t_cp/922e7ea7-1825-418d-9b01-0616d8138246_assignmentletter.pdf</t>
  </si>
  <si>
    <t>https://employee.uc.ac.id/index.php/file/get/sis/t_cp/922e7ea7-1825-418d-9b01-0616d8138246_report.pdf</t>
  </si>
  <si>
    <t>INTERNATIONAL CONFERENCE KRA XI 2024</t>
  </si>
  <si>
    <t>2024-07-17</t>
  </si>
  <si>
    <t>2024-07-18</t>
  </si>
  <si>
    <t>https://employee.uc.ac.id/index.php/file/get/sis/t_cp/7bbb5487-a5d7-4061-b692-caafa95b5f55.pdf</t>
  </si>
  <si>
    <t>https://employee.uc.ac.id/index.php/file/get/sis/t_cp/7bbb5487-a5d7-4061-b692-caafa95b5f55_assignmentletter.pdf</t>
  </si>
  <si>
    <t>Ikatan Akuntan Indonesia</t>
  </si>
  <si>
    <t>0106042210018</t>
  </si>
  <si>
    <t>Lim Angelica Putri Santoso</t>
  </si>
  <si>
    <t>RAISE</t>
  </si>
  <si>
    <t>2023-11-20</t>
  </si>
  <si>
    <t>2023-11-21</t>
  </si>
  <si>
    <t>(Sherly Margaretha Wahyudi,  Steven Sanjaya,  Lim Angelica Putri Santoso,  Sean Reynard Wimelson) Mahasiswa ACC UC
(Eko Budi Santoso) Dosen ACC UC</t>
  </si>
  <si>
    <t>https://employee.uc.ac.id/index.php/file/get/sis/t_cp/bbf9ca48-82ab-4e5b-98ad-ffb09a202cad_assignmentletter.pdf</t>
  </si>
  <si>
    <t>https://employee.uc.ac.id/index.php/file/get/sis/t_cp/bbf9ca48-82ab-4e5b-98ad-ffb09a202cad_report.pdf</t>
  </si>
  <si>
    <t>0106042210020</t>
  </si>
  <si>
    <t>Bryan Poaler</t>
  </si>
  <si>
    <t>Storyline King of Clubs: Osmosis</t>
  </si>
  <si>
    <t>Yopy Junianto, S. E (Dosen)
Bryan Poaler (Mahasiswa)
Kenley Maccauley Riyono (Mahasiswa)
Agnes Goeyana (Mahasiswa)
Felicia Azaria Wijaya (Mahasiswa)</t>
  </si>
  <si>
    <t>https://employee.uc.ac.id/index.php/file/get/sis/t_cp/93cf4b51-87a0-4302-aaf5-8016d06d7b23_assignmentletter.pdf</t>
  </si>
  <si>
    <t>https://employee.uc.ac.id/index.php/file/get/sis/t_cp/93cf4b51-87a0-4302-aaf5-8016d06d7b23_report.pdf</t>
  </si>
  <si>
    <t>SU Accounting</t>
  </si>
  <si>
    <t>0106042210032</t>
  </si>
  <si>
    <t>Cindy Laurent Siswanto</t>
  </si>
  <si>
    <t>SeaGames 2023 Cambodia</t>
  </si>
  <si>
    <t>2023-05-10</t>
  </si>
  <si>
    <t>2023-05-11</t>
  </si>
  <si>
    <t>Medali Emas untuk Sea Games 2023 cabor Esport nomer MLBB Wanita</t>
  </si>
  <si>
    <t>https://employee.uc.ac.id/index.php/file/get/sis/t_cp/27f6c8e0-611c-11ee-9a37-000d3ac6bafe.jpg</t>
  </si>
  <si>
    <t>https://employee.uc.ac.id/index.php/file/get/sis/t_cp/27f6c8e0-611c-11ee-9a37-000d3ac6bafe_assignmentletter.pdf</t>
  </si>
  <si>
    <t>Cambodia</t>
  </si>
  <si>
    <t>0106042210036</t>
  </si>
  <si>
    <t>Vania Caroline Hanjaya</t>
  </si>
  <si>
    <t>penelitian jurnal yang telah publish di sinta</t>
  </si>
  <si>
    <t>2023-09-08</t>
  </si>
  <si>
    <t>meneliti tentang p2p dental regresi data panel, telah pblish di sinta5</t>
  </si>
  <si>
    <t>https://employee.uc.ac.id/index.php/file/get/sis/t_cp/a23a31e9-d520-11ee-b97d-000d3ac6bafe_assignmentletter.pdf</t>
  </si>
  <si>
    <t>UC</t>
  </si>
  <si>
    <t>0108012210004</t>
  </si>
  <si>
    <t>Kevin Hamantara</t>
  </si>
  <si>
    <t>Magister of Management</t>
  </si>
  <si>
    <t>seminar dengan teman " Etika Dalam Berbisnis"</t>
  </si>
  <si>
    <t>menjelaskan di dalam dunia bisnis kita juga harus memiliki etika dan juga mengajarkan etika berbisnis yang baik dan benar</t>
  </si>
  <si>
    <t>https://employee.uc.ac.id/index.php/file/get/sis/t_cp/1c61227c-b9ae-4209-8412-22cb8e496afe.pdf</t>
  </si>
  <si>
    <t>pribadi</t>
  </si>
  <si>
    <t>seminar dengan teman " Marketing Mix 4P"</t>
  </si>
  <si>
    <t>2023-11-07</t>
  </si>
  <si>
    <t>menjelaskan apa itu marketing Mix 4 P kepada teman-teman di sma katolik sint pieter waikabubak</t>
  </si>
  <si>
    <t>https://employee.uc.ac.id/index.php/file/get/sis/t_cp/c3118035-926f-4bfb-bdd3-d7f08aaa52a8.pdf</t>
  </si>
  <si>
    <t>0108012210017</t>
  </si>
  <si>
    <t>Muhammad Afung Ardiles</t>
  </si>
  <si>
    <t>Kegiatan Kuliah Umum Kewirausahaan bertema "How to Build an Entepreneurial Mindset"</t>
  </si>
  <si>
    <t>Narasumber dalam Kegiatan Kuliah Umum Kewirausahaan bertema "How to Build an Entepreneurial Mindset"</t>
  </si>
  <si>
    <t>https://employee.uc.ac.id/index.php/file/get/sis/t_cp/9c0a40c6-cebe-4186-95f8-b113e6544c95.pdf</t>
  </si>
  <si>
    <t>Universitas Negeri Surabaya Fakultas Ilmu Pendidik</t>
  </si>
  <si>
    <t>0108012210032</t>
  </si>
  <si>
    <t>Agatha Febrina Kasih</t>
  </si>
  <si>
    <t>Entrepreneurship Workshop 2023 "4P's Marketing Mix (Product, Price, Place, Promotion)</t>
  </si>
  <si>
    <t>2023-08-24</t>
  </si>
  <si>
    <t>Memberikan pengetahuan tentang teori marketing mix kepada siswa SMP Al Azhar 54 Sidoarjo
Sharing bisnis pribadi dan penerapan marketing mix di perusahaan
Sharing session marketing mix yang dapat diterapkan pada perusahaan keluarga siswa SMP Al Azhar 54 Sidoarjo</t>
  </si>
  <si>
    <t>https://employee.uc.ac.id/index.php/file/get/sis/t_cp/72d7f82f-64b7-4f3a-823a-77c3f409bbb3.jpeg</t>
  </si>
  <si>
    <t>SMP Al Azhar 54 Sidoarjo</t>
  </si>
  <si>
    <t>0108012210042</t>
  </si>
  <si>
    <t>Timothy Jason Lianto</t>
  </si>
  <si>
    <t>Menjadi Narasumber di radio RRI</t>
  </si>
  <si>
    <t>2023-02-08</t>
  </si>
  <si>
    <t>Menjadi Narasumber di RRI tentang bagaimana jadi seorang Entrpreneur Muda yang Bijaksana</t>
  </si>
  <si>
    <t>https://employee.uc.ac.id/index.php/file/get/sis/t_cp/6502a937-88ce-486d-8d43-5c8af5b7ffa9.jpeg</t>
  </si>
  <si>
    <t>RADIO RRI</t>
  </si>
  <si>
    <t>Sertifikasi Legalitas Hak Merek</t>
  </si>
  <si>
    <t>2023-04-13</t>
  </si>
  <si>
    <t>Renjana merupakan Bisnis saya yang berkembang selama saya menempuh program Magister Management dan telah mendapatkan sertifikasi Hak Merek</t>
  </si>
  <si>
    <t>https://pdki-indonesia.dgip.go.id/detail/85daf5087</t>
  </si>
  <si>
    <t>https://employee.uc.ac.id/index.php/file/get/sis/t_cp/9619e8bc-d191-4a6b-9203-3f628d59ebd9_assignmentletter.jpeg</t>
  </si>
  <si>
    <t>https://employee.uc.ac.id/index.php/file/get/sis/t_cp/9619e8bc-d191-4a6b-9203-3f628d59ebd9_report.jpeg</t>
  </si>
  <si>
    <t>Direktur Jendral Kekayaan Intelektual</t>
  </si>
  <si>
    <t>Jadi Narasumber Seminar Entrepreneur di Sekolah Ciputra</t>
  </si>
  <si>
    <t>2023-09-15</t>
  </si>
  <si>
    <t>2023-09-14</t>
  </si>
  <si>
    <t>Menjadi Narasumber Untuk Seminar Entrepreneur Mindset di Sekolah Ciputra atas Undangan. Dan Rekomendasi dari SEH UC</t>
  </si>
  <si>
    <t>https://employee.uc.ac.id/index.php/file/get/sis/t_cp/aae49f6b-2eda-4a12-a8be-9bf4c7e63494.jpeg</t>
  </si>
  <si>
    <t>Sekolah Ciputra</t>
  </si>
  <si>
    <t>0108012210044</t>
  </si>
  <si>
    <t>Lovely Hilary Limawan</t>
  </si>
  <si>
    <t>Hak Cipta</t>
  </si>
  <si>
    <t>2023-03-21</t>
  </si>
  <si>
    <t>Penerima hak cipta atas laporan strategi pemasaran dan penerimaan pasar terhadap rendang dari jantung pisang.
Nama Dosen: Prasetyon Sepsi Winarno, S.H., M.M
Anggota: Lovely Hilary Limawan dan Prasetyon Sepsi Winarno
Staff: Dewi Mayasari</t>
  </si>
  <si>
    <t>https://employee.uc.ac.id/index.php/file/get/sis/t_cp/7adce663-c79b-11ed-a876-000d3ac6bafe_assignmentletter.pdf</t>
  </si>
  <si>
    <t>0108012210061</t>
  </si>
  <si>
    <t>Annabella Claudia Kurniadi</t>
  </si>
  <si>
    <t>Jurnal Terindeks Sinta 2</t>
  </si>
  <si>
    <t>2022-08-01</t>
  </si>
  <si>
    <t>2022-11-01</t>
  </si>
  <si>
    <t>Berhasil menerbitkan jurnal di MATRIK UNUD Sinta 2 dengan judul "The Influence of Financial Literacy and Financial Behavior on Investment Decision for Young Investor in Badung District, Bali" https://ojs.unud.ac.id/index.php/jmbk/article/view/88145</t>
  </si>
  <si>
    <t>Jurnal Terindeks Sinta 1-2</t>
  </si>
  <si>
    <t>https://ojs.unud.ac.id/index.php/jmbk/article/view</t>
  </si>
  <si>
    <t>https://employee.uc.ac.id/index.php/file/get/sis/t_cp/18aebf23-6414-11ed-8346-000d3ac6bafe_assignmentletter.JPG</t>
  </si>
  <si>
    <t>https://employee.uc.ac.id/index.php/file/get/sis/t_cp/18aebf23-6414-11ed-8346-000d3ac6bafe_report.JPG</t>
  </si>
  <si>
    <t>Universitas Udayana</t>
  </si>
  <si>
    <t>0108012210070</t>
  </si>
  <si>
    <t>Juan Richard Alexander Setiawan</t>
  </si>
  <si>
    <t>HKI Karya Rekaman Video Employer Branding PT. TAN</t>
  </si>
  <si>
    <t>2022-06-17</t>
  </si>
  <si>
    <t>Tidak ada halaman kedua Pak/Bu, berikut link Pangkalan Data Kekayaaan Intelektual yang mungkin bisa membantu validasinya: https://pdki-indonesia.dgip.go.id/detail/EC00202258190?type=copyright&amp;keyword=000373924</t>
  </si>
  <si>
    <t>https://e-hakcipta.dgip.go.id/index.php/c?code=NmY</t>
  </si>
  <si>
    <t>https://employee.uc.ac.id/index.php/file/get/sis/t_cp/b07819d9-2d87-11ed-a8a0-000d3ac6bafe_assignmentletter.pdf</t>
  </si>
  <si>
    <t>https://employee.uc.ac.id/index.php/file/get/sis/t_cp/b07819d9-2d87-11ed-a8a0-000d3ac6bafe_report.pdf</t>
  </si>
  <si>
    <t>Kementerian Hukum dan Hak Asasi Manusia</t>
  </si>
  <si>
    <t xml:space="preserve">Jurnal Psibernetika Universitas Bunda Mulia - Hubungan Stres Akademik dengan Ketergantungan Merokok </t>
  </si>
  <si>
    <t>2022-07-28</t>
  </si>
  <si>
    <t>Jurnal Psibernetika Vol. 15 (No. 1): 9-20 · Jul 28, 2022
https://journal.ubm.ac.id/index.php/psibernetika/article/view/2991/2333</t>
  </si>
  <si>
    <t>https://employee.uc.ac.id/index.php/file/get/sis/t_cp/97418de3-2d88-11ed-a8a0-000d3ac6bafe_report.pdf</t>
  </si>
  <si>
    <t>Psibernetika Universitas Bunda Mulia</t>
  </si>
  <si>
    <t>0108012210072</t>
  </si>
  <si>
    <t>Calvin Timothy Lieanto</t>
  </si>
  <si>
    <t>9th Indonesian Finanace Association International Conference</t>
  </si>
  <si>
    <t>2023-10-11</t>
  </si>
  <si>
    <t>2023-10-12</t>
  </si>
  <si>
    <t>Mempresentasikan paper dengan judul The Impact Of Food Security On Economic Growth 
In Indonesia and Malaysia: A Comparative Study</t>
  </si>
  <si>
    <t>https://employee.uc.ac.id/index.php/file/get/sis/t_cp/1cf187db-b514-11ee-aeaf-000d3ac6bafe.pdf</t>
  </si>
  <si>
    <t>https://employee.uc.ac.id/index.php/file/get/sis/t_cp/1cf187db-b514-11ee-aeaf-000d3ac6bafe_assignmentletter.pdf</t>
  </si>
  <si>
    <t>Indonesian Finance Association</t>
  </si>
  <si>
    <t>0108012220061</t>
  </si>
  <si>
    <t>Joseph Richard Hartono</t>
  </si>
  <si>
    <t xml:space="preserve">Workshop </t>
  </si>
  <si>
    <t>2023-11-11</t>
  </si>
  <si>
    <t>Menjadi pembicara pada acara, membahas tentang:
1. Tata krama ketika surat menyurat pada saat aktivitas lamar kerja
2. Proses Interview dan Pembiasaan diri
3. Pertanyaan seputar: dunia kerja IT dan dunia kerja Hukum</t>
  </si>
  <si>
    <t>https://employee.uc.ac.id/index.php/file/get/sis/t_cp/b067652e-8b36-11ee-a0af-000d3ac6bafe.jpg</t>
  </si>
  <si>
    <t>Hiro's Private Lesson (PT Sukses Ilmu Indonesia)</t>
  </si>
  <si>
    <t>0108012220070</t>
  </si>
  <si>
    <t>Alexander Hiro Wibisono</t>
  </si>
  <si>
    <t>Kegiatan Bimbingan Teknis Fasilitator Rangkaian Pendidikan dan Pelatihan Dasar Menwa Se-Provinsi Bal</t>
  </si>
  <si>
    <t>2023-09-10</t>
  </si>
  <si>
    <t>https://employee.uc.ac.id/index.php/file/get/sis/t_cp/b23ec435-4fdf-11ee-8859-000d3ac6bafe.jpg</t>
  </si>
  <si>
    <t>Korps Menwa Ugracena Bali</t>
  </si>
  <si>
    <t>0108012220084</t>
  </si>
  <si>
    <t>Ismirani Saputri</t>
  </si>
  <si>
    <t>jurnalis class angkatan ke 5</t>
  </si>
  <si>
    <t>2023-05-08</t>
  </si>
  <si>
    <t>2023-05-09</t>
  </si>
  <si>
    <t>kegiatan ini di adakan oleh OJK institute secara rutin setiap tahun bergiliran setiap provinsi, kali ini di adakan di sheraton hotel surabaya dan mengundang 40 wartawan dari Jember, Kediri, Malang dan surabaya.</t>
  </si>
  <si>
    <t>https://employee.uc.ac.id/index.php/file/get/sis/t_cp/2eb32b47-f3b9-11ed-b513-000d3ac6bafe.pdf</t>
  </si>
  <si>
    <t>OJK institute</t>
  </si>
  <si>
    <t>mengenal investasi yang aman</t>
  </si>
  <si>
    <t>acara diadakan oleh dharma wanita dinas kelautan danperikanan provinsi jawa timur dan di ikuti oleh 150 orang.
Acara ini tidak terdapat sertifikat dari penyelenggara.</t>
  </si>
  <si>
    <t>https://employee.uc.ac.id/index.php/file/get/sis/t_cp/e5018742-efe2-11ed-8d6d-000d3ac6bafe.pdf</t>
  </si>
  <si>
    <t>dharma wanita</t>
  </si>
  <si>
    <t xml:space="preserve"> kegiatan sosialisasi dan edukasi pasar modal kepada para penyandang disabilitas</t>
  </si>
  <si>
    <t>2023-05-16</t>
  </si>
  <si>
    <t>kegiatan ini merupakan undangan dari bursa efek indonesia, kegiatan sosialisasi dan edukasi pasar modal kepada para penyandang disabilitas kepada Disabilitas Netra – YPAB dan Pertuni yang dihadiri oleh 50 orang secara langsung dan 30 orang di zoom. kegiatan ini tidak ada sertifikat dari penyelenggar</t>
  </si>
  <si>
    <t>https://employee.uc.ac.id/index.php/file/get/sis/t_cp/dce2baf4-fa9c-11ed-965d-000d3ac6bafe.pdf</t>
  </si>
  <si>
    <t>Bursa Efek Indonesia</t>
  </si>
  <si>
    <t>Sosialisasi Literasi dan Inklusi Keuangan Masyarakat dan Desa</t>
  </si>
  <si>
    <t>2023-06-01</t>
  </si>
  <si>
    <t>menjadi keynote speaker perihal acara Talkshow Desa Literasi Keuangan: Sosialisasi Literasi dan Inklusi Keuangan Masyarakat dan Desa.
acara ini Kampoeng Kreasi di buka oleh Ibu Gubernur Jawa Timur pada tgl 1 Juni s.d 4 Juni 2023, bekerja sama dengan Dinas Pemberdayaan Masyarakat Desa, terdapat seki</t>
  </si>
  <si>
    <t>https://employee.uc.ac.id/index.php/file/get/sis/t_cp/8d3ad991-0441-11ee-ba25-000d3ac6bafe.pdf</t>
  </si>
  <si>
    <t>Dinas Pemberdayaan Masyarakat Desa</t>
  </si>
  <si>
    <t>parenting talk Literasi Keuangan dengan tema Perencanaan Keuangan bagi Guru serta Orang Tua TK dan S</t>
  </si>
  <si>
    <t>2023-06-09</t>
  </si>
  <si>
    <t>Literasi Keuangan dengan tema Perencanaan Keuangan bagi Guru dan Orang Tua Anak TK dan SD di royal plaza
dihadiri oleh dinas pendidikan kota surabaya, guru TK dan SD se- surabaya dengan beberapa orang tua dari siswa IC School
sekitar 150 peserta</t>
  </si>
  <si>
    <t>https://employee.uc.ac.id/index.php/file/get/sis/t_cp/a8912cca-0e63-11ee-849f-000d3ac6bafe.docx</t>
  </si>
  <si>
    <t>dinas pendidikan kota surabaya dan IC School</t>
  </si>
  <si>
    <t>0108012220086</t>
  </si>
  <si>
    <t>Monica Novalensiago</t>
  </si>
  <si>
    <t>Kontes Cerita Dharma Tahun 2023 Tingkat Vihara</t>
  </si>
  <si>
    <t>2023-07-08</t>
  </si>
  <si>
    <t>https://employee.uc.ac.id/index.php/file/get/sis/t_cp/e361e686-1e23-11ee-b97f-000d3ac6bafe.jpg</t>
  </si>
  <si>
    <t xml:space="preserve">Lembaga Penyuluhan Dharma DPP Mapanbumi </t>
  </si>
  <si>
    <t>Diklat Generasi Muda Maitreya (GMM) Vihara Maitreya Sakti Bengkalis Angkatan XIV Tahun 2024</t>
  </si>
  <si>
    <t>2024-04-08</t>
  </si>
  <si>
    <t>2024-04-13</t>
  </si>
  <si>
    <t xml:space="preserve">Dharmaduta Diklat Generasi Muda Maitreya (GMM) Vihara Maitreya Sakti Bengkalis Angkatan XIV Tahun 2024 - Pemateri Video Motivasi "Oscar-nominated comedy about not trusting appearances | CGI Short film ‘French Roast’"
</t>
  </si>
  <si>
    <t>https://employee.uc.ac.id/index.php/file/get/sis/t_cp/3014eb69-d033-4a54-889d-8b2c289f24c9.jpeg</t>
  </si>
  <si>
    <t>Vihara Maitreya Sakti</t>
  </si>
  <si>
    <t>0108012220094</t>
  </si>
  <si>
    <t>Dhiemas Arya Putra</t>
  </si>
  <si>
    <t>Pelatihan Agribisnis Jawa Timur</t>
  </si>
  <si>
    <t>2023-06-12</t>
  </si>
  <si>
    <t>2023-06-16</t>
  </si>
  <si>
    <t>-Mengisi materi digital marketing and business bersama Dinas pertanian Jawa Timur</t>
  </si>
  <si>
    <t>https://employee.uc.ac.id/index.php/file/get/sis/t_cp/8a6df53c-148b-11ee-bcb1-000d3ac6bafe.pdf</t>
  </si>
  <si>
    <t>UPTD Dinas Pertanian Prov Jawa Timur</t>
  </si>
  <si>
    <t>Building Development Services KPP Pratama Wonocolo Surabaya</t>
  </si>
  <si>
    <t>2023-06-15</t>
  </si>
  <si>
    <t>Mengisi materi tentang marketing untuk UMKM di Surabaya bersama Kantor Pajak dan Kanwil Pajak 1 Surabaya</t>
  </si>
  <si>
    <t>https://employee.uc.ac.id/index.php/file/get/sis/t_cp/606f6fdd-14aa-11ee-bcb1-000d3ac6bafe.pdf</t>
  </si>
  <si>
    <t>KPP Pratama Wonocolo Surabaya</t>
  </si>
  <si>
    <t>0108012220100</t>
  </si>
  <si>
    <t>Johanes Tanzil</t>
  </si>
  <si>
    <t>Jurnal LeECOM Vol 6 No 1</t>
  </si>
  <si>
    <t>2024-07-12</t>
  </si>
  <si>
    <t>Judul: "Pencegahan Sindrom Metabolik melalui Edukasi dan Pendampingan Mandiri kepada Komunitas GBI Diaspora Sejahtera Surabaya"</t>
  </si>
  <si>
    <t>https://journal.uc.ac.id/index.php/LeECOM/article/</t>
  </si>
  <si>
    <t>https://employee.uc.ac.id/index.php/file/get/sis/t_cp/3cb2c4ac-7d53-4f76-bc83-06779ab23301.png</t>
  </si>
  <si>
    <t>https://employee.uc.ac.id/index.php/file/get/sis/t_cp/a912ae36-a879-4b28-86cf-e6b08ff33f5e_assignmentletter.jpg</t>
  </si>
  <si>
    <t>https://employee.uc.ac.id/index.php/file/get/sis/t_cp/9d0183b8-427c-4b34-9470-06a4d3d2b6bf_report.jpg</t>
  </si>
  <si>
    <t>0108012220101</t>
  </si>
  <si>
    <t>Elizabeth Gina Mitayanny Salim</t>
  </si>
  <si>
    <t>JIBEMA jurnal ilmu bisnis, ekonomi, manejemen, dan akuntansi</t>
  </si>
  <si>
    <t>2024-07-05</t>
  </si>
  <si>
    <t>Analysis Of Dumpling House Msmes From The Perspective Of Mc Kinsey 7s</t>
  </si>
  <si>
    <t>Jurnal Internasional (non predator)</t>
  </si>
  <si>
    <t>https://jibema.murisedu.id/index.php/JIBEMA</t>
  </si>
  <si>
    <t>https://employee.uc.ac.id/index.php/file/get/sis/t_cp/9f7b9aa9-785e-4760-b0d8-197360b6ff16.pdf</t>
  </si>
  <si>
    <t>JIBEMA</t>
  </si>
  <si>
    <t>0108912210008</t>
  </si>
  <si>
    <t>Tania Adeline Anabella</t>
  </si>
  <si>
    <t>Magister of Management (BUF)</t>
  </si>
  <si>
    <t>F45 challenge competition</t>
  </si>
  <si>
    <t>2024-02-26</t>
  </si>
  <si>
    <t>sport competition by f45 national
crossfit functional competition</t>
  </si>
  <si>
    <t>https://www.instagram.com/p/C0XzFYMBdH8/?igsh=MW1l</t>
  </si>
  <si>
    <t>https://employee.uc.ac.id/index.php/file/get/sis/t_cp/691f6280-d495-11ee-9cf8-000d3ac6bafe.jpg</t>
  </si>
  <si>
    <t>https://employee.uc.ac.id/index.php/file/get/sis/t_cp/6c1334aa-d495-11ee-9cf8-000d3ac6bafe_documentation.jpg</t>
  </si>
  <si>
    <t>f45 indonesia</t>
  </si>
  <si>
    <t>0108912220024</t>
  </si>
  <si>
    <t>Anak Agung Ayu Puty Andrina</t>
  </si>
  <si>
    <t>Publikasi artikel di Journal of Applied Management (JAM)</t>
  </si>
  <si>
    <t>2025-12-01</t>
  </si>
  <si>
    <t>Publikasi artikel di Journal of Applied Management (JAM) - Universitas Brawijaya dalam Volume 23, Issue 4, Desember 2025.</t>
  </si>
  <si>
    <t>https://jurnaljam.ub.ac.id/index.php/jam</t>
  </si>
  <si>
    <t>https://employee.uc.ac.id/index.php/file/get/sis/t_cp/36f9c4be-e8ee-4021-bf0c-4f044795b0df_assignmentletter.pdf</t>
  </si>
  <si>
    <t>https://employee.uc.ac.id/index.php/file/get/sis/t_cp/36f9c4be-e8ee-4021-bf0c-4f044795b0df_report.pdf</t>
  </si>
  <si>
    <t>Journal of Applied Management (JAM)</t>
  </si>
  <si>
    <t>0108912220025</t>
  </si>
  <si>
    <t>Linda Laurensia Soetandio</t>
  </si>
  <si>
    <t>Menulis jurnal The Effect of Leadership on Organizational Perfformance with the Burnout Phase as A M</t>
  </si>
  <si>
    <t>2023-01-04</t>
  </si>
  <si>
    <t>Menulis jurnal The Effect of Leadership on Organizational Perfformance with the Burnout Phase as A Moderator in the IBM Student Union Organizations, Ciputra University</t>
  </si>
  <si>
    <t>https://journal.uc.ac.id/index.php/JEE/article/vie</t>
  </si>
  <si>
    <t>https://employee.uc.ac.id/index.php/file/get/sis/t_cp/33bfbe8d-1b38-11ee-bf52-000d3ac6bafe_assignmentletter.jpg</t>
  </si>
  <si>
    <t>https://employee.uc.ac.id/index.php/file/get/sis/t_cp/33bfbe8d-1b38-11ee-bf52-000d3ac6bafe_report.jpg</t>
  </si>
  <si>
    <t>Umum</t>
  </si>
  <si>
    <t xml:space="preserve">Menulis jurnal berjudul PROGRAM PELATIHAN PENINGKATAN KETERAMPILAN KOMUNIKASI UNTUK SISWA-SISWI SMA </t>
  </si>
  <si>
    <t>Menulis jurnal berjudul PROGRAM PELATIHAN PENINGKATAN KETERAMPILAN KOMUNIKASI UNTUK SISWA-SISWI SMA TRI KARYA SURABAYA</t>
  </si>
  <si>
    <t>https://ejournal.stiesia.ac.id/kreanova/article/vi</t>
  </si>
  <si>
    <t>https://employee.uc.ac.id/index.php/file/get/sis/t_cp/7b69378a-1b37-11ee-bf52-000d3ac6bafe_assignmentletter.jpg</t>
  </si>
  <si>
    <t>https://employee.uc.ac.id/index.php/file/get/sis/t_cp/7b69378a-1b37-11ee-bf52-000d3ac6bafe_report.jpg</t>
  </si>
  <si>
    <t>0109012220012</t>
  </si>
  <si>
    <t>Ivan Suaidi</t>
  </si>
  <si>
    <t>Management S3</t>
  </si>
  <si>
    <t>REVOLUSI INOVASI PERAN WIRAUSAHA MENGUBAH DUNIA &amp; MEMBENTUK MASA DEPAN</t>
  </si>
  <si>
    <t>2023-07-01</t>
  </si>
  <si>
    <t>Revolusi inovasi telah membuka pintu-pintu keajaiban yang mengubah dunia dengan kecepatan dan skala yang belum pernah terbayangkan sebelumnya. Dalam lautan inovasi ini, wirausahawan adalah pelaut yang berani menaklukkan ombak gelombang perubahan dan mengarungi lautan tantangan demi mencapai puncak k</t>
  </si>
  <si>
    <t>https://tunggatama.co.id/tunggaesti/read/45</t>
  </si>
  <si>
    <t>https://employee.uc.ac.id/index.php/file/get/sis/t_cp/c8adc9a5-b058-11ee-a3b3-000d3ac6bafe_report.pdf</t>
  </si>
  <si>
    <t>CV. Tungga Esti</t>
  </si>
  <si>
    <t>English For Tourism Industry: Descriptive Study On Economic Growth Appeal</t>
  </si>
  <si>
    <t>2023-09-30</t>
  </si>
  <si>
    <t>In these recent years, tourism is one of the most pivotal sectors to be developed in improving the economy development in the world. The quick development of the tourism and hospitality industry can straightly influence the English language which is the most widely used and spoken language in intern</t>
  </si>
  <si>
    <t>http://jurnal.itbsemarang.ac.id/index.php/JREA/art</t>
  </si>
  <si>
    <t>https://employee.uc.ac.id/index.php/file/get/sis/t_cp/a3a84de2-b056-11ee-b848-000d3ac6bafe_assignmentletter.png</t>
  </si>
  <si>
    <t>https://employee.uc.ac.id/index.php/file/get/sis/t_cp/a3a84de2-b056-11ee-b848-000d3ac6bafe_report.pdf</t>
  </si>
  <si>
    <t>Local-made Craft as Tourist Village Souvenirs: Challenges and Opportunities</t>
  </si>
  <si>
    <t>2023-07-10</t>
  </si>
  <si>
    <t>2023-08-01</t>
  </si>
  <si>
    <t>Lombok Regency, West Nusa Tenggara which resides in the southern part of Mount Rinjani. This village constitutes one of the central woven bamboo handicrafts. These local crafts require development the so-called tourism village souvenir products. The development of local craft-based tourist village s</t>
  </si>
  <si>
    <t>http://ejournal.kopertais4.or.id/tapalkuda/index.p</t>
  </si>
  <si>
    <t>https://employee.uc.ac.id/index.php/file/get/sis/t_cp/38aee8d6-b055-11ee-a8ed-000d3ac6bafe_assignmentletter.png</t>
  </si>
  <si>
    <t>https://employee.uc.ac.id/index.php/file/get/sis/t_cp/38aee8d6-b055-11ee-a8ed-000d3ac6bafe_report.pdf</t>
  </si>
  <si>
    <t>Analysis of the Impact of Income and Community Environmental Conditions on Housing Development in Pr</t>
  </si>
  <si>
    <t>This study aims to determine how big the impact of income and community environmental conditions on housing development in Praya District, Central Lombok Regency. The method used in this study is to use quantitative methods with multiple linear regression analysis tools. The number of samples was 50</t>
  </si>
  <si>
    <t>https://jurnal.institutsunandoe.ac.id/index.php/ES</t>
  </si>
  <si>
    <t>https://employee.uc.ac.id/index.php/file/get/sis/t_cp/eac82f8b-b055-11ee-a8ed-000d3ac6bafe_assignmentletter.png</t>
  </si>
  <si>
    <t>https://employee.uc.ac.id/index.php/file/get/sis/t_cp/eac82f8b-b055-11ee-a8ed-000d3ac6bafe_report.pdf</t>
  </si>
  <si>
    <t>Pembicara  Kegiatan Webinar Nasional 2023 BERKOMPETISI DENGAN KOMPETENS</t>
  </si>
  <si>
    <t>2023-10-02</t>
  </si>
  <si>
    <t>02 Oktober 2023, Pembicara  Kegiatan Webinar Nasional 2023 BERKOMPETISI DENGAN KOMPETENSI Via on Zoom Diadakan Oleh Bicara Official Indonesia Support by CV. Lapan Enam Design 74/SWN/ B O I/X/2023</t>
  </si>
  <si>
    <t>https://www.instagram.com/p/CxaOd2Nhyql/?igsh=ZWIw</t>
  </si>
  <si>
    <t>https://employee.uc.ac.id/index.php/file/get/sis/t_cp/f2e61fa3-b05a-11ee-a3b3-000d3ac6bafe.pdf</t>
  </si>
  <si>
    <t>https://employee.uc.ac.id/index.php/file/get/sis/t_cp/f2e61fa3-b05a-11ee-a3b3-000d3ac6bafe_assignmentletter.jpeg</t>
  </si>
  <si>
    <t>Bicara Official Indonesia Support by CV. Lapan Ena</t>
  </si>
  <si>
    <t>Tourism Development in National Tourism Strategic Areas: Prospects and Local Community Participation</t>
  </si>
  <si>
    <t>2024-01-30</t>
  </si>
  <si>
    <t>2024-02-29</t>
  </si>
  <si>
    <t>https://journals.aserspublishing.eu/jemt/article/view/8273</t>
  </si>
  <si>
    <t>Jurnal Bereputasi Internasional</t>
  </si>
  <si>
    <t>https://journals.aserspublishing.eu/jemt/article/v</t>
  </si>
  <si>
    <t>https://employee.uc.ac.id/index.php/file/get/sis/t_cp/b08dbc69-b052-11ee-a8ed-000d3ac6bafe.pdf</t>
  </si>
  <si>
    <t>0109012220014</t>
  </si>
  <si>
    <t>Junko Alessandro Effendy</t>
  </si>
  <si>
    <t>Menjadi pembicara webinar making value for your start up</t>
  </si>
  <si>
    <t>Menjadi pembicara webinar yang diadakan oleh tim UCO dimana pembicara adalah tamu external regional</t>
  </si>
  <si>
    <t>https://employee.uc.ac.id/index.php/file/get/sis/t_cp/07e73d66-2cdd-43d6-a2a2-c8b092c2f1d6.jpg</t>
  </si>
  <si>
    <t>UC online Universitas Ciputra Surabaya</t>
  </si>
  <si>
    <t>0206032210003</t>
  </si>
  <si>
    <t>Tarra Lief</t>
  </si>
  <si>
    <t>Architecture</t>
  </si>
  <si>
    <t>Kejuaraan Provinsi Jawa Timur</t>
  </si>
  <si>
    <t>2023-06-04</t>
  </si>
  <si>
    <t xml:space="preserve">juara 2 kejuaaraan provinsi jatim </t>
  </si>
  <si>
    <t>https://employee.uc.ac.id/index.php/file/get/sis/t_cp/9b576331-02e8-11ee-a50e-000d3ac6bafe.jpg</t>
  </si>
  <si>
    <t>https://employee.uc.ac.id/index.php/file/get/sis/t_cp/9d5cebb3-02e8-11ee-a50e-000d3ac6bafe_assignmentletter.jpg</t>
  </si>
  <si>
    <t>https://employee.uc.ac.id/index.php/file/get/sis/t_cp/a3b0d988-02e8-11ee-a50e-000d3ac6bafe_documentation.jpg</t>
  </si>
  <si>
    <t>KONI, PERSANI, PEMPROV JATIM</t>
  </si>
  <si>
    <t>2nd indonesia open gymnastics 2023</t>
  </si>
  <si>
    <t>2023-07-02</t>
  </si>
  <si>
    <t xml:space="preserve">juara 2 pada alat palang bertingkat </t>
  </si>
  <si>
    <t>https://employee.uc.ac.id/index.php/file/get/sis/t_cp/31e58a11-4bbd-11ee-9c81-000d3ac6bafe.jpg</t>
  </si>
  <si>
    <t>https://employee.uc.ac.id/index.php/file/get/sis/t_cp/31e58a11-4bbd-11ee-9c81-000d3ac6bafe_assignmentletter.pdf</t>
  </si>
  <si>
    <t>https://employee.uc.ac.id/index.php/file/get/sis/t_cp/31e58a11-4bbd-11ee-9c81-000d3ac6bafe_documentation.jpg</t>
  </si>
  <si>
    <t xml:space="preserve">PB Persani dan Pengprop Persani Banten </t>
  </si>
  <si>
    <t>gymnastics jakarta open 2023</t>
  </si>
  <si>
    <t>2023-07-09</t>
  </si>
  <si>
    <t>juara 3 pada alat floor dan vault</t>
  </si>
  <si>
    <t>https://employee.uc.ac.id/index.php/file/get/sis/t_cp/13b760b9-4bbe-11ee-9c81-000d3ac6bafe.jpg</t>
  </si>
  <si>
    <t>https://employee.uc.ac.id/index.php/file/get/sis/t_cp/13b760b9-4bbe-11ee-9c81-000d3ac6bafe_assignmentletter.pdf</t>
  </si>
  <si>
    <t>https://employee.uc.ac.id/index.php/file/get/sis/t_cp/13b760b9-4bbe-11ee-9c81-000d3ac6bafe_documentation.jpg</t>
  </si>
  <si>
    <t>Dispora DKI dan Pengprop Persani DKI</t>
  </si>
  <si>
    <t>0206032210005</t>
  </si>
  <si>
    <t>Paulus</t>
  </si>
  <si>
    <t>TOTO KITCHEN : HOME SKETCH DESIGN COMPETITION</t>
  </si>
  <si>
    <t>2022-09-24</t>
  </si>
  <si>
    <t>Halo, Sahabat Kreatif!????
TOTO Kitchen yang didukung oleh HDII Jatim dan Universitas Ciputra, mengadakan Kompetisi Desain Dapur untuk Siswa/i SMA, Mahasiswa aktif S1 nih!!! Lomba ini adalah salah satu rangkaian acara dari Decoration Interior Architecture Expo (DECORINTEX)</t>
  </si>
  <si>
    <t>https://docs.google.com/forms/d/e/1FAIpQLSfJhdKJSr</t>
  </si>
  <si>
    <t>https://employee.uc.ac.id/index.php/file/get/sis/t_cp/0854a2c4-5d13-11ed-9457-000d3ac6bafe.jpg</t>
  </si>
  <si>
    <t>https://employee.uc.ac.id/index.php/file/get/sis/t_cp/0854a2c4-5d13-11ed-9457-000d3ac6bafe_assignmentletter.pdf</t>
  </si>
  <si>
    <t>https://employee.uc.ac.id/index.php/file/get/sis/t_cp/0854a2c4-5d13-11ed-9457-000d3ac6bafe_documentation.jpg</t>
  </si>
  <si>
    <t>TOTO Kitchen</t>
  </si>
  <si>
    <t>Wiswakharman Expo UGM</t>
  </si>
  <si>
    <t>2024-02-19</t>
  </si>
  <si>
    <t>https://linktr.ee/WEX2024?fbclid=PAZXh0bgNhZW0CMTE</t>
  </si>
  <si>
    <t>https://employee.uc.ac.id/index.php/file/get/sis/t_cp/97a2c575-37d7-4c48-8313-c3c19ba8fa65_sertifikat.pdf</t>
  </si>
  <si>
    <t>https://employee.uc.ac.id/index.php/file/get/sis/t_cp/97a2c575-37d7-4c48-8313-c3c19ba8fa65_surat_tugas.pdf</t>
  </si>
  <si>
    <t>https://employee.uc.ac.id/index.php/file/get/sis/t_cp/97a2c575-37d7-4c48-8313-c3c19ba8fa65_dokumentasi.JPG</t>
  </si>
  <si>
    <t>UGM</t>
  </si>
  <si>
    <t>0206032210009</t>
  </si>
  <si>
    <t>Calista Jazlyn Gosal Jo</t>
  </si>
  <si>
    <t>0206032210018</t>
  </si>
  <si>
    <t>Helen Saphira Wibowo</t>
  </si>
  <si>
    <t>International Open Design Colloquium Universiti Teknologi Malaysia and Universitas Ciputra 2022</t>
  </si>
  <si>
    <t>2023-03-05</t>
  </si>
  <si>
    <t xml:space="preserve">Menjadi pembicara untuk event ini, menjelaskan karya saya dalam studio perancangab "Reminders of Bali" di International Open Design Colloquium Universiti Teknologi Malaysia and Universitas Ciputra 2022 </t>
  </si>
  <si>
    <t>https://employee.uc.ac.id/index.php/file/get/sis/t_cp/6dc825e6-baf1-11ed-8264-000d3ac6bafe.jpg</t>
  </si>
  <si>
    <t>https://employee.uc.ac.id/index.php/file/get/sis/t_cp/82340ecc-baf1-11ed-8264-000d3ac6bafe_assignmentletter.jpg</t>
  </si>
  <si>
    <t>UTM and UC</t>
  </si>
  <si>
    <t>Journal Pengalaman Sense of Smell pada Arsitektur Rumah Adat Suku Osing</t>
  </si>
  <si>
    <t>2023-10-18</t>
  </si>
  <si>
    <t>2024-04-25</t>
  </si>
  <si>
    <t xml:space="preserve">Journal mengenai pengaruh Indera Penciuman pada Arsitektur Nusantara dari Rumah Adat Suku Osing dan Tengger dengan pimpinan penelitian Bapak Yusuf Ariyanto, ST., M.Ars. Bertujuan untuk menganalisis bagaimana kebiasaan dan aktivitas sehari-hari dapat membentuk arsitektur suatu bangunan melalui indra </t>
  </si>
  <si>
    <t>https://atrium.ukdw.ac.id/index.php/jurnalarsitekt</t>
  </si>
  <si>
    <t>https://employee.uc.ac.id/index.php/file/get/sis/t_cp/d5cb5549-7282-4093-8733-9caf85f5ce2f_assignmentletter.pdf</t>
  </si>
  <si>
    <t>https://employee.uc.ac.id/index.php/file/get/sis/t_cp/d5cb5549-7282-4093-8733-9caf85f5ce2f_report.pdf</t>
  </si>
  <si>
    <t>DECORINTEX EXPO TALKSHOW 2023</t>
  </si>
  <si>
    <t>2023-10-22</t>
  </si>
  <si>
    <t>PEMBICARA SHARING SESSION
"PERKEMBANG AN SWK SURABAYA DAN
PENGEMBANGAN DESAIN PAVILION UNTUK
AREA PENUNJANG SWK STUDIO"</t>
  </si>
  <si>
    <t>https://employee.uc.ac.id/index.php/file/get/sis/t_cp/c386679e-70fa-11ee-a572-000d3ac6bafe.jpg</t>
  </si>
  <si>
    <t>https://employee.uc.ac.id/index.php/file/get/sis/t_cp/c85aa59c-70fa-11ee-a572-000d3ac6bafe_assignmentletter.jpg</t>
  </si>
  <si>
    <t xml:space="preserve">DECORINTEX </t>
  </si>
  <si>
    <t>Hak Kekayaan Intelektual External National Mlaku Mlaku Nang Tunjungan</t>
  </si>
  <si>
    <t>2023-12-09</t>
  </si>
  <si>
    <t xml:space="preserve">Hak Kekayaan Intelektual External National Promotional Video Mlaku Mlaku Nang Tunjungan, sebuah video yang menjelaskan bagaimana jalan tunjungan menjadi salah satu icon di kota Surabaya. Dosen : Ni Putu Aryani, Mahasisswa : Geby Natasha Budiono, Jocelyn Octavia, Helen Saphira, Jason Santoso, Kelly
</t>
  </si>
  <si>
    <t>https://pdki-indonesia.dgip.go.id/detail/6aaff5b48</t>
  </si>
  <si>
    <t>https://employee.uc.ac.id/index.php/file/get/sis/t_cp/8e7157f7-76bc-4b89-a64e-d6c3d17e9f2b_assignmentletter.pdf</t>
  </si>
  <si>
    <t>https://employee.uc.ac.id/index.php/file/get/sis/t_cp/8e7157f7-76bc-4b89-a64e-d6c3d17e9f2b_report.pdf</t>
  </si>
  <si>
    <t xml:space="preserve"> KEMENTERIAN HUKUM DAN HAK ASASI MANUSIA</t>
  </si>
  <si>
    <t>0206032210036</t>
  </si>
  <si>
    <t>Gabriel Procellia</t>
  </si>
  <si>
    <t>Workshop Membuat Sketsa</t>
  </si>
  <si>
    <t>2022-12-05</t>
  </si>
  <si>
    <t>Melakukan Pengabdian kepada Masyarakat (PkM) sebagai narasumber Workshop "Membuat Sketsa” dengan tema utama “Entrepreneurship dan Skill-Skill Penunjang untuk Siswa-Siswi SMA Kristen Gloria 2 Surabaya”.</t>
  </si>
  <si>
    <t>https://employee.uc.ac.id/index.php/file/get/sis/t_cp/08cc39e1-bb64-11ed-8264-000d3ac6bafe.png</t>
  </si>
  <si>
    <t>Fakultas Industri Kreatif Universitas CIputraa</t>
  </si>
  <si>
    <t>0206032210055</t>
  </si>
  <si>
    <t>Achmad Ganiar Irsyaldi</t>
  </si>
  <si>
    <t>Kejuaraan Pencak Silat Bandung Lautan Api International Championship IV</t>
  </si>
  <si>
    <t>2023-03-14</t>
  </si>
  <si>
    <t>Juara 3 Seni Pencak Silat Tunggal Tangan Kosong Putra Tingkat Mahasiswa/Dewasa yang diselenggarakan oleh Kejuaraan Pencak Silat Bandung Lautan Api International Championship IV di GOR ITB Jatinangor</t>
  </si>
  <si>
    <t>Bandung Lautan Api International Championship</t>
  </si>
  <si>
    <t>https://employee.uc.ac.id/index.php/file/get/sis/t_cp/4d91b36a-c211-11ed-aeb7-000d3ac6bafe.jpg</t>
  </si>
  <si>
    <t>https://employee.uc.ac.id/index.php/file/get/sis/t_cp/509166a2-c211-11ed-aeb7-000d3ac6bafe_assignmentletter.jpg</t>
  </si>
  <si>
    <t>https://employee.uc.ac.id/index.php/file/get/sis/t_cp/530b065d-c211-11ed-aeb7-000d3ac6bafe_documentation.jpg</t>
  </si>
  <si>
    <t>0206042210003</t>
  </si>
  <si>
    <t>Shannon Devona Arihanto</t>
  </si>
  <si>
    <t>Visual Communication Design</t>
  </si>
  <si>
    <t>Artizen 2023</t>
  </si>
  <si>
    <t>2023-01-24</t>
  </si>
  <si>
    <t>2023-03-23</t>
  </si>
  <si>
    <t>Lomba dan seminar jurnalistik yang diadakan oleh genta petra (bagian dari Universitas Kristen Petra Surabaya)</t>
  </si>
  <si>
    <t>https://linktr.ee/artizen2023?fbclid=PAAaZEnWoMot8</t>
  </si>
  <si>
    <t>https://employee.uc.ac.id/index.php/file/get/sis/t_cp/3cdc3c46-ee7b-11ed-80dd-000d3ac6bafe.jpg</t>
  </si>
  <si>
    <t>Genta Petra (Universitas Kristen Petra Surabaya)</t>
  </si>
  <si>
    <t>Pengambilan Data Pameran Karya Seni Internasional Bali Megarupa V 2023</t>
  </si>
  <si>
    <t>2024-05-15</t>
  </si>
  <si>
    <t>Melakukan penelitian dengan topik "Perancangan Ruang Pameran Virtual Reality" dalam event Pameran Karya Seni Internasional Bali Megarupa V 2023. HKI meliputi pembuatan poster panduan pengambilan data Bali Megarupa V.</t>
  </si>
  <si>
    <t>https://employee.uc.ac.id/index.php/file/get/sis/t_cp/62b370c0-9fd1-412a-af6d-915bdd1f9252_assignmentletter.pdf</t>
  </si>
  <si>
    <t>https://employee.uc.ac.id/index.php/file/get/sis/t_cp/62b370c0-9fd1-412a-af6d-915bdd1f9252_report.pdf</t>
  </si>
  <si>
    <t>0206042210005</t>
  </si>
  <si>
    <t>Jofvina Chandra</t>
  </si>
  <si>
    <t xml:space="preserve">Hak Kekayaan Intelektual Carnifun </t>
  </si>
  <si>
    <t>2023-01-06</t>
  </si>
  <si>
    <t>2023-02-06</t>
  </si>
  <si>
    <t>Mendapatkan Hak Cipta Kekayaan Intelektual dari sebuah Typefaec yang telah dibuat pada semester 1 pada mata kuliah Typografi oleh pembimbing sekaligus dosen yaitu Pak Rendy Iswanto, S., SN, yang membimbing saya dan telah disahkan pada tanggal 6 Februari 2023 oleh Manteri Hukum dan Hak Asasi Manusia</t>
  </si>
  <si>
    <t>https://employee.uc.ac.id/index.php/file/get/sis/t_cp/e8aa595e-7307-11ee-b20d-000d3ac6bafe.pdf</t>
  </si>
  <si>
    <t>https://employee.uc.ac.id/index.php/file/get/sis/t_cp/e8aa595e-7307-11ee-b20d-000d3ac6bafe_assignmentletter.pdf</t>
  </si>
  <si>
    <t>https://employee.uc.ac.id/index.php/file/get/sis/t_cp/e8aa595e-7307-11ee-b20d-000d3ac6bafe_report.pdf</t>
  </si>
  <si>
    <t>0206042210011</t>
  </si>
  <si>
    <t>Renita Cahyo</t>
  </si>
  <si>
    <t>0206042210012</t>
  </si>
  <si>
    <t>Howard Richardson Gohvint</t>
  </si>
  <si>
    <t>2023-01-23</t>
  </si>
  <si>
    <t>2023-03-22</t>
  </si>
  <si>
    <t>Lomba dan seminar jurnalistik yang diadakan oleh genta petra (bagian dari Universitas Kristen Petra Surabaya)</t>
  </si>
  <si>
    <t>https://employee.uc.ac.id/index.php/file/get/sis/t_cp/a2615fad-ee7a-11ed-80dd-000d3ac6bafe.jpeg</t>
  </si>
  <si>
    <t>https://employee.uc.ac.id/index.php/file/get/sis/t_cp/a2615fad-ee7a-11ed-80dd-000d3ac6bafe_assignmentletter.pdf</t>
  </si>
  <si>
    <t>https://employee.uc.ac.id/index.php/file/get/sis/t_cp/a2615fad-ee7a-11ed-80dd-000d3ac6bafe_documentation.png</t>
  </si>
  <si>
    <t>Genta Petra (Universitas Kristen Petra)</t>
  </si>
  <si>
    <t>Pameran Karya Seni Internasional Bali Megarupa V 2023</t>
  </si>
  <si>
    <t>Melakukan penelitian dengan topik "Perancangan Ruang Pameran Virtual Reality" dalam event Pameran Karya Seni Internasional Bali Megarupa V 2023. HKI meliputi pembuatan poster panduan pengambilan data Bali Megarupa V.</t>
  </si>
  <si>
    <t>https://employee.uc.ac.id/index.php/file/get/sis/t_cp/efcab9f1-f3a7-43ba-b519-4d340d9a660d_assignmentletter.pdf</t>
  </si>
  <si>
    <t>https://employee.uc.ac.id/index.php/file/get/sis/t_cp/efcab9f1-f3a7-43ba-b519-4d340d9a660d_report.pdf</t>
  </si>
  <si>
    <t>0206042210013</t>
  </si>
  <si>
    <t>Jesslyn Aprillianefata Schand</t>
  </si>
  <si>
    <t>Lomba fotografi tingkat regional kumbang sajak 2022</t>
  </si>
  <si>
    <t>2022-09-28</t>
  </si>
  <si>
    <t>2022-10-16</t>
  </si>
  <si>
    <t>https://www.instagram.com/p/CjkuqL0LEI_/?igshid=Zm</t>
  </si>
  <si>
    <t>https://employee.uc.ac.id/index.php/file/get/sis/t_cp/c7cafcfd-71fb-11ed-a71d-000d3ac6bafe.pdf</t>
  </si>
  <si>
    <t>https://employee.uc.ac.id/index.php/file/get/sis/t_cp/c7cafcfd-71fb-11ed-a71d-000d3ac6bafe_assignmentletter.pdf</t>
  </si>
  <si>
    <t xml:space="preserve">Universitas Brawijaya Malang </t>
  </si>
  <si>
    <t>LO Kreatif 2023</t>
  </si>
  <si>
    <t>2023-09-25</t>
  </si>
  <si>
    <t>https://lokreatif.org/</t>
  </si>
  <si>
    <t>https://employee.uc.ac.id/index.php/file/get/sis/t_cp/998cb484-e145-11ee-bb96-000d3ac6bafe_sertifikat.pdf</t>
  </si>
  <si>
    <t>https://employee.uc.ac.id/index.php/file/get/sis/t_cp/998cb484-e145-11ee-bb96-000d3ac6bafe_surat_tugas.pdf</t>
  </si>
  <si>
    <t>https://employee.uc.ac.id/index.php/file/get/sis/t_cp/998cb484-e145-11ee-bb96-000d3ac6bafe_dokumentasi.JPG</t>
  </si>
  <si>
    <t>APTISI WILAYAH VII JAWA TIMUR</t>
  </si>
  <si>
    <t>ArtXplosion 2024</t>
  </si>
  <si>
    <t>2023-10-30</t>
  </si>
  <si>
    <t>https://employee.uc.ac.id/index.php/file/get/sis/t_cp/d5090100-6df9-4a6a-9a75-19f12cc59f17_assignmentletter.jpeg</t>
  </si>
  <si>
    <t>https://employee.uc.ac.id/index.php/file/get/sis/t_cp/d5090100-6df9-4a6a-9a75-19f12cc59f17_report.pdf</t>
  </si>
  <si>
    <t xml:space="preserve">universitas ciputra </t>
  </si>
  <si>
    <t>0206042210016</t>
  </si>
  <si>
    <t>Gracelyn Elizabeth</t>
  </si>
  <si>
    <t>Pengabdian Kepada Masyarakat (PkM):  Pelatihan Digital Art SMA Citra Berkat Surabaya</t>
  </si>
  <si>
    <t>2023-03-06</t>
  </si>
  <si>
    <t>2023-06-07</t>
  </si>
  <si>
    <t>Pelatihan Digital Art dari jurusan VCD kepada siswa siswi SMA Citra Berkat Surabaya selama 4 kali pertemuan tatap muka di Lab Komputer, Universitas Ciputra</t>
  </si>
  <si>
    <t>https://employee.uc.ac.id/index.php/file/get/sis/t_cp/92cc2885-2098-11ee-ac37-000d3ac6bafe_assignmentletter.pdf</t>
  </si>
  <si>
    <t>Universitas Ciputra, Program Studi Visual Communic</t>
  </si>
  <si>
    <t>Pengajuan HKI Poster Can't You?!</t>
  </si>
  <si>
    <t>2023-09-11</t>
  </si>
  <si>
    <t>Pembuatan poster Can't You?! yang mewakili pemenuhan poin SDGs di kampung Pecinan Dukuh Pakis Surabaya</t>
  </si>
  <si>
    <t>https://employee.uc.ac.id/index.php/file/get/sis/t_cp/73a62fb3-e05f-4e5b-92c5-24d47aea5243_report.pdf</t>
  </si>
  <si>
    <t>Menteri Hukum dan Hak Asasi Manusia</t>
  </si>
  <si>
    <t>0206042210019</t>
  </si>
  <si>
    <t>Dinda Ajeng Maharani</t>
  </si>
  <si>
    <t>Hak Kekayaan Intelektual Hak Cipta Typeface "Anasyitun"</t>
  </si>
  <si>
    <t>Mendapatkan Hak Cipta Kekayaan Inteklektual dari sebuah Typeface yang telah dibuat pada semester 1 pada mata kuliah Typografi oleh pembimbing sekaligus dosen yaitu Pak Rendy Iswanto, S., SN , yang membimbing saya dan telah disahkan pada tanggal 6 Februari 2023 oleh Menteri Hukum dan Hak Asasi Manusi</t>
  </si>
  <si>
    <t>https://employee.uc.ac.id/index.php/file/get/sis/t_cp/8e74b95b-70c6-11ee-b377-000d3ac6bafe_assignmentletter.pdf</t>
  </si>
  <si>
    <t>https://employee.uc.ac.id/index.php/file/get/sis/t_cp/8e74b95b-70c6-11ee-b377-000d3ac6bafe_report.pdf</t>
  </si>
  <si>
    <t>0206042210020</t>
  </si>
  <si>
    <t>Aileen Angelina Kurniawan</t>
  </si>
  <si>
    <t>Pirates of the socialite</t>
  </si>
  <si>
    <t>2023-06-13</t>
  </si>
  <si>
    <t>Lomba cosplay halloween</t>
  </si>
  <si>
    <t>https://instagram.com/thesocialite.id?igshid=MzRlO</t>
  </si>
  <si>
    <t>https://employee.uc.ac.id/index.php/file/get/sis/t_cp/0f9c4f03-0996-11ee-8035-000d3ac6bafe.jpg</t>
  </si>
  <si>
    <t>https://employee.uc.ac.id/index.php/file/get/sis/t_cp/199d422a-0996-11ee-8035-000d3ac6bafe_assignmentletter.jpg</t>
  </si>
  <si>
    <t>https://employee.uc.ac.id/index.php/file/get/sis/t_cp/3b5e06bf-0996-11ee-8035-000d3ac6bafe_documentation.jpg</t>
  </si>
  <si>
    <t>Socialite</t>
  </si>
  <si>
    <t>0206042210022</t>
  </si>
  <si>
    <t>Shelly Monica Handojo</t>
  </si>
  <si>
    <t>Artxplosion outlining design</t>
  </si>
  <si>
    <t>2024-05-19</t>
  </si>
  <si>
    <t>ArtXplosion 2024 is a joint project, competition, and exhibition by UC, BCU, MMU, and TAR UMT. Students identified a challenging, engaging, and current issue from the 17 global goals in the SDGs to create a visual poster that communicates, educates, and raises awareness of the SDGs through environme</t>
  </si>
  <si>
    <t>https://vcdartx.framer.website/</t>
  </si>
  <si>
    <t>https://employee.uc.ac.id/index.php/file/get/sis/t_cp/bc5e4ec9-ceaf-4650-a141-2a58a1e3ff7a_assignmentletter.pdf</t>
  </si>
  <si>
    <t>https://employee.uc.ac.id/index.php/file/get/sis/t_cp/bc5e4ec9-ceaf-4650-a141-2a58a1e3ff7a_report.pdf</t>
  </si>
  <si>
    <t>VCD UC, Birmingham City University, MMU Multimedia</t>
  </si>
  <si>
    <t>0206042210036</t>
  </si>
  <si>
    <t>Laetitia Charleene Idanawang</t>
  </si>
  <si>
    <t>DANCEUPHORIA 2022 “The Next Episode”</t>
  </si>
  <si>
    <t>2022-12-06</t>
  </si>
  <si>
    <t>Danceuphoria merupakan kompetisi dance. Terdapat 4 kategori, saya megikuti kategori High School, yang dilaksanakan pada tanggal 15 Oktober 2022. Diikuti peserta dari umur 12-18 tahun. Saya berada di team bernama 10enZ.</t>
  </si>
  <si>
    <t>https://instagram.com/weareempireent?igshid=YmMyMT</t>
  </si>
  <si>
    <t>https://employee.uc.ac.id/index.php/file/get/sis/t_cp/4051bbb2-7538-11ed-8def-000d3ac6bafe.jpg</t>
  </si>
  <si>
    <t>Ciputra World, Empire Entertainment</t>
  </si>
  <si>
    <t>0206042210040</t>
  </si>
  <si>
    <t>Adriana Azhar Sularjo</t>
  </si>
  <si>
    <t>https://employee.uc.ac.id/index.php/file/get/sis/t_cp/9592fb73-ebf5-46f3-ab5e-d34368aef49c_report.pdf</t>
  </si>
  <si>
    <t>Fasilitator VCD UC</t>
  </si>
  <si>
    <t>0206042210050</t>
  </si>
  <si>
    <t>Juandricho Misael Waradana</t>
  </si>
  <si>
    <t>https://employee.uc.ac.id/index.php/file/get/sis/t_cp/fb82c043-ee7a-11ed-80dd-000d3ac6bafe.jpg</t>
  </si>
  <si>
    <t>https://employee.uc.ac.id/index.php/file/get/sis/t_cp/fb82c043-ee7a-11ed-80dd-000d3ac6bafe_assignmentletter.pdf</t>
  </si>
  <si>
    <t>https://employee.uc.ac.id/index.php/file/get/sis/t_cp/fb82c043-ee7a-11ed-80dd-000d3ac6bafe_documentation.jpg</t>
  </si>
  <si>
    <t>0206042210068</t>
  </si>
  <si>
    <t>Abigail Leony Martino</t>
  </si>
  <si>
    <t>https://employee.uc.ac.id/index.php/file/get/sis/t_cp/ffcae9e5-8719-4c8c-968d-8cd97efd8577_report.pdf</t>
  </si>
  <si>
    <t>0206042210106</t>
  </si>
  <si>
    <t>Erika Amelia Soetirto</t>
  </si>
  <si>
    <t>Euphorade talkshow"when passion meets purpose"</t>
  </si>
  <si>
    <t>2022-10-08</t>
  </si>
  <si>
    <t>Mengetahui tentang pembukaan perusahaan sendiri dan mengenbang cabangan dimana mana</t>
  </si>
  <si>
    <t xml:space="preserve">ucfikom.radiowebsite.co </t>
  </si>
  <si>
    <t>https://employee.uc.ac.id/index.php/file/get/sis/t_cp/e100bb70-46e6-11ed-b261-000d3ac6bafe.pdf</t>
  </si>
  <si>
    <t xml:space="preserve">Universitas Ciputra </t>
  </si>
  <si>
    <t>0206062210027</t>
  </si>
  <si>
    <t>Vanessa Ashley Tanoto</t>
  </si>
  <si>
    <t>Fashion Design and Business</t>
  </si>
  <si>
    <t>Bali Fashion Trend</t>
  </si>
  <si>
    <t>2023-08-03</t>
  </si>
  <si>
    <t>2023-08-06</t>
  </si>
  <si>
    <t>Lomba Fashion Design Nasional yang diselenggarakan oleh Indonesian Fashion Chamber (IFC) di Discovery Mall Bali, pada tanggal 3-6 Agustus 2023</t>
  </si>
  <si>
    <t>https://employee.uc.ac.id/index.php/file/get/sis/t_cp/ffe34674-6ca5-11ee-bdc1-000d3ac6bafe.pdf</t>
  </si>
  <si>
    <t>https://employee.uc.ac.id/index.php/file/get/sis/t_cp/ffe34674-6ca5-11ee-bdc1-000d3ac6bafe_assignmentletter.pdf</t>
  </si>
  <si>
    <t>https://employee.uc.ac.id/index.php/file/get/sis/t_cp/ffe34674-6ca5-11ee-bdc1-000d3ac6bafe_documentation.png</t>
  </si>
  <si>
    <t>Indonesian Fashion Chamber</t>
  </si>
  <si>
    <t>0206062210032</t>
  </si>
  <si>
    <t>Seraphine Hartanto</t>
  </si>
  <si>
    <t>Wacom Movink Visual Campaign Challenge</t>
  </si>
  <si>
    <t>2024-06-13</t>
  </si>
  <si>
    <t>https://www.instagram.com/wacom_singapore/</t>
  </si>
  <si>
    <t>https://employee.uc.ac.id/index.php/file/get/sis/t_cp/69d26320-3c5d-43ab-819d-870df9748185_sertifikat.pdf</t>
  </si>
  <si>
    <t>https://employee.uc.ac.id/index.php/file/get/sis/t_cp/69d26320-3c5d-43ab-819d-870df9748185_surat_tugas.pdf</t>
  </si>
  <si>
    <t>https://employee.uc.ac.id/index.php/file/get/sis/t_cp/69d26320-3c5d-43ab-819d-870df9748185_dokumentasi.jpg</t>
  </si>
  <si>
    <t>0206062210038</t>
  </si>
  <si>
    <t>Muhammad Atho`illah</t>
  </si>
  <si>
    <t>Artizen</t>
  </si>
  <si>
    <t>2023-03-18</t>
  </si>
  <si>
    <t>Juara 3 Kategori Lomba Microblog</t>
  </si>
  <si>
    <t>https://instagram.com/artizen.2023?igshid=YmMyMTA2</t>
  </si>
  <si>
    <t>https://employee.uc.ac.id/index.php/file/get/sis/t_cp/26fc2100-c511-11ed-bea1-000d3ac6bafe.jpg</t>
  </si>
  <si>
    <t>https://employee.uc.ac.id/index.php/file/get/sis/t_cp/3f1ac34a-c511-11ed-bea1-000d3ac6bafe_assignmentletter.pdf</t>
  </si>
  <si>
    <t>Genta Universitas Kristen Petra</t>
  </si>
  <si>
    <t>0306012210003</t>
  </si>
  <si>
    <t>Claudia Theresia Kampong</t>
  </si>
  <si>
    <t>Psychology</t>
  </si>
  <si>
    <t xml:space="preserve">Hak Kekayaan Intelektual Video Sandwich Generation </t>
  </si>
  <si>
    <t>2023-05-15</t>
  </si>
  <si>
    <t xml:space="preserve">Video penugasan kelompok ALP Mata Kuliah Psikologi Perkembangan tentang Sandwich Generation
</t>
  </si>
  <si>
    <t>https://employee.uc.ac.id/index.php/file/get/sis/t_cp/7b56692b-f491-11ed-928f-000d3ac6bafe.pdf</t>
  </si>
  <si>
    <t>https://employee.uc.ac.id/index.php/file/get/sis/t_cp/7b56692b-f491-11ed-928f-000d3ac6bafe_report.pdf</t>
  </si>
  <si>
    <t>0306012210005</t>
  </si>
  <si>
    <t>Shania Putri</t>
  </si>
  <si>
    <t>HKI Kartu Karakter Disiplin di Sekolah</t>
  </si>
  <si>
    <t>2023-01-14</t>
  </si>
  <si>
    <t>2023-05-05</t>
  </si>
  <si>
    <t>Nama Dosen: Livia Yuliawati
Nama Anggota:
1. Chandra Giga Kharisma
2. Feihana Jaya Su'Andini
3. Ollive Kaligis
4. Shania Putri
5. Jessica Christabelle</t>
  </si>
  <si>
    <t>https://employee.uc.ac.id/index.php/file/get/sis/t_cp/5d9c6d44-f94a-11ed-beb7-000d3ac6bafe_report.pdf</t>
  </si>
  <si>
    <t>Mata Kuliah Psikologi Pendidikan</t>
  </si>
  <si>
    <t>HKI Seminar Psikologi Entrepreneurship – HIMPSI Jatim</t>
  </si>
  <si>
    <t>2024-07-11</t>
  </si>
  <si>
    <t>Karya Audiovisual - Seminar Psikologi Entrepreneurship – HIMPSI Jatim
Ketua: Prof. Dr. Jimmy Ellya Kurniawan, S.Psi., M.Si., Psikolog
Anggota: Ollive Kaligis - 0306012210017
Shania Putri - 0306012210005</t>
  </si>
  <si>
    <t>https://employee.uc.ac.id/index.php/file/get/sis/t_cp/db940ae9-5dbd-4021-bcd9-293e4189a7c1_assignmentletter.pdf</t>
  </si>
  <si>
    <t>DKJI</t>
  </si>
  <si>
    <t>0306012210006</t>
  </si>
  <si>
    <t>Adeline Felicia Cuaca</t>
  </si>
  <si>
    <t>0306012210007</t>
  </si>
  <si>
    <t>LAURENCIA KATLEEN MAHEY</t>
  </si>
  <si>
    <t>Hak Kekayaan Intelektual Video Sandwich Generation</t>
  </si>
  <si>
    <t>Video Sandwich Generation sebagai pemenuhan tugas ALP Psikologi Perkembangan yang diampu oleh Bapak Ersa Sanjaya dan Ibu Jessica Christina. Tugas ALP ini dilakukan secara berkelompok beranggotakan 6 orang, yaitu Keshia Aurell, Jessica Gunawan, Chandra Giga, Marco Farrel, Laurencia Katleen, Claudia T</t>
  </si>
  <si>
    <t>https://employee.uc.ac.id/index.php/file/get/sis/t_cp/3c24b827-f491-11ed-928f-000d3ac6bafe_assignmentletter.pdf</t>
  </si>
  <si>
    <t>0306012210009</t>
  </si>
  <si>
    <t>Keshia Aurell Aryadi</t>
  </si>
  <si>
    <t>HKI Video Pembelajaran Sandwich Generation</t>
  </si>
  <si>
    <t xml:space="preserve">Kelompok kami membuat video pembelajaran mengenai Sandwich Generation untuk penugasan Psikologi Perkembangan. 
1 Keshia Aurell 
2. Laurencia Kathleen
3. Claudia Theresia
4. Candra Giga
5. Marco Farrel 
6. Jessica Gunawan
7. Ersa Lanang
8. Jessica </t>
  </si>
  <si>
    <t>https://employee.uc.ac.id/index.php/file/get/sis/t_cp/3c15d190-ee0e-11ed-ac4b-000d3ac6bafe.png</t>
  </si>
  <si>
    <t xml:space="preserve">Universitas Dikti </t>
  </si>
  <si>
    <t>HKI Video Pembelajaran Kenapa Remaja Sering Insecure</t>
  </si>
  <si>
    <t>Video pembelajaran yang dibuat untuk penugasan Mata Kuliah Psikologi Pendidikan tentang permasalahan yang dihadapi oleh remaja yaitu Insecurity
1 Keshia 
2 Cindy 
3. Gracia 
4. Stefanie 
5. Olivia
6. Livia</t>
  </si>
  <si>
    <t>https://employee.uc.ac.id/index.php/file/get/sis/t_cp/a327b405-ef01-11ed-8dcc-000d3ac6bafe_report.pdf</t>
  </si>
  <si>
    <t xml:space="preserve">HKI Karya Tulis </t>
  </si>
  <si>
    <t>Pembuatan booklet mengenai Game Addiction sebagai penugasan mata kuliah Psikologi Kepribadian
Anggota kelompok:
1. Keshia Aurell
2. Jessica Gunawan
3. Claudia Theresia
4. Laurencia Kathleen
5. Stefani Virlia</t>
  </si>
  <si>
    <t>https://employee.uc.ac.id/index.php/file/get/sis/t_cp/3e519fa0-ad62-11ee-91e5-000d3ac6bafe_assignmentletter.pdf</t>
  </si>
  <si>
    <t>https://employee.uc.ac.id/index.php/file/get/sis/t_cp/3e519fa0-ad62-11ee-91e5-000d3ac6bafe_report.pdf</t>
  </si>
  <si>
    <t>0306012210010</t>
  </si>
  <si>
    <t>jessica gunawan</t>
  </si>
  <si>
    <t>2023-05-19</t>
  </si>
  <si>
    <t>Kelompok kami membuat video edukasi tentang sandwich generation. Video kami berisi penjelasan, penyebab, dampak, dan juga solusi untuk sandwich generation. Kelompok kami beranggotakan 6 orang yaitu Claudia, Laurencia, Keshia Jessica, Candra Giga, dan Marco Farrel. Kami dibimbing oleh dua dosen yaitu</t>
  </si>
  <si>
    <t>https://employee.uc.ac.id/index.php/file/get/sis/t_cp/fd1efc3e-f60a-11ed-a8bb-000d3ac6bafe_report.pdf</t>
  </si>
  <si>
    <t>Universitas</t>
  </si>
  <si>
    <t>HKI Booklet Pembelajaran Game Addiction</t>
  </si>
  <si>
    <t>2024-05-22</t>
  </si>
  <si>
    <t>C</t>
  </si>
  <si>
    <t>https://employee.uc.ac.id/index.php/file/get/sis/t_cp/a9200f48-bd36-45ef-a5d9-3fd7c673509a_report.pdf</t>
  </si>
  <si>
    <t>0306012210014</t>
  </si>
  <si>
    <t xml:space="preserve">VELYNIE NOVELITHA MULJONO </t>
  </si>
  <si>
    <t>0306012210017</t>
  </si>
  <si>
    <t>Ollive Kaligis</t>
  </si>
  <si>
    <t>Surat Pencatatan Ciptaan (HKI)</t>
  </si>
  <si>
    <t>2022-12-07</t>
  </si>
  <si>
    <t>Pencipta karya tulis berjudul "Kartu Karakter Disiplin di Sekolah"</t>
  </si>
  <si>
    <t>https://employee.uc.ac.id/index.php/file/get/sis/t_cp/e8cfcd7d-bba0-43a5-863e-b6d014d1c40d_report.pdf</t>
  </si>
  <si>
    <t>Kementrian Hukum dan Hak Asasi Manusia</t>
  </si>
  <si>
    <t>0306012210018</t>
  </si>
  <si>
    <t>Feihana Jaya Su`andini</t>
  </si>
  <si>
    <t>Hak Kekayaan Intelektual (REPUBLIK INDONESIA KEMENTERIAN HUKUM DAN HAK ASASI MANUSIA)</t>
  </si>
  <si>
    <t>Jenis Ciptaan: Karya Tulis (Artikel)
Judul Ciptaan: Kartu Karakter Disiplin Di
Sekolah
Kelompok 7:
-Candra Giga Kharisma
-Feihana Jaya Su'andini
-Ollive Kaligis
-Shania Putri
-Jessica Christabelle Natalie
Dosen: Livia Yuliawati, S.Psi.,
M.A., Ph.D</t>
  </si>
  <si>
    <t>https://employee.uc.ac.id/index.php/file/get/sis/t_cp/039d5648-0aa7-11ee-bf38-000d3ac6bafe.jpg</t>
  </si>
  <si>
    <t>REPUBLIK INDONESIA KEMENTERIAN HUKUM DAN HAK ASASI</t>
  </si>
  <si>
    <t>0306012210028</t>
  </si>
  <si>
    <t>Grace Carolyn</t>
  </si>
  <si>
    <t>Kekayaan Intelektual UC-KIN23030011</t>
  </si>
  <si>
    <t>Tanggal sertifikat: 16 Mei 2023</t>
  </si>
  <si>
    <t>https://employee.uc.ac.id/index.php/file/get/sis/t_cp/ec71a7ae-b447-11ee-a2d5-000d3ac6bafe.png</t>
  </si>
  <si>
    <t>dosen</t>
  </si>
  <si>
    <t>Kekayaan Intelektual (UC-KIN23100025)</t>
  </si>
  <si>
    <t>2024-01-16</t>
  </si>
  <si>
    <t>diterbitkan pada 30 Oktober 2023,
dosen: Livia Yuliawati
anggots kelompok: Grace Carolyn, Darrel Nathan, Sifra Kezia, Velli Gracia, Helen Bastian</t>
  </si>
  <si>
    <t>https://employee.uc.ac.id/index.php/file/get/sis/t_cp/852ef265-b448-11ee-a2d5-000d3ac6bafe.png</t>
  </si>
  <si>
    <t>0306012210033</t>
  </si>
  <si>
    <t>Filia Maharini</t>
  </si>
  <si>
    <t>0306012210041</t>
  </si>
  <si>
    <t>Cheysha Sandrina Putri Rusdiyanto</t>
  </si>
  <si>
    <t>0306012210044</t>
  </si>
  <si>
    <t>Candra Giga Kharisma</t>
  </si>
  <si>
    <t>2023-06-29</t>
  </si>
  <si>
    <t>Ketua: Keshia. Anggota: Candra Giga, Jessica, Laurencia, Marco Farrel, Claudia</t>
  </si>
  <si>
    <t>https://employee.uc.ac.id/index.php/file/get/sis/t_cp/a68fbeea-1647-11ee-908d-000d3ac6bafe_report.pdf</t>
  </si>
  <si>
    <t>Kartu Karakter Disiplin di Sekolah</t>
  </si>
  <si>
    <t>Kartu Karakter Disiplin di Sekolah adalah Kartu Permainan Edukasi berisi penjabaran mengenai kedisiplinan mulai dari definisi sampai dengan alasan mengapa penanaman karakter disiplin penting dalam perkembangan anak. Ketua: Candra Giga Kharisma Anggota: Feihana, Ollive, Shania, Jessica</t>
  </si>
  <si>
    <t>https://employee.uc.ac.id/index.php/file/get/sis/t_cp/9b5dcd32-1649-11ee-908d-000d3ac6bafe_report.pdf</t>
  </si>
  <si>
    <t>Behaviorisme Skinner</t>
  </si>
  <si>
    <t xml:space="preserve">Video “Behaviorisme Skinner” merupakan video yang berisi tentang penjelasan teori Behaviorisme menurut Skinner. Ketua: Candra Giga. Anggota: Natasha Darrel dan Gracia
</t>
  </si>
  <si>
    <t>https://employee.uc.ac.id/index.php/file/get/sis/t_cp/0eae6797-164a-11ee-908d-000d3ac6bafe_report.pdf</t>
  </si>
  <si>
    <t>National English Competition 2023</t>
  </si>
  <si>
    <t>https://www.instagram.com/p/CylK6SVBIfu/?utm_sourc</t>
  </si>
  <si>
    <t>https://employee.uc.ac.id/index.php/file/get/sis/t_cp/58d57241-ba81-11ee-a414-000d3ac6bafe_sertifikat.pdf</t>
  </si>
  <si>
    <t>https://employee.uc.ac.id/index.php/file/get/sis/t_cp/58d57241-ba81-11ee-a414-000d3ac6bafe_surat_tugas.pdf</t>
  </si>
  <si>
    <t>https://employee.uc.ac.id/index.php/file/get/sis/t_cp/58d57241-ba81-11ee-a414-000d3ac6bafe_dokumentasi.jpg</t>
  </si>
  <si>
    <t>FEB Universitas Mataram</t>
  </si>
  <si>
    <t>0306012210051</t>
  </si>
  <si>
    <t>Elda Awalia Husna</t>
  </si>
  <si>
    <t>Komitmen Terhadap Pemilihan Karir</t>
  </si>
  <si>
    <t>Karya Rekaman Video dengan topik komitmen terhadap pemilihan karir mata kuliah Edukasi Psikologi</t>
  </si>
  <si>
    <t>https://employee.uc.ac.id/index.php/file/get/sis/t_cp/5f56b773-86e5-11ee-8579-000d3ac6bafe.jpg</t>
  </si>
  <si>
    <t>Kementrian Hukum dan Hak Kekayaan Intelektual</t>
  </si>
  <si>
    <t>0306012210058</t>
  </si>
  <si>
    <t>Kartika Rahmawati</t>
  </si>
  <si>
    <t>Infest 2023 - Treasure</t>
  </si>
  <si>
    <t>2023-05-31</t>
  </si>
  <si>
    <t>Juara 2 infest treasure</t>
  </si>
  <si>
    <t>https://employee.uc.ac.id/index.php/file/get/sis/t_cp/multi/36776d53-0d9b-461d-8e0d-cba0e443259c.png</t>
  </si>
  <si>
    <t>https://employee.uc.ac.id/index.php/file/get/sis/t_cp/multi/36776d53-0d9b-461d-8e0d-cba0e443259c_assignmentletter.png</t>
  </si>
  <si>
    <t>https://employee.uc.ac.id/index.php/file/get/sis/t_cp/multi/36776d53-0d9b-461d-8e0d-cba0e443259c_documentation.png</t>
  </si>
  <si>
    <t>SC 22/23</t>
  </si>
  <si>
    <t>0306012210059</t>
  </si>
  <si>
    <t>Vionita Ariance Hamadi</t>
  </si>
  <si>
    <t>0406012210018</t>
  </si>
  <si>
    <t>Carissa Hugo</t>
  </si>
  <si>
    <t>Tourism - Hotel and Tourism Business</t>
  </si>
  <si>
    <t xml:space="preserve">Halloween competition </t>
  </si>
  <si>
    <t>2022-10-20</t>
  </si>
  <si>
    <t>2022-10-28</t>
  </si>
  <si>
    <t xml:space="preserve">A costume contest called a masquerade is often held where persons go on stage and compete for nominal prizes based on their skill in assembling and presenting horror-inspired outfits. A costume contest is organized.
Today 30th October 2022
The Socialite Surabaya, held the biggest event every year </t>
  </si>
  <si>
    <t>https://employee.uc.ac.id/index.php/file/get/sis/t_cp/8095ad60-e8a4-11ed-81bd-000d3ac6bafe.png</t>
  </si>
  <si>
    <t>https://employee.uc.ac.id/index.php/file/get/sis/t_cp/8095ad60-e8a4-11ed-81bd-000d3ac6bafe_assignmentletter.png</t>
  </si>
  <si>
    <t>https://employee.uc.ac.id/index.php/file/get/sis/t_cp/8095ad60-e8a4-11ed-81bd-000d3ac6bafe_documentation.png</t>
  </si>
  <si>
    <t>Kevin Ismed Alimin</t>
  </si>
  <si>
    <t>0406012210029</t>
  </si>
  <si>
    <t>Magentama Sineksenjati Wiryawan</t>
  </si>
  <si>
    <t>Festival Teater Pelajar Mahasiswa Nasional (FTPMN)</t>
  </si>
  <si>
    <t>2023-05-23</t>
  </si>
  <si>
    <t>Teater Gemintang mengikuti lomba FTPMN pda tanggal 12 Oktober 2022 dan mendapat juara 2 Kategori “Monolog” pada awarde tanggal 16 Oktober.</t>
  </si>
  <si>
    <t>https://instagram.com/ftpmn2022?igshid=MmJiY2I4NDB</t>
  </si>
  <si>
    <t>https://employee.uc.ac.id/index.php/file/get/sis/t_cp/f775b324-f945-11ed-beb7-000d3ac6bafe.jpg</t>
  </si>
  <si>
    <t>https://employee.uc.ac.id/index.php/file/get/sis/t_cp/fb92c486-f945-11ed-beb7-000d3ac6bafe_assignmentletter.jpg</t>
  </si>
  <si>
    <t>https://employee.uc.ac.id/index.php/file/get/sis/t_cp/ff0b2095-f945-11ed-beb7-000d3ac6bafe_documentation.jpg</t>
  </si>
  <si>
    <t>Teater Sendratasik Unesa</t>
  </si>
  <si>
    <t>Duta Budaya Jawa Timur</t>
  </si>
  <si>
    <t>2024-02-27</t>
  </si>
  <si>
    <t>Pemilihan Duta Budaya Jawa Timur merupakan pemilihan putra putri terbaik dari setiap kota kabupaten di Jawa timur yang telah terseleksi dengan baik dan bertahap.</t>
  </si>
  <si>
    <t>https://employee.uc.ac.id/index.php/file/get/sis/t_cp/6e90af9d-d55e-11ee-b67e-000d3ac6bafe.jpg</t>
  </si>
  <si>
    <t>https://employee.uc.ac.id/index.php/file/get/sis/t_cp/e4369469-d55e-11ee-b67e-000d3ac6bafe_assignmentletter.jpg</t>
  </si>
  <si>
    <t>https://employee.uc.ac.id/index.php/file/get/sis/t_cp/87c96332-d55e-11ee-b67e-000d3ac6bafe_documentation.jpg</t>
  </si>
  <si>
    <t>Yayasan Arunika Cipta Abadi X Dispora Jatim</t>
  </si>
  <si>
    <t>0406012210030</t>
  </si>
  <si>
    <t>Navarro</t>
  </si>
  <si>
    <t>Tecnhofest 2022</t>
  </si>
  <si>
    <t>2023-04-02</t>
  </si>
  <si>
    <t>juara 1 lomba valorant dengan UC</t>
  </si>
  <si>
    <t>https://www.instagram.com/p/Ci7nzbBPRWG/?igshid=Ym</t>
  </si>
  <si>
    <t>https://employee.uc.ac.id/index.php/file/get/sis/t_cp/d399cdf7-d117-11ed-8722-000d3ac6bafe.jpg</t>
  </si>
  <si>
    <t>https://employee.uc.ac.id/index.php/file/get/sis/t_cp/e7a8406b-d117-11ed-8722-000d3ac6bafe_assignmentletter.jpg</t>
  </si>
  <si>
    <t>https://employee.uc.ac.id/index.php/file/get/sis/t_cp/16bf1a6d-d118-11ed-8722-000d3ac6bafe_documentation.jpg</t>
  </si>
  <si>
    <t>UNSRAT IT</t>
  </si>
  <si>
    <t>0406012210046</t>
  </si>
  <si>
    <t>Felicia Jocelyn</t>
  </si>
  <si>
    <t>Koko Cici Kids Fashion Competition 2023</t>
  </si>
  <si>
    <t>2023-08-09</t>
  </si>
  <si>
    <t>Koko cici Jawa Timur pada tanggal 9 Agustus 2023 Mengadakan program acara koko cici Fashion Kids Competition untuk memperingati hari kemerdekaan Indonesia ke 78. Di ikuti kurang lebih 50 peserta dan ada 3 juri yaitu Felicia Jocelyne dari Koci Jatim 22, Mirachelle JHS dari miss teenager Indonesia 22,</t>
  </si>
  <si>
    <t>https://www.instagram.com/p/CwJvySzB8-C/?igshid=Mz</t>
  </si>
  <si>
    <t>https://employee.uc.ac.id/index.php/file/get/sis/t_cp/b3c91462-81d7-11ee-8546-000d3ac6bafe.jpeg</t>
  </si>
  <si>
    <t xml:space="preserve">Koko Cici Jawa Timur, Pakuwon Mall Surabaya </t>
  </si>
  <si>
    <t>0406022210048</t>
  </si>
  <si>
    <t>Catherine Lorena Valentina Franoto</t>
  </si>
  <si>
    <t>Tourism - Culinary Business</t>
  </si>
  <si>
    <t>0406042210006</t>
  </si>
  <si>
    <t>Hans Rachman</t>
  </si>
  <si>
    <t>Food Technology Program</t>
  </si>
  <si>
    <t>Food Science Student Conference (FOSTER) 2023 : “Food Innovations For a Secure Future”</t>
  </si>
  <si>
    <t>2023-09-20</t>
  </si>
  <si>
    <t>Juara "Best Presenter" pada paper competition pada FOSTER 2023</t>
  </si>
  <si>
    <t>https://www.unika.ac.id/en/fakultas/ftp/food-scien</t>
  </si>
  <si>
    <t>https://employee.uc.ac.id/index.php/file/get/sis/t_cp/8e602f94-a07e-11ee-bdb5-000d3ac6bafe.pdf</t>
  </si>
  <si>
    <t>https://employee.uc.ac.id/index.php/file/get/sis/t_cp/8e602f94-a07e-11ee-bdb5-000d3ac6bafe_assignmentletter.pdf</t>
  </si>
  <si>
    <t>BEM Fakultas Teknologi Pertanian Soegijapranata Ca</t>
  </si>
  <si>
    <t>0406042210007</t>
  </si>
  <si>
    <t>Aurelio</t>
  </si>
  <si>
    <t>PomProv Jatim 2023</t>
  </si>
  <si>
    <t>2023-07-22</t>
  </si>
  <si>
    <t xml:space="preserve">Juara 3 Putra PomProv Jatim 2023 bersama tim basket Universitas Ciputra Surabaya </t>
  </si>
  <si>
    <t>https://employee.uc.ac.id/index.php/file/get/sis/t_cp/8c4c8363-2840-11ee-96e4-000d3ac6bafe.pdf</t>
  </si>
  <si>
    <t>https://employee.uc.ac.id/index.php/file/get/sis/t_cp/8c4c8363-2840-11ee-96e4-000d3ac6bafe_assignmentletter.pdf</t>
  </si>
  <si>
    <t>https://employee.uc.ac.id/index.php/file/get/sis/t_cp/8c4c8363-2840-11ee-96e4-000d3ac6bafe_documentation.JPG</t>
  </si>
  <si>
    <t>Universitas Jember, dll</t>
  </si>
  <si>
    <t>0406042210011</t>
  </si>
  <si>
    <t>Levani Delsie Putri Pangalila</t>
  </si>
  <si>
    <t>FOSTER 2023</t>
  </si>
  <si>
    <t>Juara "Best Presenter" paper competition FOSTER 2023</t>
  </si>
  <si>
    <t>https://linktr.ee/fosterscu?fbclid=PAZXh0bgNhZW0CM</t>
  </si>
  <si>
    <t>https://employee.uc.ac.id/index.php/file/get/sis/t_cp/bd2aec53-cbee-4852-aff8-f8144e4e5e70.pdf</t>
  </si>
  <si>
    <t>https://employee.uc.ac.id/index.php/file/get/sis/t_cp/bd2aec53-cbee-4852-aff8-f8144e4e5e70_assignmentletter.pdf</t>
  </si>
  <si>
    <t>0506012210015</t>
  </si>
  <si>
    <t>Talitha Aurellia Awanda</t>
  </si>
  <si>
    <t>Communication Science</t>
  </si>
  <si>
    <t>SHARING SESSION E-LITE VOICE, UNIVERSITAS BRAWIJAYA</t>
  </si>
  <si>
    <t>2023-08-13</t>
  </si>
  <si>
    <t>E-Lite Voice merupakan salah satu organisasi mahasiswa FIB Universitas Brawijaya. E-Lite Voice mengadakan pra-Acara salah satu program kerja mereka, yaitu E-Lite Voice Concert 2023. Kegiatan pra-acara tersebut adalah sesi sharing session dengan tema “Membangun Relasi dan Kerja Sama Organisasi dengan</t>
  </si>
  <si>
    <t>https://employee.uc.ac.id/index.php/file/get/sis/t_cp/8718597b-402b-11ee-a77b-000d3ac6bafe.pdf</t>
  </si>
  <si>
    <t>E-Lite Voice, Universitas Brawijaya</t>
  </si>
  <si>
    <t>0506012210020</t>
  </si>
  <si>
    <t>Felicia Audrey Elvina</t>
  </si>
  <si>
    <t>Start Up Games</t>
  </si>
  <si>
    <t>2022-11-26</t>
  </si>
  <si>
    <t>2022-12-03</t>
  </si>
  <si>
    <t>Pemenang lomba Start Up Games</t>
  </si>
  <si>
    <t>https://employee.uc.ac.id/index.php/file/get/sis/t_cp/multi/5767f501-9ba4-11ed-b870-000d3ac6bafe.png</t>
  </si>
  <si>
    <t>https://employee.uc.ac.id/index.php/file/get/sis/t_cp/multi/5767f501-9ba4-11ed-b870-000d3ac6bafe_assignmentletter.png</t>
  </si>
  <si>
    <t>https://employee.uc.ac.id/index.php/file/get/sis/t_cp/multi/5767f501-9ba4-11ed-b870-000d3ac6bafe_documentation.pdf</t>
  </si>
  <si>
    <t>UC Ventures</t>
  </si>
  <si>
    <t>Pekan Komunikasi Universitas Indonesia 2023</t>
  </si>
  <si>
    <t>2023-05-13</t>
  </si>
  <si>
    <t xml:space="preserve">Pekan Komunikasi UI 2023 terbagi ke dalam 3 macam lomba. Saya dan 2 teman lainnya setim untuk mengikuti cabang lomba media matters. Kami meneliti sebuah kondisi yang berfokus pada bagaimana media komunikasi dapat menyuarakan suara dari kaum marjinal dengan baik dan tepat. Kami lanjut ke babak final </t>
  </si>
  <si>
    <t>https://pekankomunikasiui2023.com/</t>
  </si>
  <si>
    <t>https://employee.uc.ac.id/index.php/file/get/sis/t_cp/1e68f453-2010-11ee-8fa6-000d3ac6bafe.pdf</t>
  </si>
  <si>
    <t>https://employee.uc.ac.id/index.php/file/get/sis/t_cp/1e68f453-2010-11ee-8fa6-000d3ac6bafe_assignmentletter.pdf</t>
  </si>
  <si>
    <t>https://employee.uc.ac.id/index.php/file/get/sis/t_cp/1e68f453-2010-11ee-8fa6-000d3ac6bafe_documentation.jpg</t>
  </si>
  <si>
    <t>Fakultas Ilmu Sosial dan Ilmu Politik Jurusan Ilmu</t>
  </si>
  <si>
    <t>0506012210023</t>
  </si>
  <si>
    <t>Tiffanny Odelia Hutasoit</t>
  </si>
  <si>
    <t>FISTAORA-ART 2022</t>
  </si>
  <si>
    <t>2022-08-20</t>
  </si>
  <si>
    <t>Perlombaan seni dan olahraga antar mahasiswa Fakultas Ilmu Sosial dan Ilmu Politik Universitas Padjajaran</t>
  </si>
  <si>
    <t>https://instagram.com/fistaora.art?igshid=YmMyMTA2</t>
  </si>
  <si>
    <t>https://employee.uc.ac.id/index.php/file/get/sis/t_cp/eba986b2-8b32-11ed-a20e-000d3ac6bafe.pdf</t>
  </si>
  <si>
    <t>Badan Eksekutif Mahasiswa Fakultas Ilmu Sosial dan</t>
  </si>
  <si>
    <t>Pekan Komunikasi UI 2023 terbagi ke dalam 3 macam lomba. Saya dan 2 teman lainnya merupakan satu tim dalam cabang lomba Media Matters. Kami meneliti kondisi yang berfokus pada bagaimana media komunikasi dapat menyuarakan suara dari kaum marjinal dengan baik dan tepat. Akhirnya kami lanjut ke tahap f</t>
  </si>
  <si>
    <t>https://pekankomunikasiui2023.com</t>
  </si>
  <si>
    <t>https://employee.uc.ac.id/index.php/file/get/sis/t_cp/08480447-5377-11ee-84a7-000d3ac6bafe.pdf</t>
  </si>
  <si>
    <t>https://employee.uc.ac.id/index.php/file/get/sis/t_cp/08480447-5377-11ee-84a7-000d3ac6bafe_assignmentletter.pdf</t>
  </si>
  <si>
    <t>https://employee.uc.ac.id/index.php/file/get/sis/t_cp/08480447-5377-11ee-84a7-000d3ac6bafe_documentation.JPG</t>
  </si>
  <si>
    <t>0506012210030</t>
  </si>
  <si>
    <t>Agusta Fanny Sugianto</t>
  </si>
  <si>
    <t>Lomba Kesenian Nasional</t>
  </si>
  <si>
    <t>2023-12-28</t>
  </si>
  <si>
    <t>2024-01-06</t>
  </si>
  <si>
    <t>https://www.instagram.com/p/C1XK7ztRipn/?igsh=NDZi</t>
  </si>
  <si>
    <t>https://employee.uc.ac.id/index.php/file/get/sis/t_cp/af850e38-c36c-11ee-a3dd-000d3ac6bafe_sertifikat.pdf</t>
  </si>
  <si>
    <t>https://employee.uc.ac.id/index.php/file/get/sis/t_cp/af850e38-c36c-11ee-a3dd-000d3ac6bafe_surat_tugas.pdf</t>
  </si>
  <si>
    <t>https://employee.uc.ac.id/index.php/file/get/sis/t_cp/af850e38-c36c-11ee-a3dd-000d3ac6bafe_dokumentasi.JPG</t>
  </si>
  <si>
    <t>0506012210045</t>
  </si>
  <si>
    <t>Tao Zen</t>
  </si>
  <si>
    <t xml:space="preserve">Accounting E-Sports League MLBB	</t>
  </si>
  <si>
    <t>2023-04-01</t>
  </si>
  <si>
    <t>https://employee.uc.ac.id/index.php/file/get/sis/t_cp/multi/2581dc63-f9cf-11ed-88da-000d3ac6bafe.png</t>
  </si>
  <si>
    <t>https://employee.uc.ac.id/index.php/file/get/sis/t_cp/multi/2581dc63-f9cf-11ed-88da-000d3ac6bafe_assignmentletter.png</t>
  </si>
  <si>
    <t>https://employee.uc.ac.id/index.php/file/get/sis/t_cp/multi/2581dc63-f9cf-11ed-88da-000d3ac6bafe_documentation.png</t>
  </si>
  <si>
    <t>SU ACC 22/23</t>
  </si>
  <si>
    <t>GUEC 2023</t>
  </si>
  <si>
    <t>2023-11-28</t>
  </si>
  <si>
    <t>https://linktr.ee/ESPORTSOFUTM_2122?fbclid=PAAaZ-x</t>
  </si>
  <si>
    <t>https://employee.uc.ac.id/index.php/file/get/sis/t_cp/5f89adbc-b127-11ee-8fdd-000d3ac6bafe_sertifikat.pdf</t>
  </si>
  <si>
    <t>https://employee.uc.ac.id/index.php/file/get/sis/t_cp/5f89adbc-b127-11ee-8fdd-000d3ac6bafe_surat_tugas.pdf</t>
  </si>
  <si>
    <t>https://employee.uc.ac.id/index.php/file/get/sis/t_cp/5f89adbc-b127-11ee-8fdd-000d3ac6bafe_dokumentasi.jpeg</t>
  </si>
  <si>
    <t>Universitas Teknologi Malaysia</t>
  </si>
  <si>
    <t>YAMAHA GENERASI 125 ESPORT COMPETITION</t>
  </si>
  <si>
    <t>2023-10-08</t>
  </si>
  <si>
    <t>https://yamahagenerasi125esports.com/</t>
  </si>
  <si>
    <t>https://employee.uc.ac.id/index.php/file/get/sis/t_cp/d2abb763-89e8-11ee-a2c7-000d3ac6bafe_sertifikat.jpeg</t>
  </si>
  <si>
    <t>https://employee.uc.ac.id/index.php/file/get/sis/t_cp/d2abb763-89e8-11ee-a2c7-000d3ac6bafe_surat_tugas.pdf</t>
  </si>
  <si>
    <t>https://employee.uc.ac.id/index.php/file/get/sis/t_cp/d2abb763-89e8-11ee-a2c7-000d3ac6bafe_dokumentasi.jpeg</t>
  </si>
  <si>
    <t>Yamaha</t>
  </si>
  <si>
    <t>GRAHA IT</t>
  </si>
  <si>
    <t>linktr.ee/graha.it</t>
  </si>
  <si>
    <t>https://employee.uc.ac.id/index.php/file/get/sis/t_cp/14cb29d8-9ca8-11ee-b903-000d3ac6bafe_sertifikat.jpeg</t>
  </si>
  <si>
    <t>https://employee.uc.ac.id/index.php/file/get/sis/t_cp/e3685265-911d-11ee-9fdc-000d3ac6bafe_surat_tugas.pdf</t>
  </si>
  <si>
    <t>https://employee.uc.ac.id/index.php/file/get/sis/t_cp/e3685265-911d-11ee-9fdc-000d3ac6bafe_dokumentasi.png</t>
  </si>
  <si>
    <t>Graha IT supported by LEGION,ACER, dan AMD</t>
  </si>
  <si>
    <t>0606012210001</t>
  </si>
  <si>
    <t>Jonsen Subagio</t>
  </si>
  <si>
    <t>Medical</t>
  </si>
  <si>
    <t>Lomba Poster dengan tema “Cervical Cencer” oleh SYNEPCO FK UC</t>
  </si>
  <si>
    <t>2023-01-28</t>
  </si>
  <si>
    <t>https://www.instagram.com/synepco.fkuc/</t>
  </si>
  <si>
    <t>https://employee.uc.ac.id/index.php/file/get/sis/t_cp/eb023996-b8a9-11ed-8f6f-000d3ac6bafe.png</t>
  </si>
  <si>
    <t>https://employee.uc.ac.id/index.php/file/get/sis/t_cp/eb023996-b8a9-11ed-8f6f-000d3ac6bafe_assignmentletter.pdf</t>
  </si>
  <si>
    <t>https://employee.uc.ac.id/index.php/file/get/sis/t_cp/eb023996-b8a9-11ed-8f6f-000d3ac6bafe_documentation.jpeg</t>
  </si>
  <si>
    <t>Student Union of Faculty of Medicine, University o</t>
  </si>
  <si>
    <t>0606012210008</t>
  </si>
  <si>
    <t>Ni Luh Komang Dea Pradnya Paramitha</t>
  </si>
  <si>
    <t>0606012210013</t>
  </si>
  <si>
    <t>Nabita Nirla Sevina</t>
  </si>
  <si>
    <t>Lomba Presentasi Poster Oral dan Karya Ilmiah</t>
  </si>
  <si>
    <t>2023-06-24</t>
  </si>
  <si>
    <t>2023-06-25</t>
  </si>
  <si>
    <t>https://employee.uc.ac.id/index.php/file/get/sis/t_cp/017351f4-72dd-11ee-b20d-000d3ac6bafe.pdf</t>
  </si>
  <si>
    <t>https://employee.uc.ac.id/index.php/file/get/sis/t_cp/017351f4-72dd-11ee-b20d-000d3ac6bafe_assignmentletter.pdf</t>
  </si>
  <si>
    <t>https://employee.uc.ac.id/index.php/file/get/sis/t_cp/017351f4-72dd-11ee-b20d-000d3ac6bafe_documentation.jpeg</t>
  </si>
  <si>
    <t>Kongres Nasional PKD3MI dan Musyawarah Nasional BK</t>
  </si>
  <si>
    <t>0606012210018</t>
  </si>
  <si>
    <t>William Nata</t>
  </si>
  <si>
    <t>0606012210022</t>
  </si>
  <si>
    <t>Rivo Christian Kutanggas</t>
  </si>
  <si>
    <t>0606012210033</t>
  </si>
  <si>
    <t>Nisyavira Anam Meilia</t>
  </si>
  <si>
    <t>0606012210041</t>
  </si>
  <si>
    <t>Vajra Yeshie Kusala</t>
  </si>
  <si>
    <t>Duta Inspirasi Indonesia</t>
  </si>
  <si>
    <t>2022-09-01</t>
  </si>
  <si>
    <t>2022-12-01</t>
  </si>
  <si>
    <t>Duta Inspirasi terpilih Kalimantan Utara dari Duta Inspirasi Indonesia tahun 2022 dan Kemenpora</t>
  </si>
  <si>
    <t>https://instagram.com/dutainspirasi.indonesia?igsh</t>
  </si>
  <si>
    <t>https://employee.uc.ac.id/index.php/file/get/sis/t_cp/72378e48-75ec-11ed-a457-000d3ac6bafe.jpeg</t>
  </si>
  <si>
    <t>https://employee.uc.ac.id/index.php/file/get/sis/t_cp/72378e48-75ec-11ed-a457-000d3ac6bafe_assignmentletter.pdf</t>
  </si>
  <si>
    <t>https://employee.uc.ac.id/index.php/file/get/sis/t_cp/72378e48-75ec-11ed-a457-000d3ac6bafe_documentation.jpeg</t>
  </si>
  <si>
    <t>Duta Inspirasi Indonesia dan Kemenpora</t>
  </si>
  <si>
    <t>LOMBA POSTER “Cervical Cencer”</t>
  </si>
  <si>
    <t>Lomba Poster yang diselenggarakan oleh SU FKUC dengan tema “Cervical Cencer” yang diikuti oleh seluruh mahasiswa se-Indonesia</t>
  </si>
  <si>
    <t>https://instagram.com/synepco.fkuc?igshid=YmMyMTA2</t>
  </si>
  <si>
    <t>https://employee.uc.ac.id/index.php/file/get/sis/t_cp/8b34d8de-a5ed-11ed-aa1a-000d3ac6bafe.jpg</t>
  </si>
  <si>
    <t>https://employee.uc.ac.id/index.php/file/get/sis/t_cp/8ca075f3-a5ed-11ed-aa1a-000d3ac6bafe_assignmentletter.jpg</t>
  </si>
  <si>
    <t>https://employee.uc.ac.id/index.php/file/get/sis/t_cp/95bbb785-a5ed-11ed-aa1a-000d3ac6bafe_documentation.jpg</t>
  </si>
  <si>
    <t>SU FKUC</t>
  </si>
  <si>
    <t>STOP BULLYING- Live Instagram Duta Kesehatan Mental Indonesia</t>
  </si>
  <si>
    <t>Live Instagram Duta Kesehatan Mental Indonesia dengan tema “Stop Bullying” mengenali Bullying sedini mungkin dan bagaimana mencegahnya. Event Live ini mengundang Narasumber Vajra Yeshie Kusala sebagai Pemateri</t>
  </si>
  <si>
    <t>https://www.instagram.com/tv/CtEnr1TKhzv/?igshid=M</t>
  </si>
  <si>
    <t>https://employee.uc.ac.id/index.php/file/get/sis/t_cp/378ab227-02ee-11ee-a50e-000d3ac6bafe.jpg</t>
  </si>
  <si>
    <t>https://employee.uc.ac.id/index.php/file/get/sis/t_cp/378ab227-02ee-11ee-a50e-000d3ac6bafe_assignmentletter.pdf</t>
  </si>
  <si>
    <t>Duta Kesehatan Mental Indonesia</t>
  </si>
  <si>
    <t>0606012210056</t>
  </si>
  <si>
    <t>Hendrik Hanok Lenggu</t>
  </si>
  <si>
    <t>Duta Inspirasi Indonesia oleh Kemenpora</t>
  </si>
  <si>
    <t>2022-12-15</t>
  </si>
  <si>
    <t>Juara 1 Tingkat Provinsi pemilihan Duta Inspirasi Indonesia mewakili Nusa Tenggara Timur</t>
  </si>
  <si>
    <t>https://deputi1.kemenpora.go.id</t>
  </si>
  <si>
    <t>https://employee.uc.ac.id/index.php/file/get/sis/t_cp/cac805ea-7c32-11ed-a633-000d3ac6bafe.png</t>
  </si>
  <si>
    <t>https://employee.uc.ac.id/index.php/file/get/sis/t_cp/4eb16891-7c33-11ed-a633-000d3ac6bafe_assignmentletter.jpg</t>
  </si>
  <si>
    <t>Duta Inspirasi dan Kementrian Pemuda dan Olahraga</t>
  </si>
  <si>
    <t>Duta Pariwisata Hotel and Tourism Business Jawa Timur 2023</t>
  </si>
  <si>
    <t>Juara 2 pemilihan Duta Pariwisata HTB tingkat Provinsi Jawa Timur 2023. pemilihan ini berlangsung selama 1 minggu untuk proses karantina duta, dengan final pada hari minggu, 15 Januari 2023. Pemilihan ini mewakili kota Surabaya di tingkat Provinsi</t>
  </si>
  <si>
    <t>http://bit.ly/DutaPariwisataHolisticFest</t>
  </si>
  <si>
    <t>https://employee.uc.ac.id/index.php/file/get/sis/t_cp/24d32441-9f20-11ed-b9cf-000d3ac6bafe.jpg</t>
  </si>
  <si>
    <t>https://employee.uc.ac.id/index.php/file/get/sis/t_cp/2d3bc253-9f20-11ed-b9cf-000d3ac6bafe_assignmentletter.jpg</t>
  </si>
  <si>
    <t>https://employee.uc.ac.id/index.php/file/get/sis/t_cp/39b98329-9f20-11ed-b9cf-000d3ac6bafe_documentation.jpg</t>
  </si>
  <si>
    <t xml:space="preserve">School of Creative Industry Universitas Ciputra </t>
  </si>
  <si>
    <t>Lomba Debat Internal Universitas Muria Kudus</t>
  </si>
  <si>
    <t>2023-07-18</t>
  </si>
  <si>
    <t>Juri utama pada lomba debat internal Universitas Muria Kudus, sabtu 15 Juli 2023 pkl 08.00 - selesai</t>
  </si>
  <si>
    <t>https://employee.uc.ac.id/index.php/file/get/sis/t_cp/ae0e8160-2553-11ee-9325-000d3ac6bafe.jpg</t>
  </si>
  <si>
    <t>Universitas Muria Kudus</t>
  </si>
  <si>
    <t>Kompetisi Debat Mahasiswa Indonesia 2023</t>
  </si>
  <si>
    <t>Mendapatkan penghargaan juri terakreditasi dalam Kompetisi Debat Mahasiswa Indonesia 2023 yang diselenggarakan oleh DIKTI sejak 12 - 17 September 2023</t>
  </si>
  <si>
    <t>https://employee.uc.ac.id/index.php/file/get/sis/t_cp/152de914-7489-11ee-bbde-000d3ac6bafe.jpg</t>
  </si>
  <si>
    <t>https://employee.uc.ac.id/index.php/file/get/sis/t_cp/193ac5f1-7489-11ee-bbde-000d3ac6bafe_assignmentletter.jpg</t>
  </si>
  <si>
    <t>DIKTI</t>
  </si>
  <si>
    <t>0606012210057</t>
  </si>
  <si>
    <t>Dewi Lestari Wibowo</t>
  </si>
  <si>
    <t>Instagram Reels Challenge "Sa Anak Biak, Sa Happy Sekolah di Biak"</t>
  </si>
  <si>
    <t>2023-04-15</t>
  </si>
  <si>
    <t xml:space="preserve">Instagram Reels Challenge "Sa Anak Biak, Sa Happy Sekolah di Biak", di adakan oleh Dinas pendidikan Biak Numfor Papua dalam rangka festival biak pintar </t>
  </si>
  <si>
    <t>https://www.instagram.com/p/CrdhgqyJ0mW/?igsh=MXFp</t>
  </si>
  <si>
    <t>https://employee.uc.ac.id/index.php/file/get/sis/t_cp/359f49fa-d05c-11ee-ab7b-000d3ac6bafe.jpeg</t>
  </si>
  <si>
    <t>https://employee.uc.ac.id/index.php/file/get/sis/t_cp/359f49fa-d05c-11ee-ab7b-000d3ac6bafe_assignmentletter.pdf</t>
  </si>
  <si>
    <t>https://employee.uc.ac.id/index.php/file/get/sis/t_cp/359f49fa-d05c-11ee-ab7b-000d3ac6bafe_documentation.jpeg</t>
  </si>
  <si>
    <t>Dinas pendidikan Biak Numfor Papua</t>
  </si>
  <si>
    <t>0606012210066</t>
  </si>
  <si>
    <t>Ulfiah</t>
  </si>
  <si>
    <t>0606012210068</t>
  </si>
  <si>
    <t>Dinda Aziza Bryllianna</t>
  </si>
  <si>
    <t>0606012210074</t>
  </si>
  <si>
    <t>Salwa Salsabila</t>
  </si>
  <si>
    <t>0607012210002</t>
  </si>
  <si>
    <t>Eirene Putri Febriani Pratama Bueya</t>
  </si>
  <si>
    <t>Medical Doctor Profession Education</t>
  </si>
  <si>
    <t>Paper Competition: Innovative research</t>
  </si>
  <si>
    <t>2023-06-21</t>
  </si>
  <si>
    <t>Innovative Research and Critical Review for Medical Advancement</t>
  </si>
  <si>
    <t>https://employee.uc.ac.id/index.php/file/get/sis/t_cp/841378a6-0fef-11ee-984c-000d3ac6bafe.jpg</t>
  </si>
  <si>
    <t>0706012210003</t>
  </si>
  <si>
    <t>Yobel Nathaniel Filipus</t>
  </si>
  <si>
    <t>Informatics</t>
  </si>
  <si>
    <t>Pemenang Juara 3 Start Up Games</t>
  </si>
  <si>
    <t>https://employee.uc.ac.id/index.php/file/get/sis/t_cp/multi/e3c74e0d-9ba4-11ed-b870-000d3ac6bafe.png</t>
  </si>
  <si>
    <t>https://employee.uc.ac.id/index.php/file/get/sis/t_cp/multi/e3c74e0d-9ba4-11ed-b870-000d3ac6bafe_assignmentletter.png</t>
  </si>
  <si>
    <t>https://employee.uc.ac.id/index.php/file/get/sis/t_cp/multi/e3c74e0d-9ba4-11ed-b870-000d3ac6bafe_documentation.pdf</t>
  </si>
  <si>
    <t>"AI for Impact" Innovation Challenge</t>
  </si>
  <si>
    <t>2023-11-09</t>
  </si>
  <si>
    <t>https://events.westernsydney.edu.au/ai-innovationc</t>
  </si>
  <si>
    <t>https://employee.uc.ac.id/index.php/file/get/sis/t_cp/46fb18b2-9cdb-11ee-b903-000d3ac6bafe_sertifikat.pdf</t>
  </si>
  <si>
    <t>https://employee.uc.ac.id/index.php/file/get/sis/t_cp/46fb18b2-9cdb-11ee-b903-000d3ac6bafe_surat_tugas.pdf</t>
  </si>
  <si>
    <t>https://employee.uc.ac.id/index.php/file/get/sis/t_cp/46fb18b2-9cdb-11ee-b903-000d3ac6bafe_dokumentasi.jpg</t>
  </si>
  <si>
    <t>Launchpad by Western Sydney University</t>
  </si>
  <si>
    <t>0706012210007</t>
  </si>
  <si>
    <t>Brian Mulyadi</t>
  </si>
  <si>
    <t>Pemenang Juara 2 Start Up Games</t>
  </si>
  <si>
    <t>https://employee.uc.ac.id/index.php/file/get/sis/t_cp/multi/9b67effe-9ba4-11ed-b870-000d3ac6bafe.png</t>
  </si>
  <si>
    <t>https://employee.uc.ac.id/index.php/file/get/sis/t_cp/multi/9b67effe-9ba4-11ed-b870-000d3ac6bafe_assignmentletter.png</t>
  </si>
  <si>
    <t>https://employee.uc.ac.id/index.php/file/get/sis/t_cp/multi/9b67effe-9ba4-11ed-b870-000d3ac6bafe_documentation.pdf</t>
  </si>
  <si>
    <t>0706012210024</t>
  </si>
  <si>
    <t>Ali Zaenal Abidin</t>
  </si>
  <si>
    <t>0706012210029</t>
  </si>
  <si>
    <t>Rafi Abhista Naya</t>
  </si>
  <si>
    <t>0706012210030</t>
  </si>
  <si>
    <t>Derend Marvel Hanson Prionggo</t>
  </si>
  <si>
    <t>0706012210031</t>
  </si>
  <si>
    <t>Steffany Florence Sugiarto Mulijono</t>
  </si>
  <si>
    <t>0706012210035</t>
  </si>
  <si>
    <t>Richie Reuben Hermanto</t>
  </si>
  <si>
    <t>0706012210038</t>
  </si>
  <si>
    <t>Louis Setyandaru Tri Ananda</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</si>
  <si>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</si>
  <si>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</si>
  <si>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</si>
  <si>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0706012210040</t>
  </si>
  <si>
    <t>Bernicko Raphael Sugito</t>
  </si>
  <si>
    <t>0706012210050</t>
  </si>
  <si>
    <t>Dicky Al Fayed Baghja Suhendra</t>
  </si>
  <si>
    <t>JCI Kim Hackathon 2023</t>
  </si>
  <si>
    <t>2023-09-22</t>
  </si>
  <si>
    <t>2023-09-24</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</si>
  <si>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</si>
  <si>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https://jcieastjava.or.id/view/945</t>
  </si>
  <si>
    <t>https://employee.uc.ac.id/index.php/file/get/sis/t_cp/84658009-6809-11ee-876c-000d3ac6bafe.pdf</t>
  </si>
  <si>
    <t>https://employee.uc.ac.id/index.php/file/get/sis/t_cp/84658009-6809-11ee-876c-000d3ac6bafe_assignmentletter.pdf</t>
  </si>
  <si>
    <t>https://employee.uc.ac.id/index.php/file/get/sis/t_cp/84658009-6809-11ee-876c-000d3ac6bafe_documentation.jpg</t>
  </si>
  <si>
    <t>JCI4TECH</t>
  </si>
  <si>
    <t>0706012210057</t>
  </si>
  <si>
    <t>Owen Orlando</t>
  </si>
  <si>
    <t>0706012210058</t>
  </si>
  <si>
    <t>Sophia Madlentsy Tambunan</t>
  </si>
  <si>
    <t>0706022210003</t>
  </si>
  <si>
    <t>Angel Aprilia Putri Lo</t>
  </si>
  <si>
    <t>Information System</t>
  </si>
  <si>
    <t>0706022210004</t>
  </si>
  <si>
    <t>Vincentia Jennifer Evelyn Tjioe</t>
  </si>
  <si>
    <t>0706022210006</t>
  </si>
  <si>
    <t>Kezia Elice Yulianto</t>
  </si>
  <si>
    <t>0706022210007</t>
  </si>
  <si>
    <t>Valencia Melita Christy</t>
  </si>
  <si>
    <t>https://employee.uc.ac.id/index.php/file/get/sis/t_cp/multi/6b48398b-071c-4552-afcd-999f3d881823.png</t>
  </si>
  <si>
    <t>https://employee.uc.ac.id/index.php/file/get/sis/t_cp/multi/6b48398b-071c-4552-afcd-999f3d881823_assignmentletter.png</t>
  </si>
  <si>
    <t>0706022210013</t>
  </si>
  <si>
    <t>Juan Hubert Liem</t>
  </si>
  <si>
    <t>0706022210026</t>
  </si>
  <si>
    <t>Billy Reksodikromo</t>
  </si>
  <si>
    <t>Mezink Academy workshop: Basic Product Videography</t>
  </si>
  <si>
    <t>2023-03-12</t>
  </si>
  <si>
    <t>Sebuah videography untuk mempromosikan di sosial media</t>
  </si>
  <si>
    <t>https://employee.uc.ac.id/index.php/file/get/sis/t_cp/96b93c94-c20f-11ed-aeb7-000d3ac6bafe.pdf</t>
  </si>
  <si>
    <t xml:space="preserve">Mezink </t>
  </si>
  <si>
    <t>0706022210032</t>
  </si>
  <si>
    <t>Immanuel Nissi Krissianto</t>
  </si>
  <si>
    <t>0706022210039</t>
  </si>
  <si>
    <t>Marvel Hans Surjana</t>
  </si>
  <si>
    <t>0706022210041</t>
  </si>
  <si>
    <t>Livanty Efatania Dendy</t>
  </si>
  <si>
    <t>Penulisan Paper Jurnal Teknik Informatika dan Sistem Informasi Bisnis</t>
  </si>
  <si>
    <t>2022-12-31</t>
  </si>
  <si>
    <t>2024-12-18</t>
  </si>
  <si>
    <t>Analysis of Perceived Usefulness, Perceived Ease of Use, and Self-Service Technology of Student Mobile Application in University. Link: 
https://jurnal.mdp.ac.id/index.php/jatisi/article/view/6405</t>
  </si>
  <si>
    <t>https://jurnal.mdp.ac.id/index.php/jatisi/article/</t>
  </si>
  <si>
    <t>https://employee.uc.ac.id/index.php/file/get/sis/t_cp/8e013a86-e309-4047-b177-a6e829390dfd_assignmentletter.pdf</t>
  </si>
  <si>
    <t>https://employee.uc.ac.id/index.php/file/get/sis/t_cp/8e013a86-e309-4047-b177-a6e829390dfd_report.pdf</t>
  </si>
  <si>
    <t>STMK Global Informatika MDP</t>
  </si>
  <si>
    <t>0706022210042</t>
  </si>
  <si>
    <t>Celinka Eira Jove</t>
  </si>
  <si>
    <t>Penulis Paper Jurnal Teknik Informatika dan Sistem Informasi Bisnis</t>
  </si>
  <si>
    <t>2022-12-18</t>
  </si>
  <si>
    <t>2023-12-18</t>
  </si>
  <si>
    <t>Analysis of Perceived Usefulness, Perceived Ease of Use, and Self-Service Technology of Student Mobile Application in University. Link: https://jurnal.mdp.ac.id/index.php/jatisi/article/view/6405</t>
  </si>
  <si>
    <t>https://employee.uc.ac.id/index.php/file/get/sis/t_cp/b59164c7-7984-47aa-8c25-d232df4b7709_assignmentletter.pdf</t>
  </si>
  <si>
    <t>https://employee.uc.ac.id/index.php/file/get/sis/t_cp/b59164c7-7984-47aa-8c25-d232df4b7709_report.pdf</t>
  </si>
  <si>
    <t>0706022210047</t>
  </si>
  <si>
    <t>Jessica Theijer</t>
  </si>
  <si>
    <t>Surabaya Singing Competition</t>
  </si>
  <si>
    <t>https://www.instagram.com/p/CynM7E1RcM1/?igshid=Mz</t>
  </si>
  <si>
    <t>https://employee.uc.ac.id/index.php/file/get/sis/t_cp/2082cfe2-951c-11ee-a8d9-000d3ac6bafe_sertifikat.pdf</t>
  </si>
  <si>
    <t>https://employee.uc.ac.id/index.php/file/get/sis/t_cp/4e3229e1-901b-11ee-9103-000d3ac6bafe_surat_tugas.pdf</t>
  </si>
  <si>
    <t>https://employee.uc.ac.id/index.php/file/get/sis/t_cp/4e3229e1-901b-11ee-9103-000d3ac6bafe_dokumentasi.jpeg</t>
  </si>
  <si>
    <t>0706022210050</t>
  </si>
  <si>
    <t>Sulthan Ahmed Yassin Bagdadi</t>
  </si>
  <si>
    <t>KEJURPROV KICKBOXING JAWA TIMUR</t>
  </si>
  <si>
    <t>2022-11-27</t>
  </si>
  <si>
    <t>Menang juara 1 Creative Form Open Hand Junior Putra. Dalam event Kejurprov yang diselenggarakan di GOR Merdeka Jombang.</t>
  </si>
  <si>
    <t>https://www.instagram.com/p/CkNS1v4JTrS/?igshid=Nz</t>
  </si>
  <si>
    <t>https://employee.uc.ac.id/index.php/file/get/sis/t_cp/ea74bbec-6ffd-11ed-9640-000d3ac6bafe.jpg</t>
  </si>
  <si>
    <t>https://employee.uc.ac.id/index.php/file/get/sis/t_cp/ea74bbec-6ffd-11ed-9640-000d3ac6bafe_assignmentletter.pdf</t>
  </si>
  <si>
    <t>https://employee.uc.ac.id/index.php/file/get/sis/t_cp/ea74bbec-6ffd-11ed-9640-000d3ac6bafe_documentation.jpeg</t>
  </si>
  <si>
    <t>Pengurus Provinsi Kickboxing Jawa Timur</t>
  </si>
  <si>
    <t>Saya memainkan 2 kelas di event yang sama dan sama-sama mendapatkan emas. Dan yang ini adalah kelas kategori Creative Form “Team” Junior Putra.</t>
  </si>
  <si>
    <t>https://employee.uc.ac.id/index.php/file/get/sis/t_cp/15f0d7bb-7000-11ed-9640-000d3ac6bafe.jpg</t>
  </si>
  <si>
    <t>https://employee.uc.ac.id/index.php/file/get/sis/t_cp/15f0d7bb-7000-11ed-9640-000d3ac6bafe_assignmentletter.pdf</t>
  </si>
  <si>
    <t>https://employee.uc.ac.id/index.php/file/get/sis/t_cp/15f0d7bb-7000-11ed-9640-000d3ac6bafe_documentation.jpeg</t>
  </si>
  <si>
    <t>KICKBOXING JATIM FIGHT FEST</t>
  </si>
  <si>
    <t>2023-03-11</t>
  </si>
  <si>
    <t>KEJUARAAN KICKBOXING yang dilaksanakan oleh PPKBI JATIM serta team wira. Diadakan di SUTOS dan bermain di bagian creative form open hand senior putra mendapatkan juara 1.</t>
  </si>
  <si>
    <t>https://employee.uc.ac.id/index.php/file/get/sis/t_cp/de260e2a-f084-11ed-badd-000d3ac6bafe.jpeg</t>
  </si>
  <si>
    <t>https://employee.uc.ac.id/index.php/file/get/sis/t_cp/de260e2a-f084-11ed-badd-000d3ac6bafe_assignmentletter.pdf</t>
  </si>
  <si>
    <t>https://employee.uc.ac.id/index.php/file/get/sis/t_cp/de260e2a-f084-11ed-badd-000d3ac6bafe_documentation.jpeg</t>
  </si>
  <si>
    <t>PPKBI JAWA TIMUR dan TEAM WIRA</t>
  </si>
  <si>
    <t>Rambo 4294 kickboxing open championship II 2023</t>
  </si>
  <si>
    <t>2023-03-17</t>
  </si>
  <si>
    <t>2023-03-19</t>
  </si>
  <si>
    <t>kejuaraan kickboxing terbuka yang dapat diikuti oleh seluruh indonesia yang diadakan di semarang. saya main di kelas creative form open hand</t>
  </si>
  <si>
    <t>https://www.instagram.com/rambomuaythai4294/</t>
  </si>
  <si>
    <t>https://employee.uc.ac.id/index.php/file/get/sis/t_cp/c74ad6dc-f0ab-11ed-badd-000d3ac6bafe.jpeg</t>
  </si>
  <si>
    <t>https://employee.uc.ac.id/index.php/file/get/sis/t_cp/c74ad6dc-f0ab-11ed-badd-000d3ac6bafe_assignmentletter.pdf</t>
  </si>
  <si>
    <t>https://employee.uc.ac.id/index.php/file/get/sis/t_cp/c74ad6dc-f0ab-11ed-badd-000d3ac6bafe_documentation.jpeg</t>
  </si>
  <si>
    <t>PPKBI JAWA Tengah dan RAMBO 4294</t>
  </si>
  <si>
    <t>0706022210051</t>
  </si>
  <si>
    <t>Theo Filus Handy Syahputra</t>
  </si>
  <si>
    <t>0706022210053</t>
  </si>
  <si>
    <t>Nathan Gunawan</t>
  </si>
  <si>
    <t>Score</t>
  </si>
  <si>
    <t>Competition Level</t>
  </si>
  <si>
    <t>Placement</t>
  </si>
  <si>
    <t>Team Category</t>
  </si>
  <si>
    <t>Kompetisi</t>
  </si>
  <si>
    <t>Type</t>
  </si>
  <si>
    <t>Juara 1</t>
  </si>
  <si>
    <t>Juara 2</t>
  </si>
  <si>
    <t>Juara 3</t>
  </si>
  <si>
    <t>Finalis</t>
  </si>
  <si>
    <t>Pelatih/Wasit/Juri Tidak Berlisensi</t>
  </si>
  <si>
    <t>Pelatih/Wasit/Juri Berlisensi</t>
  </si>
  <si>
    <t>Narasumber/Pembicara</t>
  </si>
  <si>
    <t>Moderator</t>
  </si>
  <si>
    <t>Pengakuan Lainnya</t>
  </si>
  <si>
    <t>Pengakuan</t>
  </si>
  <si>
    <t>Field</t>
  </si>
  <si>
    <t>Tanda Jasa</t>
  </si>
  <si>
    <t>Penerima Hibah Kompetisi</t>
  </si>
  <si>
    <t>Medali Emas</t>
  </si>
  <si>
    <t>Medali Perak</t>
  </si>
  <si>
    <t>Medali Perunggu</t>
  </si>
  <si>
    <t>Piagam Partisipasi</t>
  </si>
  <si>
    <t>Penghargaan Lainnya</t>
  </si>
  <si>
    <t>Penghargaan</t>
  </si>
  <si>
    <t>Karir Organisasi</t>
  </si>
  <si>
    <t>Ketua</t>
  </si>
  <si>
    <t>Wakil Ketua</t>
  </si>
  <si>
    <t>Sekretaris</t>
  </si>
  <si>
    <t>Bendahara</t>
  </si>
  <si>
    <t>Satu Tingkat Dibawah Pengurus Harian</t>
  </si>
  <si>
    <t>Kab/Kota/PT</t>
  </si>
  <si>
    <t>Hasil Karya</t>
  </si>
  <si>
    <t>Patent</t>
  </si>
  <si>
    <t>Patent Sederhana</t>
  </si>
  <si>
    <t>Buku Ber-ISBN Penulis Utama</t>
  </si>
  <si>
    <t>Buku Ber-ISBN Penulis Kedua dst</t>
  </si>
  <si>
    <t>Penulis Utama/korespondensi karya ilmiah di journal yg bereputasi dan diakui</t>
  </si>
  <si>
    <t>Penulis kedua (bukan korespondensi) dst karya ilmiah di journal yg bereputasi dan diakui</t>
  </si>
  <si>
    <t>Pemrakarsa/Pendiri</t>
  </si>
  <si>
    <t>Koordinator Relawan</t>
  </si>
  <si>
    <t>Relawan</t>
  </si>
  <si>
    <t>Pemberdayaan atau Aksi Kemanusiaan</t>
  </si>
  <si>
    <t>Kewirausahaan</t>
  </si>
  <si>
    <t>External Provincial</t>
  </si>
  <si>
    <t>Dewan Pelatih/Wasit/Juri Tidak Berlisensi seleksi LDBI-NSDC tingkat Kabupaten Trenggalek 2023</t>
  </si>
  <si>
    <t>Koko cici Jawa Timur pada tanggal 9 Agustus 2023 Mengadakan program acara koko cici Fashion Kids Competition untuk memperingati hari kemerdekaan Indonesia ke 78. Di ikuti kurang lebih 50 peserta dan ada 3 Pelatih/Wasit/Juri Tidak Berlisensi yaitu Felicia Jocelyne dari Koci Jatim 22, Mirachelle JHS dari miss teenager Indonesia 22,</t>
  </si>
  <si>
    <t>Pelatih/Wasit/Juri Tidak Berlisensi utama pada lomba debat internal Universitas Muria Kudus, sabtu 15 Juli 2023 pkl 08.00 - selesai</t>
  </si>
  <si>
    <t>Mendapatkan penghargaan Pelatih/Wasit/Juri Tidak Berlisensi terakreditasi dalam Kompetisi Debat Mahasiswa Indonesia 2023 yang diselenggarakan oleh DIKTI sejak 12 - 17 September 2023</t>
  </si>
  <si>
    <t>Criteria</t>
  </si>
  <si>
    <t>Submissions per Student</t>
  </si>
  <si>
    <t>Submissions per Student per Field</t>
  </si>
  <si>
    <t>Column Labels</t>
  </si>
  <si>
    <t>Grand Total</t>
  </si>
  <si>
    <t>Row Labels</t>
  </si>
  <si>
    <t>Count of Name</t>
  </si>
  <si>
    <t>Sum of Score</t>
  </si>
  <si>
    <t>Count of Field</t>
  </si>
  <si>
    <t>Count of Score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</si>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</sst>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rgb="FF000000"/>
      <name val="Calibri"/>
      <scheme val="minor"/>
    </font>
    <font>
      <sz val="11"/>
      <color theme="1"/>
      <name val="Calibri"/>
      <family val="2"/>
      <scheme val="minor"/>
    </font>
    <font>
      <sz val="11"/>
      <color theme="1"/>
      <name val="Calibri"/>
      <family val="2"/>
      <scheme val="minor"/>
    </font>
    <font>
      <u/>
      <sz val="11"/>
      <color rgb="FF0000FF"/>
      <name val="Calibri"/>
      <family val="2"/>
    </font>
    <font>
      <sz val="11"/>
      <color rgb="FF000000"/>
      <name val="Calibri"/>
      <family val="2"/>
      <scheme val="minor"/>
    </font>
    <font>
      <sz val="11"/>
      <name val="Calibri"/>
      <family val="2"/>
      <scheme val="minor"/>
    </font>
    <font>
      <sz val="11"/>
      <name val="Calibri"/>
      <family val="2"/>
    </font>
    <font>
      <u/>
      <sz val="11"/>
      <color rgb="FF0000FF"/>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0">
    <xf numFmtId="0" fontId="0" fillId="0" borderId="0" xfId="0"/>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1" fillId="0" borderId="0" xfId="1" applyFont="1"/>
    <xf numFmtId="164" fontId="1" fillId="0" borderId="0" xfId="1" applyNumberFormat="1" applyFont="1"/>
    <xf numFmtId="49" fontId="5" fillId="0" borderId="0" xfId="1" applyNumberFormat="1" applyFont="1"/>
    <xf numFmtId="0" fontId="5" fillId="0" borderId="0" xfId="1" applyFont="1"/>
    <xf numFmtId="0" fontId="4" fillId="0" borderId="0" xfId="1"/>
    <xf numFmtId="0" fontId="7" fillId="0" borderId="0" xfId="1" applyFont="1"/>
    <xf numFmtId="49" fontId="6" fillId="0" borderId="0" xfId="1" applyNumberFormat="1" applyFont="1"/>
    <xf numFmtId="0" fontId="6" fillId="0" borderId="0" xfId="1" applyFont="1"/>
    <xf numFmtId="0" fontId="6" fillId="0" borderId="0" xfId="1" applyFont="1" applyAlignment="1">
      <alignment wrapText="1"/>
    </xf>
    <xf numFmtId="164" fontId="4" fillId="0" borderId="0" xfId="1" applyNumberFormat="1"/>
    <xf numFmtId="49" fontId="1" fillId="0" borderId="0" xfId="1" applyNumberFormat="1" applyFont="1"/>
    <xf numFmtId="49" fontId="4" fillId="0" borderId="0" xfId="1" applyNumberFormat="1"/>
    <xf numFmtId="0" fontId="0" fillId="0" borderId="0" xfId="0" applyAlignment="1">
      <alignment horizontal="left" indent="1"/>
    </xf>
    <xf numFmtId="0" fontId="0" fillId="0" borderId="0" xfId="0" applyAlignment="1">
      <alignment horizontal="left" indent="2"/>
    </xf>
  </cellXfs>
  <cellStyles count="2">
    <cellStyle name="Normal" xfId="0" builtinId="0"/>
    <cellStyle name="Normal 2" xfId="1" xr:uid="{7747E316-E89C-4880-8C85-056848DAF68B}"/>
  </cellStyles>
  <dxfs count="53">
    <dxf>
      <numFmt numFmtId="165" formatCode="\-;\ \-;\ &quot;-&quot;"/>
    </dxf>
    <dxf>
      <numFmt numFmtId="0" formatCode="General"/>
    </dxf>
    <dxf>
      <font>
        <b val="0"/>
        <i val="0"/>
        <strike val="0"/>
        <condense val="0"/>
        <extend val="0"/>
        <outline val="0"/>
        <shadow val="0"/>
        <u val="none"/>
        <vertAlign val="baseline"/>
        <sz val="11"/>
        <color rgb="FF000000"/>
        <name val="Calibri"/>
        <family val="2"/>
        <scheme val="minor"/>
      </font>
    </dxf>
    <dxf>
      <numFmt numFmtId="165" formatCode="\-;\ \-;\ &quot;-&quot;"/>
    </dxf>
    <dxf>
      <numFmt numFmtId="165" formatCode="\-;\ \-;\ &quot;-&quot;"/>
    </dxf>
    <dxf>
      <font>
        <b val="0"/>
        <i val="0"/>
        <strike val="0"/>
        <condense val="0"/>
        <extend val="0"/>
        <outline val="0"/>
        <shadow val="0"/>
        <u val="none"/>
        <vertAlign val="baseline"/>
        <sz val="11"/>
        <color auto="1"/>
        <name val="Calibri"/>
        <family val="2"/>
        <scheme val="none"/>
      </font>
      <numFmt numFmtId="0" formatCode="General"/>
    </dxf>
    <dxf>
      <font>
        <b val="0"/>
        <i val="0"/>
        <strike val="0"/>
        <condense val="0"/>
        <extend val="0"/>
        <outline val="0"/>
        <shadow val="0"/>
        <u val="none"/>
        <vertAlign val="baseline"/>
        <sz val="11"/>
        <color auto="1"/>
        <name val="Calibri"/>
        <family val="2"/>
        <scheme val="none"/>
      </font>
      <numFmt numFmtId="0" formatCode="General"/>
    </dxf>
    <dxf>
      <font>
        <b val="0"/>
        <i val="0"/>
        <strike val="0"/>
        <condense val="0"/>
        <extend val="0"/>
        <outline val="0"/>
        <shadow val="0"/>
        <u val="none"/>
        <vertAlign val="baseline"/>
        <sz val="11"/>
        <color auto="1"/>
        <name val="Calibri"/>
        <family val="2"/>
        <scheme val="none"/>
      </font>
      <numFmt numFmtId="0" formatCode="General"/>
    </dxf>
    <dxf>
      <font>
        <b val="0"/>
        <i val="0"/>
        <strike val="0"/>
        <condense val="0"/>
        <extend val="0"/>
        <outline val="0"/>
        <shadow val="0"/>
        <u val="none"/>
        <vertAlign val="baseline"/>
        <sz val="11"/>
        <color auto="1"/>
        <name val="Calibri"/>
        <family val="2"/>
        <scheme val="none"/>
      </font>
      <numFmt numFmtId="0" formatCode="General"/>
    </dxf>
    <dxf>
      <font>
        <b val="0"/>
        <i val="0"/>
        <strike val="0"/>
        <condense val="0"/>
        <extend val="0"/>
        <outline val="0"/>
        <shadow val="0"/>
        <u val="none"/>
        <vertAlign val="baseline"/>
        <sz val="11"/>
        <color auto="1"/>
        <name val="Calibri"/>
        <family val="2"/>
        <scheme val="none"/>
      </font>
      <numFmt numFmtId="0" formatCode="General"/>
    </dxf>
    <dxf>
      <font>
        <b val="0"/>
        <i val="0"/>
        <strike val="0"/>
        <condense val="0"/>
        <extend val="0"/>
        <outline val="0"/>
        <shadow val="0"/>
        <u val="none"/>
        <vertAlign val="baseline"/>
        <sz val="11"/>
        <color auto="1"/>
        <name val="Calibri"/>
        <family val="2"/>
        <scheme val="none"/>
      </font>
      <numFmt numFmtId="0" formatCode="General"/>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rgb="FF0000FF"/>
        <name val="Calibri"/>
        <scheme val="none"/>
      </font>
    </dxf>
    <dxf>
      <font>
        <b val="0"/>
        <i val="0"/>
        <strike val="0"/>
        <condense val="0"/>
        <extend val="0"/>
        <outline val="0"/>
        <shadow val="0"/>
        <u/>
        <vertAlign val="baseline"/>
        <sz val="11"/>
        <color rgb="FF0000FF"/>
        <name val="Calibri"/>
        <scheme val="none"/>
      </font>
    </dxf>
    <dxf>
      <font>
        <b val="0"/>
        <i val="0"/>
        <strike val="0"/>
        <condense val="0"/>
        <extend val="0"/>
        <outline val="0"/>
        <shadow val="0"/>
        <u/>
        <vertAlign val="baseline"/>
        <sz val="11"/>
        <color rgb="FF0000FF"/>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ertAlign val="baseline"/>
        <sz val="11"/>
        <color rgb="FF0000FF"/>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ertAlign val="baseline"/>
        <sz val="11"/>
        <color rgb="FF0000FF"/>
        <name val="Calibri"/>
        <family val="2"/>
        <scheme val="none"/>
      </font>
    </dxf>
    <dxf>
      <font>
        <b val="0"/>
        <i val="0"/>
        <strike val="0"/>
        <condense val="0"/>
        <extend val="0"/>
        <outline val="0"/>
        <shadow val="0"/>
        <u/>
        <vertAlign val="baseline"/>
        <sz val="11"/>
        <color rgb="FF0000FF"/>
        <name val="Calibri"/>
        <family val="2"/>
        <scheme val="none"/>
      </font>
    </dxf>
    <dxf>
      <font>
        <b val="0"/>
        <i val="0"/>
        <strike val="0"/>
        <condense val="0"/>
        <extend val="0"/>
        <outline val="0"/>
        <shadow val="0"/>
        <u/>
        <vertAlign val="baseline"/>
        <sz val="11"/>
        <color rgb="FF0000FF"/>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s Joachim" refreshedDate="45531.439550000003" createdVersion="8" refreshedVersion="8" minRefreshableVersion="3" recordCount="358" xr:uid="{783C47AF-99E8-40E7-BE14-F42CAF0FD1EB}">
  <cacheSource type="worksheet">
    <worksheetSource name="Angkatan22"/>
  </cacheSource>
  <cacheFields count="29">
    <cacheField name="NIS" numFmtId="0">
      <sharedItems/>
    </cacheField>
    <cacheField name="Name" numFmtId="0">
      <sharedItems count="241">
        <s v="Michael Davis Guyanto"/>
        <s v="Dian Natalia Halim"/>
        <s v="Sebastian Brendon Huisaini"/>
        <s v="Febiola"/>
        <s v="Michelle Angel"/>
        <s v="Gabrielle Jesslyn Pramono"/>
        <s v="I Wayan Harleyco Nila Putra"/>
        <s v="Aventino Jonathan Farrell"/>
        <s v="Gabriel Antonieth Christinsen Hariyono"/>
        <s v="Verrel Aurelius Gonaldy"/>
        <s v="Calvin Chandoko"/>
        <s v="Clivyne Eugenia Charles"/>
        <s v="Allen Abraham Handoko"/>
        <s v="Nikita Bella Angelina"/>
        <s v="Shareen Widjaja"/>
        <s v="Jocelyne Natasha Halim"/>
        <s v="Valentino Wu"/>
        <s v="Angeline Soegianto"/>
        <s v="Brian Timothy Santoso"/>
        <s v="Raffaela Jovanka Wijaya"/>
        <s v="Jessica Natasya Singgih"/>
        <s v="Nabila Nur Faiza Fadly"/>
        <s v="Vincentius Valentino"/>
        <s v="Natasya"/>
        <s v="Dio Alexander Halim"/>
        <s v="Anita Lucrecia"/>
        <s v="Debora Gracilia Winata"/>
        <s v="Michelle Jovana Soedarto"/>
        <s v="Evelyne Audrey Tanoehardjo"/>
        <s v="Viona Joycelyn"/>
        <s v="Tantowi Tan"/>
        <s v="Lydia Mulyani"/>
        <s v="Felix Hartono Arifin"/>
        <s v="Michael Sean Kevin"/>
        <s v="Jennifer Tjahyadi"/>
        <s v="Joshua Alexander"/>
        <s v="Gilang Ricky Giovardy"/>
        <s v="Wendia Nelsa"/>
        <s v="Jocelline Aarona Putricia"/>
        <s v="Andrew Wibisono"/>
        <s v="Michelle Angie Wangi Soputra"/>
        <s v="AldiI Reyden Valencio"/>
        <s v="Matthew Brandon"/>
        <s v="Gerrent Matthew Wijaya"/>
        <s v="Marcell Gallardo Handoko"/>
        <s v="Jefferson Loru Koba"/>
        <s v="Eldrick Justin Muliadi"/>
        <s v="Christian Tamin"/>
        <s v="Gabriela Valencia Geonawan"/>
        <s v="Raymond Setiyawan"/>
        <s v="Nicholas Marcell Wibisono"/>
        <s v="Nico Jeremy Patrick Tjoa"/>
        <s v="Cabrina Irmadela Setiawan"/>
        <s v="Jasmine Nadine Amanda Hartanto"/>
        <s v="Sharon Gloria Chandra"/>
        <s v="Marcel Christofer"/>
        <s v="Dave Christian"/>
        <s v="Abel Cendana Mulyadi"/>
        <s v="Riskinarosa"/>
        <s v="Adinda Ascaryawati Puspa Wardana"/>
        <s v="Ryan Etenia Gadman"/>
        <s v="Joceline Eloysa Halim"/>
        <s v="Jessica Halim"/>
        <s v="Jonathan Adrian Sutanto"/>
        <s v="Qur Roti A`yun"/>
        <s v="Chelsea Patricia Suryanto"/>
        <s v="Christoper"/>
        <s v="Tiffany Michelle Jatmiko"/>
        <s v="Hanny Glorify Nathanael Sengkey"/>
        <s v="Jessica Angelina The"/>
        <s v="Madeline Margareth Wibisono"/>
        <s v="Theodore Hermanto"/>
        <s v="Naila Syafadina Ahmad"/>
        <s v="Muhammad Iqbal Al Habibi"/>
        <s v="Carissa Belluci"/>
        <s v="Exel Apriano Wijaya"/>
        <s v="Angelin Michelle Tendra"/>
        <s v="Riska Listiyani"/>
        <s v="Natasya Sharla Kirana"/>
        <s v="I Wayan Michael Mahaabhinaya Darmawan"/>
        <s v="Dennis Octavius"/>
        <s v="Tyaga Adinata Povannes"/>
        <s v="Vonni Meyra Sutikno"/>
        <s v="Atthariq Alkausar Herdiyanto"/>
        <s v="Je Ivan Dhamma Pratama"/>
        <s v="Syaiful Arif"/>
        <s v="Benjamin Juan Constantine"/>
        <s v="Mizell Jocasta Arie Putra Soebeno"/>
        <s v="Angellica Beatrice Widjanarko"/>
        <s v="Melissa Wijaya"/>
        <s v="Jose Alessandro Tanumihardja"/>
        <s v="Kevin Christiano Adjie Suseno"/>
        <s v="Beatrice Michelle Valerie W."/>
        <s v="Bryant Mathew Wicaksono"/>
        <s v="Angie Ivana Setiawan"/>
        <s v="Gregorius Sebastian Kristanto"/>
        <s v="Dwantara Alexander Christo"/>
        <s v="Achmad Edas Athoillah Syah Putra"/>
        <s v="Prisillia Novianni Hendra"/>
        <s v="Kresna Andrean"/>
        <s v="Billy Tanjung"/>
        <s v="Audreylia Keisha Poajaya"/>
        <s v="Najwa Zahira Shafa"/>
        <s v="Bertrand Lovell Parandaya"/>
        <s v="Muhammad Rizky Ngainul Yakin"/>
        <s v="Vanessa Wynne"/>
        <s v="Kennard Abelio Santoso Tjio"/>
        <s v="Ivan Indrayana Sugiyanto"/>
        <s v="I Gede Rama Naranta Degur"/>
        <s v="Ainina Yasmine Mardiana"/>
        <s v="Nayla Izzah Maulana"/>
        <s v="Humaidatul Faiqoh Putri Abdillah "/>
        <s v="Wandi Hardiansyah Lubis"/>
        <s v="Adam Johan Amar Raay"/>
        <s v="Christian Fenton Handoko"/>
        <s v="Yohana Cinta Ayu Desylina"/>
        <s v="Ananda Mahendra"/>
        <s v="Florentcia Aurora"/>
        <s v="Julius Kevin Jonathan Pratama"/>
        <s v="Steven Adi Santoso"/>
        <s v="Adara Mishel Harjanto"/>
        <s v="Teresa Samantha Satyanegara"/>
        <s v="Janiece Queenny Waterloo"/>
        <s v="Isadora Elgina Pramana"/>
        <s v="Kimberly Brennan Winaryo"/>
        <s v="Bryanna Jersey Wijaya"/>
        <s v="Caroline Patricia Kusuma"/>
        <s v="Sharlene Namira Valencia"/>
        <s v="Sherly Margaretha"/>
        <s v="Nicklaus Stanley"/>
        <s v="Kenley Maccauley Riyono"/>
        <s v="Lim Angelica Putri Santoso"/>
        <s v="Bryan Poaler"/>
        <s v="Cindy Laurent Siswanto"/>
        <s v="Vania Caroline Hanjaya"/>
        <s v="Kevin Hamantara"/>
        <s v="Muhammad Afung Ardiles"/>
        <s v="Agatha Febrina Kasih"/>
        <s v="Timothy Jason Lianto"/>
        <s v="Lovely Hilary Limawan"/>
        <s v="Annabella Claudia Kurniadi"/>
        <s v="Juan Richard Alexander Setiawan"/>
        <s v="Calvin Timothy Lieanto"/>
        <s v="Joseph Richard Hartono"/>
        <s v="Alexander Hiro Wibisono"/>
        <s v="Ismirani Saputri"/>
        <s v="Monica Novalensiago"/>
        <s v="Dhiemas Arya Putra"/>
        <s v="Johanes Tanzil"/>
        <s v="Elizabeth Gina Mitayanny Salim"/>
        <s v="Tania Adeline Anabella"/>
        <s v="Anak Agung Ayu Puty Andrina"/>
        <s v="Linda Laurensia Soetandio"/>
        <s v="Ivan Suaidi"/>
        <s v="Junko Alessandro Effendy"/>
        <s v="Tarra Lief"/>
        <s v="Paulus"/>
        <s v="Calista Jazlyn Gosal Jo"/>
        <s v="Helen Saphira Wibowo"/>
        <s v="Gabriel Procellia"/>
        <s v="Achmad Ganiar Irsyaldi"/>
        <s v="Shannon Devona Arihanto"/>
        <s v="Jofvina Chandra"/>
        <s v="Renita Cahyo"/>
        <s v="Howard Richardson Gohvint"/>
        <s v="Jesslyn Aprillianefata Schand"/>
        <s v="Gracelyn Elizabeth"/>
        <s v="Dinda Ajeng Maharani"/>
        <s v="Aileen Angelina Kurniawan"/>
        <s v="Shelly Monica Handojo"/>
        <s v="Laetitia Charleene Idanawang"/>
        <s v="Adriana Azhar Sularjo"/>
        <s v="Juandricho Misael Waradana"/>
        <s v="Abigail Leony Martino"/>
        <s v="Erika Amelia Soetirto"/>
        <s v="Vanessa Ashley Tanoto"/>
        <s v="Seraphine Hartanto"/>
        <s v="Muhammad Atho`illah"/>
        <s v="Claudia Theresia Kampong"/>
        <s v="Shania Putri"/>
        <s v="Adeline Felicia Cuaca"/>
        <s v="LAURENCIA KATLEEN MAHEY"/>
        <s v="Keshia Aurell Aryadi"/>
        <s v="jessica gunawan"/>
        <s v="VELYNIE NOVELITHA MULJONO "/>
        <s v="Ollive Kaligis"/>
        <s v="Feihana Jaya Su`andini"/>
        <s v="Grace Carolyn"/>
        <s v="Filia Maharini"/>
        <s v="Cheysha Sandrina Putri Rusdiyanto"/>
        <s v="Candra Giga Kharisma"/>
        <s v="Elda Awalia Husna"/>
        <s v="Kartika Rahmawati"/>
        <s v="Vionita Ariance Hamadi"/>
        <s v="Carissa Hugo"/>
        <s v="Magentama Sineksenjati Wiryawan"/>
        <s v="Navarro"/>
        <s v="Felicia Jocelyn"/>
        <s v="Catherine Lorena Valentina Franoto"/>
        <s v="Hans Rachman"/>
        <s v="Aurelio"/>
        <s v="Levani Delsie Putri Pangalila"/>
        <s v="Talitha Aurellia Awanda"/>
        <s v="Felicia Audrey Elvina"/>
        <s v="Tiffanny Odelia Hutasoit"/>
        <s v="Agusta Fanny Sugianto"/>
        <s v="Tao Zen"/>
        <s v="Jonsen Subagio"/>
        <s v="Ni Luh Komang Dea Pradnya Paramitha"/>
        <s v="Nabita Nirla Sevina"/>
        <s v="William Nata"/>
        <s v="Rivo Christian Kutanggas"/>
        <s v="Nisyavira Anam Meilia"/>
        <s v="Vajra Yeshie Kusala"/>
        <s v="Hendrik Hanok Lenggu"/>
        <s v="Dewi Lestari Wibowo"/>
        <s v="Ulfiah"/>
        <s v="Dinda Aziza Bryllianna"/>
        <s v="Salwa Salsabila"/>
        <s v="Eirene Putri Febriani Pratama Bueya"/>
        <s v="Yobel Nathaniel Filipus"/>
        <s v="Brian Mulyadi"/>
        <s v="Ali Zaenal Abidin"/>
        <s v="Steffany Florence Sugiarto Mulijono"/>
        <s v="Dicky Al Fayed Baghja Suhendra"/>
        <s v="Owen Orlando"/>
        <s v="Sophia Madlentsy Tambunan"/>
        <s v="Angel Aprilia Putri Lo"/>
        <s v="Vincentia Jennifer Evelyn Tjioe"/>
        <s v="Kezia Elice Yulianto"/>
        <s v="Valencia Melita Christy"/>
        <s v="Juan Hubert Liem"/>
        <s v="Billy Reksodikromo"/>
        <s v="Immanuel Nissi Krissianto"/>
        <s v="Marvel Hans Surjana"/>
        <s v="Livanty Efatania Dendy"/>
        <s v="Celinka Eira Jove"/>
        <s v="Jessica Theijer"/>
        <s v="Sulthan Ahmed Yassin Bagdadi"/>
        <s v="Theo Filus Handy Syahputra"/>
        <s v="Nathan Gunawan"/>
      </sharedItems>
    </cacheField>
    <cacheField name="Major" numFmtId="0">
      <sharedItems/>
    </cacheField>
    <cacheField name="Student Year" numFmtId="0">
      <sharedItems containsSemiMixedTypes="0" containsString="0" containsNumber="1" containsInteger="1" minValue="2022" maxValue="2022"/>
    </cacheField>
    <cacheField name="Activity" numFmtId="0">
      <sharedItems/>
    </cacheField>
    <cacheField name="Start Date" numFmtId="164">
      <sharedItems/>
    </cacheField>
    <cacheField name="End Date" numFmtId="164">
      <sharedItems/>
    </cacheField>
    <cacheField name="Period" numFmtId="0">
      <sharedItems containsSemiMixedTypes="0" containsString="0" containsNumber="1" containsInteger="1" minValue="20212" maxValue="20232"/>
    </cacheField>
    <cacheField name="Description" numFmtId="0">
      <sharedItems containsBlank="1" longText="1"/>
    </cacheField>
    <cacheField name="Category" numFmtId="0">
      <sharedItems/>
    </cacheField>
    <cacheField name="Status" numFmtId="0">
      <sharedItems count="9">
        <s v="Narasumber/Pembicara"/>
        <s v="Juara 3"/>
        <s v="Buku Ber-ISBN Penulis Utama"/>
        <s v="Juara 1"/>
        <s v="Juara 2"/>
        <s v="Hak Cipta"/>
        <s v="Pelatih/Wasit/Juri Tidak Berlisensi"/>
        <s v="Penulis Utama/korespondensi karya ilmiah di journal yg bereputasi dan diakui"/>
        <s v="Penulis kedua (bukan korespondensi) dst karya ilmiah di journal yg bereputasi dan diakui"/>
      </sharedItems>
    </cacheField>
    <cacheField name="Level" numFmtId="0">
      <sharedItems/>
    </cacheField>
    <cacheField name="Participant As" numFmtId="0">
      <sharedItems/>
    </cacheField>
    <cacheField name="Total Participant" numFmtId="0">
      <sharedItems containsString="0" containsBlank="1" containsNumber="1" containsInteger="1" minValue="0" maxValue="2300"/>
    </cacheField>
    <cacheField name="Point" numFmtId="0">
      <sharedItems containsSemiMixedTypes="0" containsString="0" containsNumber="1" containsInteger="1" minValue="2" maxValue="48"/>
    </cacheField>
    <cacheField name="Website" numFmtId="0">
      <sharedItems containsBlank="1"/>
    </cacheField>
    <cacheField name="Certificate" numFmtId="0">
      <sharedItems containsBlank="1"/>
    </cacheField>
    <cacheField name="Assignment Letter" numFmtId="0">
      <sharedItems containsBlank="1"/>
    </cacheField>
    <cacheField name="Report" numFmtId="0">
      <sharedItems containsBlank="1"/>
    </cacheField>
    <cacheField name="Documentation" numFmtId="0">
      <sharedItems containsBlank="1"/>
    </cacheField>
    <cacheField name="Organizer" numFmtId="0">
      <sharedItems containsBlank="1"/>
    </cacheField>
    <cacheField name="Competition Level" numFmtId="49">
      <sharedItems count="3">
        <s v="External International"/>
        <s v="External Regional"/>
        <s v="External National"/>
      </sharedItems>
    </cacheField>
    <cacheField name="Field" numFmtId="49">
      <sharedItems count="3">
        <s v="Pengakuan"/>
        <s v="Kompetisi"/>
        <s v="Hasil Karya"/>
      </sharedItems>
    </cacheField>
    <cacheField name="Placement" numFmtId="0">
      <sharedItems/>
    </cacheField>
    <cacheField name="Team Category" numFmtId="0">
      <sharedItems/>
    </cacheField>
    <cacheField name="Criteria" numFmtId="0">
      <sharedItems/>
    </cacheField>
    <cacheField name="Submissions per Student per Field" numFmtId="0">
      <sharedItems containsSemiMixedTypes="0" containsString="0" containsNumber="1" containsInteger="1" minValue="1" maxValue="7" count="6">
        <n v="1"/>
        <n v="2"/>
        <n v="4"/>
        <n v="3"/>
        <n v="7"/>
        <n v="5"/>
      </sharedItems>
    </cacheField>
    <cacheField name="Submissions per Student" numFmtId="0">
      <sharedItems containsSemiMixedTypes="0" containsString="0" containsNumber="1" containsInteger="1" minValue="1" maxValue="10" count="7">
        <n v="1"/>
        <n v="2"/>
        <n v="3"/>
        <n v="4"/>
        <n v="5"/>
        <n v="10"/>
        <n v="6"/>
      </sharedItems>
    </cacheField>
    <cacheField name="Score" numFmtId="0">
      <sharedItems containsSemiMixedTypes="0" containsString="0" containsNumber="1" containsInteger="1" minValue="0" maxValue="50" count="9">
        <n v="25"/>
        <n v="0"/>
        <n v="15"/>
        <n v="20"/>
        <n v="30"/>
        <n v="8"/>
        <n v="35"/>
        <n v="11"/>
        <n v="5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
  <r>
    <s v="0106012210014"/>
    <x v="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15"/>
    <x v="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21"/>
    <x v="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1"/>
    <x v="1"/>
    <x v="0"/>
  </r>
  <r>
    <s v="0106012210021"/>
    <x v="2"/>
    <s v="Management - Reguler Class"/>
    <n v="2022"/>
    <s v="Workshop Kewirausahaan SMP Taruna Nusa Harapan"/>
    <s v="2024-05-29"/>
    <s v="2024-05-29"/>
    <n v="20232"/>
    <s v="Menjadi pembicara narasumber untuk mengisi materi di SMP Taruna untuk kegiatan P5 dan sharing tentang bisnis pribadi dan Entrepreneurship "/>
    <s v="Rumpun Keterampilan Penunjang"/>
    <x v="0"/>
    <s v="External Regional"/>
    <s v="Team"/>
    <n v="60"/>
    <n v="10"/>
    <m/>
    <s v="https://employee.uc.ac.id/index.php/file/get/sis/t_cp/d8af2c3a-abc2-4e35-9a36-45e3b3869f4c.jpg"/>
    <m/>
    <m/>
    <m/>
    <s v="UC MNA"/>
    <x v="1"/>
    <x v="0"/>
    <s v="Narasumber/Pembicara"/>
    <s v="Team"/>
    <s v="Narasumber/Pembicara|External Regional|Team"/>
    <x v="1"/>
    <x v="1"/>
    <x v="1"/>
  </r>
  <r>
    <s v="0106012210022"/>
    <x v="3"/>
    <s v="Management - Reguler Class"/>
    <n v="2022"/>
    <s v="Magic UNS (Manajemen Administrasi Great Innovation Competition) 2023"/>
    <s v="2023-04-12"/>
    <s v="2023-05-28"/>
    <n v="20222"/>
    <s v="Lomba public speaking yang mengangkat tema urgensi kesehatan mental generasi Z dalam menghadapi dunia kerja. Lomba diikuti oleh perguruan tinggi se Indonesia dan saya berhasil meraih juara 3 dalam perlombaan ini."/>
    <s v="Rumpun Keterampilan Penunjang"/>
    <x v="1"/>
    <s v="External National"/>
    <s v="Individual"/>
    <n v="58"/>
    <n v="15"/>
    <m/>
    <s v="https://employee.uc.ac.id/index.php/file/get/sis/t_cp/a1e04cc5-1e68-11ee-a7b5-000d3ac6bafe.pdf"/>
    <s v="https://employee.uc.ac.id/index.php/file/get/sis/t_cp/a1e04cc5-1e68-11ee-a7b5-000d3ac6bafe_assignmentletter.pdf"/>
    <m/>
    <s v="https://employee.uc.ac.id/index.php/file/get/sis/t_cp/a1e04cc5-1e68-11ee-a7b5-000d3ac6bafe_documentation.jpeg"/>
    <s v="Universitas Sebelas Maret"/>
    <x v="2"/>
    <x v="1"/>
    <s v="Juara 3"/>
    <s v="Individual"/>
    <s v="Juara 3|External National|Individual"/>
    <x v="0"/>
    <x v="2"/>
    <x v="2"/>
  </r>
  <r>
    <s v="0106012210022"/>
    <x v="3"/>
    <s v="Management - Reguler Class"/>
    <n v="2022"/>
    <s v="Share With Us di SMA Katolik Santa Agnes Surabaya"/>
    <s v="2023-07-17"/>
    <s v="2023-07-17"/>
    <n v="20222"/>
    <s v="Sharing kepada seluruh murid baru di SMA Katolik Santa Agnes tentang materi berorganisasi selama SMA dan Kuliah"/>
    <s v="Rumpun Keterampilan Penunjang"/>
    <x v="0"/>
    <s v="External Regional"/>
    <s v="Individual"/>
    <n v="150"/>
    <n v="10"/>
    <m/>
    <s v="https://employee.uc.ac.id/index.php/file/get/sis/t_cp/41901f15-27c5-11ee-84e6-000d3ac6bafe.pdf"/>
    <m/>
    <m/>
    <m/>
    <s v="SMA Katolik Santa Agnes Surabaya"/>
    <x v="1"/>
    <x v="0"/>
    <s v="Narasumber/Pembicara"/>
    <s v="Individual"/>
    <s v="Narasumber/Pembicara|External Regional|Individual"/>
    <x v="1"/>
    <x v="2"/>
    <x v="3"/>
  </r>
  <r>
    <s v="0106012210022"/>
    <x v="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1"/>
    <x v="2"/>
    <x v="0"/>
  </r>
  <r>
    <s v="0106012210023"/>
    <x v="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24"/>
    <x v="5"/>
    <s v="Management - Reguler Class"/>
    <n v="2022"/>
    <s v="Penulis Buku "/>
    <s v="2022-08-27"/>
    <s v="2022-10-01"/>
    <n v="20212"/>
    <s v="Penulis Buku berjudul Unsolved Dream"/>
    <s v="Rumpun Keterampilan Penunjang"/>
    <x v="2"/>
    <s v="External National"/>
    <s v="Individual"/>
    <n v="2"/>
    <n v="30"/>
    <m/>
    <m/>
    <m/>
    <s v="https://employee.uc.ac.id/index.php/file/get/sis/t_cp/2d8338c2-540f-11ed-917a-000d3ac6bafe_report.pdf"/>
    <m/>
    <s v="Embrio Publisher"/>
    <x v="2"/>
    <x v="2"/>
    <s v="Buku Ber-ISBN Penulis Utama"/>
    <s v="Individual"/>
    <s v="Buku Ber-ISBN Penulis Utama|External National|Individual"/>
    <x v="0"/>
    <x v="0"/>
    <x v="4"/>
  </r>
  <r>
    <s v="0106012210026"/>
    <x v="6"/>
    <s v="Management - Reguler Class"/>
    <n v="2022"/>
    <s v="Lomba Speech dari Rumah Sastra Seni Indonesia"/>
    <s v="2022-11-04"/>
    <s v="2022-12-16"/>
    <n v="20221"/>
    <s v="Juara 1 Lomba Speech tingkat nasional dalam rangka Hari Pahlawan, diselenggarakan oleh Rumah Sastra Seni Indonesia tahun 2022"/>
    <s v="Rumpun Keterampilan Penunjang"/>
    <x v="3"/>
    <s v="External National"/>
    <s v="Individual"/>
    <n v="71"/>
    <n v="25"/>
    <s v="-"/>
    <s v="https://employee.uc.ac.id/index.php/file/get/sis/t_cp/0647ce11-78ee-11ed-addc-000d3ac6bafe.jpeg"/>
    <s v="https://employee.uc.ac.id/index.php/file/get/sis/t_cp/0647ce11-78ee-11ed-addc-000d3ac6bafe_assignmentletter.png"/>
    <m/>
    <s v="https://employee.uc.ac.id/index.php/file/get/sis/t_cp/0647ce11-78ee-11ed-addc-000d3ac6bafe_documentation.png"/>
    <s v="Rumah Sastra Seni Indonesia "/>
    <x v="2"/>
    <x v="1"/>
    <s v="Juara 1"/>
    <s v="Individual"/>
    <s v="Juara 1|External National|Individual"/>
    <x v="0"/>
    <x v="1"/>
    <x v="0"/>
  </r>
  <r>
    <s v="0106012210026"/>
    <x v="6"/>
    <s v="Management - Reguler Class"/>
    <n v="2022"/>
    <s v="Asian Youth International Mode United Nations "/>
    <s v="2023-08-11"/>
    <s v="2023-08-15"/>
    <n v="20222"/>
    <s v="Asian Youth International Model United Nations adalah ajak konferensi terbesar di Asia bersama PBB, UNICEF, UNESCO, WHO, IMF, dan INTERPOL"/>
    <s v="Rumpun Keterampilan Penunjang"/>
    <x v="0"/>
    <s v="External International"/>
    <s v="Individual"/>
    <n v="437"/>
    <n v="20"/>
    <s v="https://modelunitednation.org/offline"/>
    <s v="https://employee.uc.ac.id/index.php/file/get/sis/t_cp/736e4d76-4226-11ee-b836-000d3ac6bafe.jpeg"/>
    <m/>
    <m/>
    <m/>
    <s v="International Global Network "/>
    <x v="0"/>
    <x v="0"/>
    <s v="Narasumber/Pembicara"/>
    <s v="Individual"/>
    <s v="Narasumber/Pembicara|External International|Individual"/>
    <x v="0"/>
    <x v="1"/>
    <x v="0"/>
  </r>
  <r>
    <s v="0106012210028"/>
    <x v="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31"/>
    <x v="8"/>
    <s v="Management - Reguler Class"/>
    <n v="2022"/>
    <s v="AGTION: Agriculture Scientific Competition"/>
    <s v="2023-06-14"/>
    <s v="2023-07-12"/>
    <n v="20222"/>
    <s v="Event ini merupakan perlombaan yang diselenggarakan oleh UPN fakultas pertanian untuk berbagai mahasiswa yang ada di indonesia, dalam perlombaan ini terdapat beberapa jenis perlombaan yang ada, seperti karya tulis ilmiah, Business Plan, Poster Ilmiah, Fotografi, dan Cipta Video Kreatif. dalam perlom"/>
    <s v="Rumpun Keterampilan Penunjang"/>
    <x v="1"/>
    <s v="External National"/>
    <s v="Team"/>
    <n v="450"/>
    <n v="15"/>
    <s v="https://www.instagram.com/p/CsBVar2rMFw/"/>
    <s v="https://employee.uc.ac.id/index.php/file/get/sis/t_cp/9a29359f-3f27-11ee-8f1c-000d3ac6bafe.pdf"/>
    <s v="https://employee.uc.ac.id/index.php/file/get/sis/t_cp/9a29359f-3f27-11ee-8f1c-000d3ac6bafe_assignmentletter.pdf"/>
    <m/>
    <s v="https://employee.uc.ac.id/index.php/file/get/sis/t_cp/9a29359f-3f27-11ee-8f1c-000d3ac6bafe_documentation.jpeg"/>
    <s v="UPN - fakultas pertanian "/>
    <x v="2"/>
    <x v="1"/>
    <s v="Juara 3"/>
    <s v="Team"/>
    <s v="Juara 3|External National|Team"/>
    <x v="0"/>
    <x v="1"/>
    <x v="5"/>
  </r>
  <r>
    <s v="0106012210031"/>
    <x v="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1"/>
    <x v="0"/>
  </r>
  <r>
    <s v="0106012210033"/>
    <x v="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34"/>
    <x v="1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1"/>
    <x v="3"/>
    <x v="0"/>
  </r>
  <r>
    <s v="0106012210034"/>
    <x v="10"/>
    <s v="Management - Reguler Class"/>
    <n v="2022"/>
    <s v="International Youth Summit Inovation Chapter Sumpah Pemuda"/>
    <s v="2023-10-27"/>
    <s v="2023-10-29"/>
    <n v="20231"/>
    <s v="International Youth Summit Inovation Chapter Sumpah Pemuda"/>
    <s v="Rumpun Keterampilan Penunjang"/>
    <x v="3"/>
    <s v="External International"/>
    <s v="Team"/>
    <m/>
    <n v="30"/>
    <s v="https://www.instagram.com/p/Cusvrp9hf_x/?igshid=MT"/>
    <s v="https://employee.uc.ac.id/index.php/file/get/sis/t_cp/f8ceec8f-9996-11ee-ad3c-000d3ac6bafe_sertifikat.jpeg"/>
    <s v="https://employee.uc.ac.id/index.php/file/get/sis/t_cp/f8ceec8f-9996-11ee-ad3c-000d3ac6bafe_surat_tugas.pdf"/>
    <m/>
    <s v="https://employee.uc.ac.id/index.php/file/get/sis/t_cp/f8ceec8f-9996-11ee-ad3c-000d3ac6bafe_dokumentasi.jpeg"/>
    <s v="Global Youthprenuer Nusantara"/>
    <x v="0"/>
    <x v="1"/>
    <s v="Juara 1"/>
    <s v="Team"/>
    <s v="Juara 1|External International|Team"/>
    <x v="0"/>
    <x v="3"/>
    <x v="6"/>
  </r>
  <r>
    <s v="0106012210034"/>
    <x v="10"/>
    <s v="Management - Reguler Class"/>
    <n v="2022"/>
    <s v="Penulis Buku "/>
    <s v="2023-11-01"/>
    <s v="2023-12-08"/>
    <n v="20231"/>
    <s v="Menulis Buku ini berdasarkan kisah nyata kita dalam lomba IYIS di Malaysia, Mulai dari awal persiapan hingga Hari H acara dan selesai dengan baik, Buku ini merupakan Kisah inspiratif dari seluruh Peserta dan panitia. Untuk total peserta dari Penulis buku ini adalah 40 orang yang semuanya adalah Angg"/>
    <s v="Rumpun Keterampilan Penunjang"/>
    <x v="2"/>
    <s v="External National"/>
    <s v="Individual"/>
    <n v="43"/>
    <n v="2"/>
    <m/>
    <m/>
    <m/>
    <s v="https://employee.uc.ac.id/index.php/file/get/sis/t_cp/af441088-9998-11ee-ad3c-000d3ac6bafe_report.jpeg"/>
    <m/>
    <s v="Global Youthprenuer Nusantara"/>
    <x v="2"/>
    <x v="2"/>
    <s v="Buku Ber-ISBN Penulis Utama"/>
    <s v="Individual"/>
    <s v="Buku Ber-ISBN Penulis Utama|External National|Individual"/>
    <x v="0"/>
    <x v="3"/>
    <x v="4"/>
  </r>
  <r>
    <s v="0106012210034"/>
    <x v="10"/>
    <s v="Management - Reguler Class"/>
    <n v="2022"/>
    <s v="Pembicara dan narasumber workshop P5 Pasta Rupa SMP Taruna Nusa Harapan Mojokerto"/>
    <s v="2024-05-29"/>
    <s v="2024-05-29"/>
    <n v="20232"/>
    <s v="Menjadi pembicara bersama tim bisnis saya Cariteh sebagai narasumber dan pembicara di SMP Taruna Nusa Harapan (TNH) di Mojokerto sebagai narasumber yang membahas tentang Entreprenuership dan juga sebagai mentor dari adik adik SMP kelas 7 yang sedang menjalani program P5 dan pemitanan Entreprenuer di"/>
    <s v="Rumpun Keterampilan Penunjang"/>
    <x v="0"/>
    <s v="External Regional"/>
    <s v="Team"/>
    <n v="5"/>
    <n v="10"/>
    <m/>
    <s v="https://employee.uc.ac.id/index.php/file/get/sis/t_cp/df6bc843-dcb1-4d91-8da5-519bc84e1caa.pdf"/>
    <m/>
    <m/>
    <m/>
    <s v="SMP Taruna Nusa Harapan"/>
    <x v="1"/>
    <x v="0"/>
    <s v="Narasumber/Pembicara"/>
    <s v="Team"/>
    <s v="Narasumber/Pembicara|External Regional|Team"/>
    <x v="1"/>
    <x v="3"/>
    <x v="1"/>
  </r>
  <r>
    <s v="0106012210035"/>
    <x v="11"/>
    <s v="Management - Reguler Class"/>
    <n v="2022"/>
    <s v="Penulis Buku Global Marketing"/>
    <s v="2024-06-24"/>
    <s v="2024-06-24"/>
    <n v="20232"/>
    <s v="menulis buku tentang marketing secara global dan melakukan publikasi serta mendapatkan ISBN. _x000a__x000a_Untuk linknya : https://tokobukujejak.com/detail/manajemen-pemasaran-perspektif-global-W4T9H.html_x000a_ISBN : 978-623-498-761-4_x000a_E ISBN : 978-623-498-762-1"/>
    <s v="Rumpun Keterampilan Penunjang"/>
    <x v="2"/>
    <s v="External National"/>
    <s v="Individual"/>
    <n v="1"/>
    <n v="40"/>
    <m/>
    <s v="https://employee.uc.ac.id/index.php/file/get/sis/t_cp/6abbfee7-b2ab-4164-b3c5-cb3b4e54533c.jpg"/>
    <m/>
    <s v="https://employee.uc.ac.id/index.php/file/get/sis/t_cp/c0e3954a-b0d2-401c-b8a8-c4a4daf24cdd_report.jpg"/>
    <m/>
    <s v="PRODI IBM"/>
    <x v="2"/>
    <x v="2"/>
    <s v="Buku Ber-ISBN Penulis Utama"/>
    <s v="Individual"/>
    <s v="Buku Ber-ISBN Penulis Utama|External National|Individual"/>
    <x v="0"/>
    <x v="0"/>
    <x v="4"/>
  </r>
  <r>
    <s v="0106012210041"/>
    <x v="12"/>
    <s v="Management - Reguler Class"/>
    <n v="2022"/>
    <s v="KEJURNAS Kyokushin Grand Ptix"/>
    <s v="2023-01-30"/>
    <s v="2023-01-30"/>
    <n v="20221"/>
    <s v="juara 3 kumite putra 17-18 tahun dalam KEJURNAS Kyokushin Grand Prix di Royal Plaza Surabaya pada 18 Desember 2022."/>
    <s v="Rumpun Keterampilan Penunjang"/>
    <x v="1"/>
    <s v="External National"/>
    <s v="Individual"/>
    <n v="160"/>
    <n v="15"/>
    <m/>
    <s v="https://employee.uc.ac.id/index.php/file/get/sis/t_cp/e7591c63-a084-11ed-9278-000d3ac6bafe.heic"/>
    <s v="https://employee.uc.ac.id/index.php/file/get/sis/t_cp/261def27-a085-11ed-9278-000d3ac6bafe_assignmentletter.jpg"/>
    <m/>
    <s v="https://employee.uc.ac.id/index.php/file/get/sis/t_cp/4dc58190-a085-11ed-9278-000d3ac6bafe_documentation.jpg"/>
    <s v="Ikatan Kyokushinkai Indonesia, Muslihudin, Ade Rai"/>
    <x v="2"/>
    <x v="1"/>
    <s v="Juara 3"/>
    <s v="Individual"/>
    <s v="Juara 3|External National|Individual"/>
    <x v="1"/>
    <x v="2"/>
    <x v="2"/>
  </r>
  <r>
    <s v="0106012210041"/>
    <x v="12"/>
    <s v="Management - Reguler Class"/>
    <n v="2022"/>
    <s v="National Competition Kata &amp; Kumite"/>
    <s v="2023-05-30"/>
    <s v="2023-05-30"/>
    <n v="20222"/>
    <s v="Juara 2 Nasional Kumite kelas senior 70-80kg di PTC Surabaya 13 Mei 2023."/>
    <s v="Rumpun Keterampilan Penunjang"/>
    <x v="4"/>
    <s v="External National"/>
    <s v="Individual"/>
    <n v="170"/>
    <n v="20"/>
    <m/>
    <s v="https://employee.uc.ac.id/index.php/file/get/sis/t_cp/7e162299-feab-11ed-920d-000d3ac6bafe.jpg"/>
    <s v="https://employee.uc.ac.id/index.php/file/get/sis/t_cp/863ee22a-feab-11ed-920d-000d3ac6bafe_assignmentletter.jpg"/>
    <m/>
    <s v="https://employee.uc.ac.id/index.php/file/get/sis/t_cp/b1db86d3-feab-11ed-920d-000d3ac6bafe_documentation.jpg"/>
    <s v="Sokyokushin Karate Indonesia"/>
    <x v="2"/>
    <x v="1"/>
    <s v="Juara 2"/>
    <s v="Individual"/>
    <s v="Juara 2|External National|Individual"/>
    <x v="1"/>
    <x v="2"/>
    <x v="3"/>
  </r>
  <r>
    <s v="0106012210041"/>
    <x v="1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2"/>
    <x v="0"/>
  </r>
  <r>
    <s v="0106012210042"/>
    <x v="1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43"/>
    <x v="1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44"/>
    <x v="1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48"/>
    <x v="1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49"/>
    <x v="1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52"/>
    <x v="18"/>
    <s v="Management - Reguler Class"/>
    <n v="2022"/>
    <s v="UNP MONSOONSIM COMPETITION 2024"/>
    <s v="2024-05-27"/>
    <s v="2024-05-30"/>
    <n v="20232"/>
    <s v="UNP MONSOONSIM COMPETITION 2024"/>
    <s v="Rumpun Keterampilan Penunjang"/>
    <x v="1"/>
    <s v="External National"/>
    <s v="Team"/>
    <m/>
    <n v="15"/>
    <s v="https://www.instagram.com/p/C6Lv9fSxukZ/?igsh=MWox"/>
    <s v="https://employee.uc.ac.id/index.php/file/get/sis/t_cp/051a4a88-28cc-4409-b35c-a87874efe2ae_sertifikat.pdf"/>
    <s v="https://employee.uc.ac.id/index.php/file/get/sis/t_cp/051a4a88-28cc-4409-b35c-a87874efe2ae_surat_tugas.pdf"/>
    <m/>
    <s v="https://employee.uc.ac.id/index.php/file/get/sis/t_cp/051a4a88-28cc-4409-b35c-a87874efe2ae_dokumentasi.png"/>
    <s v="Universitas Negeri Padang"/>
    <x v="2"/>
    <x v="1"/>
    <s v="Juara 3"/>
    <s v="Team"/>
    <s v="Juara 3|External National|Team"/>
    <x v="1"/>
    <x v="1"/>
    <x v="5"/>
  </r>
  <r>
    <s v="0106012210052"/>
    <x v="18"/>
    <s v="Management - Reguler Class"/>
    <n v="2022"/>
    <s v="International Digital Enterprise Competition (INTEREST) 2024"/>
    <s v="2024-07-01"/>
    <s v="2024-07-04"/>
    <n v="20232"/>
    <s v="International Digital Enterprise Competition (INTEREST) 2024"/>
    <s v="Rumpun Keterampilan Penunjang"/>
    <x v="4"/>
    <s v="External International"/>
    <s v="Team"/>
    <m/>
    <n v="25"/>
    <s v="https://www.instagram.com/p/C65vZv2L2Fh/?utm_sourc"/>
    <s v="https://employee.uc.ac.id/index.php/file/get/sis/t_cp/234fe4ed-eacd-45c0-a06a-9fe931d45c36_sertifikat.pdf"/>
    <s v="https://employee.uc.ac.id/index.php/file/get/sis/t_cp/234fe4ed-eacd-45c0-a06a-9fe931d45c36_surat_tugas.pdf"/>
    <m/>
    <s v="https://employee.uc.ac.id/index.php/file/get/sis/t_cp/234fe4ed-eacd-45c0-a06a-9fe931d45c36_dokumentasi.jpeg"/>
    <s v="Universitas Negeri Jakarta"/>
    <x v="0"/>
    <x v="1"/>
    <s v="Juara 2"/>
    <s v="Team"/>
    <s v="Juara 2|External International|Team"/>
    <x v="1"/>
    <x v="1"/>
    <x v="4"/>
  </r>
  <r>
    <s v="0106012210055"/>
    <x v="1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59"/>
    <x v="2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60"/>
    <x v="2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65"/>
    <x v="22"/>
    <s v="Management - Reguler Class"/>
    <n v="2022"/>
    <s v="Mister Teen Jawa Timur"/>
    <s v="2022-09-02"/>
    <s v="2022-09-03"/>
    <n v="20212"/>
    <s v="Menjadi runner up 1/juara 2 dalam pageant mister teen jawa timur"/>
    <s v="Rumpun Keterampilan Penunjang"/>
    <x v="4"/>
    <s v="External Regional"/>
    <s v="Individual"/>
    <n v="15"/>
    <n v="15"/>
    <m/>
    <s v="https://employee.uc.ac.id/index.php/file/get/sis/t_cp/e70a37d0-2f35-11ed-8683-000d3ac6bafe.jpg"/>
    <m/>
    <m/>
    <s v="https://employee.uc.ac.id/index.php/file/get/sis/t_cp/f6118b64-2f35-11ed-8683-000d3ac6bafe_documentation.jpg"/>
    <s v="Mister teen indonesia"/>
    <x v="1"/>
    <x v="1"/>
    <s v="Juara 2"/>
    <s v="Individual"/>
    <s v="Juara 2|External Regional|Individual"/>
    <x v="0"/>
    <x v="0"/>
    <x v="4"/>
  </r>
  <r>
    <s v="0106012210071"/>
    <x v="2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74"/>
    <x v="2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77"/>
    <x v="2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78"/>
    <x v="26"/>
    <s v="Management - Reguler Class"/>
    <n v="2022"/>
    <s v="Workshop Kewirausahaan SMP Taruna Nusa Harapan"/>
    <s v="2024-05-29"/>
    <s v="2024-05-29"/>
    <n v="20232"/>
    <s v="Menjadi pembicara narasumber di SMP Taruna untuk pembelajaran P5 serta melakukan sharing terkait perjalanan bisnis dan proses menjadi Entrepreneur"/>
    <s v="Rumpun Keterampilan Penunjang"/>
    <x v="0"/>
    <s v="External Regional"/>
    <s v="Team"/>
    <n v="60"/>
    <n v="10"/>
    <m/>
    <s v="https://employee.uc.ac.id/index.php/file/get/sis/t_cp/edd763cc-70a1-4d9f-a348-f8de13b31887.jpg"/>
    <m/>
    <m/>
    <m/>
    <s v="SMP Taruna Nusa Harapan"/>
    <x v="1"/>
    <x v="0"/>
    <s v="Narasumber/Pembicara"/>
    <s v="Team"/>
    <s v="Narasumber/Pembicara|External Regional|Team"/>
    <x v="0"/>
    <x v="0"/>
    <x v="1"/>
  </r>
  <r>
    <s v="0106012210081"/>
    <x v="2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83"/>
    <x v="2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84"/>
    <x v="2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86"/>
    <x v="3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87"/>
    <x v="3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92"/>
    <x v="3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94"/>
    <x v="3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95"/>
    <x v="3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096"/>
    <x v="35"/>
    <s v="Management - Reguler Class"/>
    <n v="2022"/>
    <s v="GWK Tournament"/>
    <s v="2023-11-18"/>
    <s v="2023-11-19"/>
    <n v="20231"/>
    <s v="GWK Tournament"/>
    <s v="Rumpun Keterampilan Penunjang"/>
    <x v="4"/>
    <s v="External Regional"/>
    <s v="Team"/>
    <m/>
    <n v="15"/>
    <s v="https://www.instagram.com/p/Cy77GaePLR6/?igshid=Mz"/>
    <s v="https://employee.uc.ac.id/index.php/file/get/sis/t_cp/3ae2bd52-9516-11ee-a8d9-000d3ac6bafe_sertifikat.jpeg"/>
    <s v="https://employee.uc.ac.id/index.php/file/get/sis/t_cp/3ae2bd52-9516-11ee-a8d9-000d3ac6bafe_surat_tugas.pdf"/>
    <m/>
    <s v="https://employee.uc.ac.id/index.php/file/get/sis/t_cp/3ae2bd52-9516-11ee-a8d9-000d3ac6bafe_dokumentasi.jpeg"/>
    <s v="Garis Waktu Kita - GWK.Net"/>
    <x v="1"/>
    <x v="1"/>
    <s v="Juara 2"/>
    <s v="Team"/>
    <s v="Juara 2|External Regional|Team"/>
    <x v="1"/>
    <x v="1"/>
    <x v="3"/>
  </r>
  <r>
    <s v="0106012210096"/>
    <x v="35"/>
    <s v="Management - Reguler Class"/>
    <n v="2022"/>
    <s v="UNIVERSITY ESPORTS CLUB"/>
    <s v="2024-03-30"/>
    <s v="2024-03-30"/>
    <n v="20232"/>
    <s v="UNIVERSITY ESPORTS CLUB"/>
    <s v="Rumpun Keterampilan Penunjang"/>
    <x v="3"/>
    <s v="External Regional"/>
    <s v="Team"/>
    <m/>
    <n v="20"/>
    <s v="https://www.instagram.com/p/C4-EZVsSupw/?igsh=NG05"/>
    <s v="https://employee.uc.ac.id/index.php/file/get/sis/t_cp/90885d5a-78e0-4941-8dc1-ceb85210ac4c_sertifikat.pdf"/>
    <s v="https://employee.uc.ac.id/index.php/file/get/sis/t_cp/d80b1ebc-3bec-4fe2-afe6-59421da14639_surat_tugas.pdf"/>
    <m/>
    <s v="https://employee.uc.ac.id/index.php/file/get/sis/t_cp/d80b1ebc-3bec-4fe2-afe6-59421da14639_dokumentasi.jpg"/>
    <s v="X Club"/>
    <x v="1"/>
    <x v="1"/>
    <s v="Juara 1"/>
    <s v="Team"/>
    <s v="Juara 1|External Regional|Team"/>
    <x v="1"/>
    <x v="1"/>
    <x v="0"/>
  </r>
  <r>
    <s v="0106012210099"/>
    <x v="3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01"/>
    <x v="3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05"/>
    <x v="3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06"/>
    <x v="39"/>
    <s v="Management - Reguler Class"/>
    <n v="2022"/>
    <s v="Pentingnya Kolaborasi untuk Gizi Yang Lebih Baik bagi Semua- dalam Rangka 20 Tahun GAIN. "/>
    <s v="2022-11-24"/>
    <s v="2022-11-24"/>
    <n v="20221"/>
    <s v="GAIN adalah organisasi international berbasis di Swiss yang diluncurkan di Perserikatan Bangsa-Bangsa pada tahun 2002 untuk mengatasi penderitaan manusia yang disebabkan oleh malnutrisi. GAIN memiliki kantor di Bangladesh, Ethiopia, India, Indonesia, Kenya, Mozambik, Nigeria, Pakistan, dan Tanzania "/>
    <s v="Rumpun Keterampilan Penunjang"/>
    <x v="0"/>
    <s v="External National"/>
    <s v="Individual"/>
    <n v="255"/>
    <n v="15"/>
    <m/>
    <s v="https://employee.uc.ac.id/index.php/file/get/sis/t_cp/11d4bce4-7857-11ed-9bb7-000d3ac6bafe.pdf"/>
    <s v="https://employee.uc.ac.id/index.php/file/get/sis/t_cp/11d4bce4-7857-11ed-9bb7-000d3ac6bafe_assignmentletter.pdf"/>
    <m/>
    <m/>
    <s v="Global Alliance for Improved Nutrition (GAIN)"/>
    <x v="2"/>
    <x v="0"/>
    <s v="Narasumber/Pembicara"/>
    <s v="Individual"/>
    <s v="Narasumber/Pembicara|External National|Individual"/>
    <x v="1"/>
    <x v="1"/>
    <x v="2"/>
  </r>
  <r>
    <s v="0106012210106"/>
    <x v="3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1"/>
    <x v="1"/>
    <x v="0"/>
  </r>
  <r>
    <s v="0106012210109"/>
    <x v="4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13"/>
    <x v="4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15"/>
    <x v="4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18"/>
    <x v="43"/>
    <s v="Management - Reguler Class"/>
    <n v="2022"/>
    <s v="PKM Enterpreunership Development Batch 1 2023 &quot;Produksi&quot;"/>
    <s v="2023-07-05"/>
    <s v="2023-07-05"/>
    <n v="20222"/>
    <s v="PKM Kelas Enterpreunership Development Batch 1 2023 dengan tema produksi diadakan secara Online lewat media zoom yang dibawakan oleh Dr Sri Natasya Br Sitepu S.E M.EC,Dev sebagai pembicara dan pandamping mahasiswa UC yang bertugas._x000a_mahasiswa yang bertugas_x000a_Gerrent Matthew Wijaya_x000a_Ricca Arifa Rachman"/>
    <s v="Rumpun Keterampilan Penunjang"/>
    <x v="5"/>
    <s v="External National"/>
    <s v="Student Organization"/>
    <n v="2"/>
    <n v="8"/>
    <s v="Www.development.org.sg"/>
    <s v="https://employee.uc.ac.id/index.php/file/get/sis/t_cp/84743591-1b09-11ee-bf52-000d3ac6bafe.jpg"/>
    <m/>
    <s v="https://employee.uc.ac.id/index.php/file/get/sis/t_cp/a1263e7d-1b09-11ee-bf52-000d3ac6bafe_report.jpg"/>
    <m/>
    <s v="Development.SG"/>
    <x v="2"/>
    <x v="2"/>
    <s v="Hak Cipta"/>
    <s v="Student Organization"/>
    <s v="Hak Cipta|External National|Student Organization"/>
    <x v="0"/>
    <x v="1"/>
    <x v="1"/>
  </r>
  <r>
    <s v="0106012210118"/>
    <x v="4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1"/>
    <x v="0"/>
  </r>
  <r>
    <s v="0106012210119"/>
    <x v="4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23"/>
    <x v="45"/>
    <s v="Management - Reguler Class"/>
    <n v="2022"/>
    <s v="Kangean Drag Championship"/>
    <s v="2023-10-17"/>
    <s v="2023-10-17"/>
    <n v="20231"/>
    <s v="KDC Kangean Drag Championship diadakan di sirkuit blackstone automotive superblock surabaya - Juara 1"/>
    <s v="Rumpun Keterampilan Penunjang"/>
    <x v="3"/>
    <s v="External National"/>
    <s v="Individual"/>
    <n v="100"/>
    <n v="25"/>
    <s v="https://www.instagram.com/p/Cw2KAo3LmZi/?igshid=Mz"/>
    <s v="https://employee.uc.ac.id/index.php/file/get/sis/t_cp/51bd0137-6cca-11ee-bdc1-000d3ac6bafe.jpg"/>
    <s v="https://employee.uc.ac.id/index.php/file/get/sis/t_cp/52e71933-6cca-11ee-bdc1-000d3ac6bafe_assignmentletter.jpg"/>
    <m/>
    <s v="https://employee.uc.ac.id/index.php/file/get/sis/t_cp/542b958e-6cca-11ee-bdc1-000d3ac6bafe_documentation.jpg"/>
    <s v="IMI Ikatan Motor Indonesia"/>
    <x v="2"/>
    <x v="1"/>
    <s v="Juara 1"/>
    <s v="Individual"/>
    <s v="Juara 1|External National|Individual"/>
    <x v="0"/>
    <x v="0"/>
    <x v="0"/>
  </r>
  <r>
    <s v="0106012210125"/>
    <x v="4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27"/>
    <x v="4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28"/>
    <x v="48"/>
    <s v="Management - Reguler Class"/>
    <n v="2022"/>
    <s v="Kejuaraan Provinsi Taekwondo Indonesia Jawa Timur II"/>
    <s v="2022-12-17"/>
    <s v="2022-12-17"/>
    <n v="20221"/>
    <m/>
    <s v="Rumpun Keterampilan Penunjang"/>
    <x v="3"/>
    <s v="External Regional"/>
    <s v="Individual"/>
    <n v="900"/>
    <n v="20"/>
    <m/>
    <s v="https://employee.uc.ac.id/index.php/file/get/sis/t_cp/664e0bc8-7e18-11ed-934e-000d3ac6bafe.jpg"/>
    <s v="https://employee.uc.ac.id/index.php/file/get/sis/t_cp/68f262f6-7e18-11ed-934e-000d3ac6bafe_assignmentletter.jpg"/>
    <m/>
    <s v="https://employee.uc.ac.id/index.php/file/get/sis/t_cp/7b8b697d-7e18-11ed-934e-000d3ac6bafe_documentation.jpg"/>
    <s v="KONI JATIM"/>
    <x v="1"/>
    <x v="1"/>
    <s v="Juara 1"/>
    <s v="Individual"/>
    <s v="Juara 1|External Regional|Individual"/>
    <x v="1"/>
    <x v="2"/>
    <x v="6"/>
  </r>
  <r>
    <s v="0106012210128"/>
    <x v="48"/>
    <s v="Management - Reguler Class"/>
    <n v="2022"/>
    <s v="Kejuaraan Kota Taekwondo Surabaya 2023"/>
    <s v="2023-05-02"/>
    <s v="2023-05-02"/>
    <n v="20222"/>
    <m/>
    <s v="Rumpun Keterampilan Penunjang"/>
    <x v="4"/>
    <s v="External Regional"/>
    <s v="Individual"/>
    <n v="900"/>
    <n v="15"/>
    <m/>
    <s v="https://employee.uc.ac.id/index.php/file/get/sis/t_cp/84d09a66-e8a4-11ed-81bd-000d3ac6bafe.jpg"/>
    <s v="https://employee.uc.ac.id/index.php/file/get/sis/t_cp/b323260e-e8a4-11ed-81bd-000d3ac6bafe_assignmentletter.jpg"/>
    <m/>
    <m/>
    <s v="Pengkot TI"/>
    <x v="1"/>
    <x v="1"/>
    <s v="Juara 2"/>
    <s v="Individual"/>
    <s v="Juara 2|External Regional|Individual"/>
    <x v="1"/>
    <x v="2"/>
    <x v="4"/>
  </r>
  <r>
    <s v="0106012210128"/>
    <x v="4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2"/>
    <x v="0"/>
  </r>
  <r>
    <s v="0106012210129"/>
    <x v="4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33"/>
    <x v="5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106012210134"/>
    <x v="51"/>
    <s v="Management - Reguler Class"/>
    <n v="2022"/>
    <s v="EUFORIA 2023"/>
    <s v="2023-07-07"/>
    <s v="2023-09-16"/>
    <n v="20222"/>
    <s v="Lomba yang diadain adalah business case oleh HIMMA UMN yang berkolaborasi dengan Sevenpreneur yang diiikuri berbagai Universitas Di Indonesia, seperti Binus, Undip Semarang, Ritsumeika Asia Pacific University, Universitas Media Nusantara, Universitas Telkom, Prasetiya Mulya, ITB, UI, Universitas Isl"/>
    <s v="Rumpun Keterampilan Penunjang"/>
    <x v="1"/>
    <s v="External National"/>
    <s v="Team"/>
    <n v="20"/>
    <n v="15"/>
    <s v="https://www.instagram.com/euforia_umn/?img_index=1"/>
    <s v="https://employee.uc.ac.id/index.php/file/get/sis/t_cp/5def9290-791b-11ee-8973-000d3ac6bafe.pdf"/>
    <s v="https://employee.uc.ac.id/index.php/file/get/sis/t_cp/5def9290-791b-11ee-8973-000d3ac6bafe_assignmentletter.pdf"/>
    <m/>
    <s v="https://employee.uc.ac.id/index.php/file/get/sis/t_cp/5def9290-791b-11ee-8973-000d3ac6bafe_documentation.jpg"/>
    <s v="HIMMA UMN (Himpunan Mahasiswa Manajemen Universita"/>
    <x v="2"/>
    <x v="1"/>
    <s v="Juara 3"/>
    <s v="Team"/>
    <s v="Juara 3|External National|Team"/>
    <x v="2"/>
    <x v="3"/>
    <x v="5"/>
  </r>
  <r>
    <s v="0106012210134"/>
    <x v="51"/>
    <s v="Management - Reguler Class"/>
    <n v="2022"/>
    <s v="National Business Case Competition MCMC 2023"/>
    <s v="2023-10-10"/>
    <s v="2023-10-10"/>
    <n v="20231"/>
    <s v="National Business Case Competition MCMC 2023"/>
    <s v="Rumpun Keterampilan Penunjang"/>
    <x v="1"/>
    <s v="External National"/>
    <s v="Team"/>
    <m/>
    <n v="15"/>
    <s v="https://www.instagram.com/p/Cw9Y-Wty7kr/"/>
    <s v="https://employee.uc.ac.id/index.php/file/get/sis/t_cp/f208f3f9-52c1-455f-a9ec-7205522b11d6_sertifikat.pdf"/>
    <s v="https://employee.uc.ac.id/index.php/file/get/sis/t_cp/f208f3f9-52c1-455f-a9ec-7205522b11d6_surat_tugas.pdf"/>
    <m/>
    <s v="https://employee.uc.ac.id/index.php/file/get/sis/t_cp/f208f3f9-52c1-455f-a9ec-7205522b11d6_dokumentasi.pdf"/>
    <s v="Musi Management Student Club Universitas Katolik M"/>
    <x v="2"/>
    <x v="1"/>
    <s v="Juara 3"/>
    <s v="Team"/>
    <s v="Juara 3|External National|Team"/>
    <x v="2"/>
    <x v="3"/>
    <x v="5"/>
  </r>
  <r>
    <s v="0106012210134"/>
    <x v="51"/>
    <s v="Management - Reguler Class"/>
    <n v="2022"/>
    <s v="EFL Business Case Competition"/>
    <s v="2023-11-17"/>
    <s v="2023-12-20"/>
    <n v="20231"/>
    <s v="EFL Business Case Competition"/>
    <s v="Rumpun Keterampilan Penunjang"/>
    <x v="3"/>
    <s v="External National"/>
    <s v="Team"/>
    <m/>
    <n v="25"/>
    <s v="https://www.instagram.com/p/Czq02YSSmF7/?igshid=Mz"/>
    <s v="https://employee.uc.ac.id/index.php/file/get/sis/t_cp/7582502d-8118-4caf-9819-c4b5376529b7_sertifikat.pdf"/>
    <s v="https://employee.uc.ac.id/index.php/file/get/sis/t_cp/7582502d-8118-4caf-9819-c4b5376529b7_surat_tugas.pdf"/>
    <m/>
    <s v="https://employee.uc.ac.id/index.php/file/get/sis/t_cp/7582502d-8118-4caf-9819-c4b5376529b7_dokumentasi.pdf"/>
    <s v="Universitas Negeri Semarang"/>
    <x v="2"/>
    <x v="1"/>
    <s v="Juara 1"/>
    <s v="Team"/>
    <s v="Juara 1|External National|Team"/>
    <x v="2"/>
    <x v="3"/>
    <x v="2"/>
  </r>
  <r>
    <s v="0106012210134"/>
    <x v="51"/>
    <s v="Management - Reguler Class"/>
    <n v="2022"/>
    <s v="Glowmention X Business Case and Debate Competition"/>
    <s v="2024-04-29"/>
    <s v="2024-06-05"/>
    <n v="20232"/>
    <s v="Glowmention X Business Case and Debate Competition"/>
    <s v="Rumpun Keterampilan Penunjang"/>
    <x v="3"/>
    <s v="External National"/>
    <s v="Team"/>
    <m/>
    <n v="25"/>
    <s v="https://www.instagram.com/p/C6JDDfexQRe/"/>
    <s v="https://employee.uc.ac.id/index.php/file/get/sis/t_cp/3dc31604-af7a-41ab-811c-eef13aadb32d_sertifikat.pdf"/>
    <s v="https://employee.uc.ac.id/index.php/file/get/sis/t_cp/3dc31604-af7a-41ab-811c-eef13aadb32d_surat_tugas.pdf"/>
    <m/>
    <s v="https://employee.uc.ac.id/index.php/file/get/sis/t_cp/3dc31604-af7a-41ab-811c-eef13aadb32d_dokumentasi.jpg"/>
    <s v="Himpunan Mahasiswa Program Studi Manajemen Soegija"/>
    <x v="2"/>
    <x v="1"/>
    <s v="Juara 1"/>
    <s v="Team"/>
    <s v="Juara 1|External National|Team"/>
    <x v="2"/>
    <x v="3"/>
    <x v="2"/>
  </r>
  <r>
    <s v="0106012210151"/>
    <x v="52"/>
    <s v="Management - Reguler Class"/>
    <n v="2022"/>
    <s v="Agriculture Scientific Competition (AGTION) 2023 kategori Lomba Business Plan "/>
    <s v="2023-05-20"/>
    <s v="2023-07-27"/>
    <n v="20222"/>
    <s v="Juara 3 Lomba Business Plan Agriculture Scientific Competition (AGTION) 2023"/>
    <s v="Rumpun Keterampilan Penunjang"/>
    <x v="1"/>
    <s v="External National"/>
    <s v="Team"/>
    <n v="450"/>
    <n v="15"/>
    <s v="https://www.instagram.com/p/CsK_DdnrqZJ/?igshid=Mz"/>
    <s v="https://employee.uc.ac.id/index.php/file/get/sis/t_cp/8c801ad3-3b1e-11ee-b144-000d3ac6bafe.pdf"/>
    <s v="https://employee.uc.ac.id/index.php/file/get/sis/t_cp/8c801ad3-3b1e-11ee-b144-000d3ac6bafe_assignmentletter.pdf"/>
    <m/>
    <s v="https://employee.uc.ac.id/index.php/file/get/sis/t_cp/8c801ad3-3b1e-11ee-b144-000d3ac6bafe_documentation.jpeg"/>
    <s v="UPN Veteran Jawa Timur"/>
    <x v="2"/>
    <x v="1"/>
    <s v="Juara 3"/>
    <s v="Team"/>
    <s v="Juara 3|External National|Team"/>
    <x v="0"/>
    <x v="1"/>
    <x v="5"/>
  </r>
  <r>
    <s v="0106012210151"/>
    <x v="5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1"/>
    <x v="0"/>
  </r>
  <r>
    <s v="0106012210154"/>
    <x v="5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59"/>
    <x v="5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62"/>
    <x v="5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64"/>
    <x v="5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77"/>
    <x v="57"/>
    <s v="Management - Reguler Class"/>
    <n v="2022"/>
    <s v="PKM SAMBIKEREP - PAKAL 2023"/>
    <s v="2024-02-06"/>
    <s v="2024-02-06"/>
    <n v="20231"/>
    <s v="PKM yang diadakan oleh Bu Tasya dan Pak Krismi terhadap masyarakat UMKM dari wilayah kecamatan Sambikerep dan Pakal Kota Surabaya "/>
    <s v="Rumpun Keterampilan Penunjang"/>
    <x v="5"/>
    <s v="External National"/>
    <s v="Team"/>
    <n v="40"/>
    <n v="6"/>
    <m/>
    <s v="https://employee.uc.ac.id/index.php/file/get/sis/t_cp/04059a0e-c49e-11ee-9e62-000d3ac6bafe.png"/>
    <m/>
    <m/>
    <m/>
    <s v="Bu Tasya dan Pak Krismi"/>
    <x v="2"/>
    <x v="2"/>
    <s v="Hak Cipta"/>
    <s v="Team"/>
    <s v="Hak Cipta|External National|Team"/>
    <x v="0"/>
    <x v="0"/>
    <x v="1"/>
  </r>
  <r>
    <s v="0106012210178"/>
    <x v="58"/>
    <s v="Management - Reguler Class"/>
    <n v="2022"/>
    <s v="LOMBA KONTEN EDUKASI SAHAM  INVESTMENT BOOTCAMP MASTERY 2023"/>
    <s v="2023-05-20"/>
    <s v="2024-06-06"/>
    <n v="20222"/>
    <m/>
    <s v="Rumpun Keterampilan Penunjang"/>
    <x v="4"/>
    <s v="External Regional"/>
    <s v="Individual"/>
    <n v="25"/>
    <n v="15"/>
    <m/>
    <s v="https://employee.uc.ac.id/index.php/file/get/sis/t_cp/multi/4bc573bc-ae6d-4b3d-88ac-9e10b8767987.png"/>
    <s v="https://employee.uc.ac.id/index.php/file/get/sis/t_cp/multi/4bc573bc-ae6d-4b3d-88ac-9e10b8767987_assignmentletter.png"/>
    <m/>
    <s v="https://employee.uc.ac.id/index.php/file/get/sis/t_cp/multi/4bc573bc-ae6d-4b3d-88ac-9e10b8767987_documentation.png"/>
    <s v="UC FINANCIAL CLUB  SCHOOL OF BUSINESS AND MANAGEME"/>
    <x v="1"/>
    <x v="1"/>
    <s v="Juara 2"/>
    <s v="Individual"/>
    <s v="Juara 2|External Regional|Individual"/>
    <x v="0"/>
    <x v="2"/>
    <x v="4"/>
  </r>
  <r>
    <s v="0106012210178"/>
    <x v="58"/>
    <s v="Management - Reguler Class"/>
    <n v="2022"/>
    <s v="Closing PKM (Business Presentation UMKM)"/>
    <s v="2024-01-08"/>
    <s v="2024-01-08"/>
    <n v="20231"/>
    <s v="karya rekaman video Closing PKM (Business Presentation UMKM). Video ini berisi kegiatan business presentation UMKM yang memaparkan potensi ekonomi yang dimiliki setiap UMKM. Ide kreatif yang tercermin dari produk dan teknik marketing "/>
    <s v="Rumpun Keterampilan Penunjang"/>
    <x v="5"/>
    <s v="External National"/>
    <s v="Team"/>
    <n v="11"/>
    <n v="2"/>
    <m/>
    <s v="https://employee.uc.ac.id/index.php/file/get/sis/t_cp/514accbf-c4ae-11ee-9e62-000d3ac6bafe.png"/>
    <s v="https://employee.uc.ac.id/index.php/file/get/sis/t_cp/514accbf-c4ae-11ee-9e62-000d3ac6bafe_assignmentletter.pdf"/>
    <m/>
    <m/>
    <s v="PKM Universitas Ciputra"/>
    <x v="2"/>
    <x v="2"/>
    <s v="Hak Cipta"/>
    <s v="Team"/>
    <s v="Hak Cipta|External National|Team"/>
    <x v="1"/>
    <x v="2"/>
    <x v="1"/>
  </r>
  <r>
    <s v="0106012210178"/>
    <x v="58"/>
    <s v="Management - Reguler Class"/>
    <n v="2022"/>
    <s v="Closing PKM (Business Presentation UMKM)"/>
    <s v="2024-01-08"/>
    <s v="2024-01-08"/>
    <n v="20231"/>
    <s v="karya rekaman video Closing PKM_x000a_(Business Presentation UMKM). Video ini berisi kegiatan business presentation UMKM yang memaparkan potensi ekonomi yang dimiliki setiap UMKM. Ide kreatif yang tercermin dari produk dan teknik marketing"/>
    <s v="Rumpun Keterampilan Penunjang"/>
    <x v="5"/>
    <s v="External National"/>
    <s v="Team"/>
    <n v="11"/>
    <n v="3"/>
    <m/>
    <m/>
    <s v="https://employee.uc.ac.id/index.php/file/get/sis/t_cp/2967af3d-c8b9-11ee-b5ac-000d3ac6bafe_assignmentletter.pdf"/>
    <m/>
    <m/>
    <s v="PKM Universitas Ciputra"/>
    <x v="2"/>
    <x v="2"/>
    <s v="Hak Cipta"/>
    <s v="Team"/>
    <s v="Hak Cipta|External National|Team"/>
    <x v="1"/>
    <x v="2"/>
    <x v="1"/>
  </r>
  <r>
    <s v="0106012210180"/>
    <x v="59"/>
    <s v="Management - Reguler Class"/>
    <n v="2022"/>
    <s v="Pendampingan UMKM Untuk Meningkatkan Omset Bisnis Melalui Sistem Pemasaran Offline di Kecamatan Paka"/>
    <s v="2023-09-12"/>
    <s v="2024-05-31"/>
    <n v="20231"/>
    <s v="Penelitian dan pengabdian masyarakat berupa Pendampingan UMKM Untuk Meningkatkan Omset Bisnis Melalui Sistem Pemasaran Offline di Kecamatan Pakal, Kota Surabaya. Bersama Ibu Sri Nathasya Br Sitepu, dan Bapak Krismi Budi Sienatra. Dengan mahasiswa adinda ascaryawati puspa W."/>
    <s v="Rumpun Keterampilan Penunjang"/>
    <x v="5"/>
    <s v="External National"/>
    <s v="Individual"/>
    <n v="120"/>
    <n v="2"/>
    <m/>
    <m/>
    <s v="https://employee.uc.ac.id/index.php/file/get/sis/t_cp/bb5f91c0-98c4-4270-b7f4-9cecd04bb6a4_assignmentletter.pdf"/>
    <s v="https://employee.uc.ac.id/index.php/file/get/sis/t_cp/bb5f91c0-98c4-4270-b7f4-9cecd04bb6a4_report.pdf"/>
    <m/>
    <s v="Universitas Ciputra Surabaya"/>
    <x v="2"/>
    <x v="2"/>
    <s v="Hak Cipta"/>
    <s v="Individual"/>
    <s v="Hak Cipta|External National|Individual"/>
    <x v="0"/>
    <x v="0"/>
    <x v="3"/>
  </r>
  <r>
    <s v="0106012210183"/>
    <x v="6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84"/>
    <x v="61"/>
    <s v="Management - Reguler Class"/>
    <n v="2022"/>
    <s v="EUNOIA BRAWIJAYA 2023"/>
    <s v="2023-11-25"/>
    <s v="2023-11-25"/>
    <n v="20231"/>
    <s v="EUNOIA BRAWIJAYA 2023"/>
    <s v="Rumpun Keterampilan Penunjang"/>
    <x v="1"/>
    <s v="External National"/>
    <s v="Team"/>
    <m/>
    <n v="15"/>
    <s v="https://www.instagram.com/p/CynrAySSwLv/?igshid=Nz"/>
    <s v="https://employee.uc.ac.id/index.php/file/get/sis/t_cp/7b56df10-9ee5-11ee-a41a-000d3ac6bafe_sertifikat.jpeg"/>
    <s v="https://employee.uc.ac.id/index.php/file/get/sis/t_cp/7b56df10-9ee5-11ee-a41a-000d3ac6bafe_surat_tugas.pdf"/>
    <m/>
    <s v="https://employee.uc.ac.id/index.php/file/get/sis/t_cp/7b56df10-9ee5-11ee-a41a-000d3ac6bafe_dokumentasi.jpeg"/>
    <m/>
    <x v="2"/>
    <x v="1"/>
    <s v="Juara 3"/>
    <s v="Team"/>
    <s v="Juara 3|External National|Team"/>
    <x v="1"/>
    <x v="1"/>
    <x v="5"/>
  </r>
  <r>
    <s v="0106012210184"/>
    <x v="61"/>
    <s v="Management - Reguler Class"/>
    <n v="2022"/>
    <s v="Glowmention X Business Case and Debate Competition"/>
    <s v="2024-04-29"/>
    <s v="2024-06-05"/>
    <n v="20232"/>
    <s v="Glowmention X Business Case and Debate Competition"/>
    <s v="Rumpun Keterampilan Penunjang"/>
    <x v="1"/>
    <s v="External National"/>
    <s v="Team"/>
    <m/>
    <n v="15"/>
    <s v="https://www.instagram.com/p/C6JDDfexQRe/"/>
    <s v="https://employee.uc.ac.id/index.php/file/get/sis/t_cp/ba971ffc-c3db-45b6-8df6-66e1dc7d8d5d_sertifikat.pdf"/>
    <s v="https://employee.uc.ac.id/index.php/file/get/sis/t_cp/ba971ffc-c3db-45b6-8df6-66e1dc7d8d5d_surat_tugas.pdf"/>
    <m/>
    <s v="https://employee.uc.ac.id/index.php/file/get/sis/t_cp/ba971ffc-c3db-45b6-8df6-66e1dc7d8d5d_dokumentasi.jpg"/>
    <s v="Himpunan Mahasiswa Program Studi Manajemen Soegija"/>
    <x v="2"/>
    <x v="1"/>
    <s v="Juara 3"/>
    <s v="Team"/>
    <s v="Juara 3|External National|Team"/>
    <x v="1"/>
    <x v="1"/>
    <x v="5"/>
  </r>
  <r>
    <s v="0106012210185"/>
    <x v="62"/>
    <s v="Management - Reguler Class"/>
    <n v="2022"/>
    <s v="EUFORIA 2023"/>
    <s v="2023-07-07"/>
    <s v="2023-09-16"/>
    <n v="20222"/>
    <s v="Lomba ini merupakan lomba business case competition yang diadakan oleh HIMMA UMN yang berkolaborasi dengan Sevenpreneur yang diikuti oleh berbagai universitas di Indonesia seperti Binus, Undip Semarang, Ritsumeikan Asia Pacific University, Universitas Media Nusantara, Universitas Telkom, Universitas"/>
    <s v="Rumpun Keterampilan Penunjang"/>
    <x v="1"/>
    <s v="External National"/>
    <s v="Team"/>
    <n v="20"/>
    <n v="15"/>
    <s v="https://www.instagram.com/euforia_umn/?img_index=1"/>
    <s v="https://employee.uc.ac.id/index.php/file/get/sis/t_cp/e947c294-78a3-11ee-a0ef-000d3ac6bafe.pdf"/>
    <s v="https://employee.uc.ac.id/index.php/file/get/sis/t_cp/e947c294-78a3-11ee-a0ef-000d3ac6bafe_assignmentletter.pdf"/>
    <m/>
    <s v="https://employee.uc.ac.id/index.php/file/get/sis/t_cp/e947c294-78a3-11ee-a0ef-000d3ac6bafe_documentation.jpg"/>
    <s v="HIMMA UMN (Himpunan Mahasiswa Manajemen Universita"/>
    <x v="2"/>
    <x v="1"/>
    <s v="Juara 3"/>
    <s v="Team"/>
    <s v="Juara 3|External National|Team"/>
    <x v="1"/>
    <x v="1"/>
    <x v="5"/>
  </r>
  <r>
    <s v="0106012210185"/>
    <x v="62"/>
    <s v="Management - Reguler Class"/>
    <n v="2022"/>
    <s v="EFL Business Case Competition"/>
    <s v="2023-11-17"/>
    <s v="2023-12-20"/>
    <n v="20231"/>
    <s v="EFL Business Case Competition"/>
    <s v="Rumpun Keterampilan Penunjang"/>
    <x v="3"/>
    <s v="External National"/>
    <s v="Team"/>
    <m/>
    <n v="25"/>
    <s v="https://www.instagram.com/p/Czq02YSSmF7/?igshid=Mz"/>
    <s v="https://employee.uc.ac.id/index.php/file/get/sis/t_cp/7582502d-8118-4caf-9819-c4b5376529b7_sertifikat.pdf"/>
    <s v="https://employee.uc.ac.id/index.php/file/get/sis/t_cp/7582502d-8118-4caf-9819-c4b5376529b7_surat_tugas.pdf"/>
    <m/>
    <s v="https://employee.uc.ac.id/index.php/file/get/sis/t_cp/7582502d-8118-4caf-9819-c4b5376529b7_dokumentasi.pdf"/>
    <s v="Universitas Negeri Semarang"/>
    <x v="2"/>
    <x v="1"/>
    <s v="Juara 1"/>
    <s v="Team"/>
    <s v="Juara 1|External National|Team"/>
    <x v="1"/>
    <x v="1"/>
    <x v="2"/>
  </r>
  <r>
    <s v="0106012210190"/>
    <x v="6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198"/>
    <x v="6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04"/>
    <x v="6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13"/>
    <x v="6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17"/>
    <x v="67"/>
    <s v="Management - Reguler Class"/>
    <n v="2022"/>
    <s v="EUNOIA BRAWIJAYA 2023"/>
    <s v="2023-11-25"/>
    <s v="2023-11-25"/>
    <n v="20231"/>
    <s v="EUNOIA BRAWIJAYA 2023"/>
    <s v="Rumpun Keterampilan Penunjang"/>
    <x v="1"/>
    <s v="External National"/>
    <s v="Team"/>
    <m/>
    <n v="15"/>
    <s v="https://www.instagram.com/p/CynrAySSwLv/?igshid=Nz"/>
    <s v="https://employee.uc.ac.id/index.php/file/get/sis/t_cp/7b56df10-9ee5-11ee-a41a-000d3ac6bafe_sertifikat.jpeg"/>
    <s v="https://employee.uc.ac.id/index.php/file/get/sis/t_cp/7b56df10-9ee5-11ee-a41a-000d3ac6bafe_surat_tugas.pdf"/>
    <m/>
    <s v="https://employee.uc.ac.id/index.php/file/get/sis/t_cp/7b56df10-9ee5-11ee-a41a-000d3ac6bafe_dokumentasi.jpeg"/>
    <m/>
    <x v="2"/>
    <x v="1"/>
    <s v="Juara 3"/>
    <s v="Team"/>
    <s v="Juara 3|External National|Team"/>
    <x v="0"/>
    <x v="0"/>
    <x v="5"/>
  </r>
  <r>
    <s v="0106012210220"/>
    <x v="6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24"/>
    <x v="69"/>
    <s v="Management - Reguler Class"/>
    <n v="2022"/>
    <s v="AGTION (Agriculture Scientific Competition)"/>
    <s v="2023-05-20"/>
    <s v="2023-07-27"/>
    <n v="20222"/>
    <s v="lomba ini didasari dengan tema Peran Generasi Muda dalam Membangun Pertanian, dengan jumlah peserta sebanyak 450 orang, dari 10 provinsi dan 29 kampus."/>
    <s v="Rumpun Keterampilan Penunjang"/>
    <x v="1"/>
    <s v="External National"/>
    <s v="Team"/>
    <n v="3"/>
    <n v="15"/>
    <s v="https://www.capcut.com/template-detail/71872733452"/>
    <s v="https://employee.uc.ac.id/index.php/file/get/sis/t_cp/7aa6c4b5-3d25-11ee-8e81-000d3ac6bafe.pdf"/>
    <s v="https://employee.uc.ac.id/index.php/file/get/sis/t_cp/7aa6c4b5-3d25-11ee-8e81-000d3ac6bafe_assignmentletter.pdf"/>
    <m/>
    <s v="https://employee.uc.ac.id/index.php/file/get/sis/t_cp/7aa6c4b5-3d25-11ee-8e81-000d3ac6bafe_documentation.jpg"/>
    <s v="UPN Veteran Surabaya, Fakultas Pertanian"/>
    <x v="2"/>
    <x v="1"/>
    <s v="Juara 3"/>
    <s v="Team"/>
    <s v="Juara 3|External National|Team"/>
    <x v="0"/>
    <x v="1"/>
    <x v="5"/>
  </r>
  <r>
    <s v="0106012210224"/>
    <x v="6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1"/>
    <x v="0"/>
  </r>
  <r>
    <s v="0106012210234"/>
    <x v="7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38"/>
    <x v="7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41"/>
    <x v="7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45"/>
    <x v="7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47"/>
    <x v="7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49"/>
    <x v="7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51"/>
    <x v="7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53"/>
    <x v="7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54"/>
    <x v="7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57"/>
    <x v="7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58"/>
    <x v="8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63"/>
    <x v="8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71"/>
    <x v="82"/>
    <s v="Management - Reguler Class"/>
    <n v="2022"/>
    <s v="BCA Business Case Competition"/>
    <s v="2023-08-05"/>
    <s v="2023-09-01"/>
    <n v="20222"/>
    <m/>
    <s v="Rumpun Keterampilan Penunjang"/>
    <x v="4"/>
    <s v="External National"/>
    <s v="Individual"/>
    <n v="2200"/>
    <n v="20"/>
    <s v="https://www.bcacompetition.co.id/"/>
    <s v="https://employee.uc.ac.id/index.php/file/get/sis/t_cp/16440d24-63a2-11ee-ae29-000d3ac6bafe.pdf"/>
    <s v="https://employee.uc.ac.id/index.php/file/get/sis/t_cp/16440d24-63a2-11ee-ae29-000d3ac6bafe_assignmentletter.pdf"/>
    <m/>
    <s v="https://employee.uc.ac.id/index.php/file/get/sis/t_cp/16440d24-63a2-11ee-ae29-000d3ac6bafe_documentation.jpeg"/>
    <s v="BCA / One Indoenesia"/>
    <x v="2"/>
    <x v="1"/>
    <s v="Juara 2"/>
    <s v="Individual"/>
    <s v="Juara 2|External National|Individual"/>
    <x v="1"/>
    <x v="1"/>
    <x v="3"/>
  </r>
  <r>
    <s v="0106012210271"/>
    <x v="82"/>
    <s v="Management - Reguler Class"/>
    <n v="2022"/>
    <s v="Sebelas Maret Business Case Competition"/>
    <s v="2023-10-25"/>
    <s v="2023-10-28"/>
    <n v="20231"/>
    <s v="Sebelas Maret Business Case Competition"/>
    <s v="Rumpun Keterampilan Penunjang"/>
    <x v="1"/>
    <s v="External National"/>
    <s v="Team"/>
    <m/>
    <n v="15"/>
    <s v="https://www.instagram.com/p/CxJAAHDP2SX/?igsh=MXQz"/>
    <s v="https://employee.uc.ac.id/index.php/file/get/sis/t_cp/ccc9b0b5-1036-410c-9600-6eba3ea5b25f_sertifikat.pdf"/>
    <s v="https://employee.uc.ac.id/index.php/file/get/sis/t_cp/ccc9b0b5-1036-410c-9600-6eba3ea5b25f_surat_tugas.pdf"/>
    <m/>
    <s v="https://employee.uc.ac.id/index.php/file/get/sis/t_cp/ccc9b0b5-1036-410c-9600-6eba3ea5b25f_dokumentasi.jpg"/>
    <s v="FEB Universitas Sebelas Maret"/>
    <x v="2"/>
    <x v="1"/>
    <s v="Juara 3"/>
    <s v="Team"/>
    <s v="Juara 3|External National|Team"/>
    <x v="1"/>
    <x v="1"/>
    <x v="5"/>
  </r>
  <r>
    <s v="0106012210277"/>
    <x v="8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78"/>
    <x v="84"/>
    <s v="Management - Reguler Class"/>
    <n v="2022"/>
    <s v="Sebelas Maret Business Case Competition"/>
    <s v="2023-10-25"/>
    <s v="2023-10-28"/>
    <n v="20231"/>
    <s v="Sebelas Maret Business Case Competition"/>
    <s v="Rumpun Keterampilan Penunjang"/>
    <x v="1"/>
    <s v="External National"/>
    <s v="Team"/>
    <m/>
    <n v="15"/>
    <s v="https://www.instagram.com/p/CxJAAHDP2SX/?igsh=MXQz"/>
    <s v="https://employee.uc.ac.id/index.php/file/get/sis/t_cp/ccc9b0b5-1036-410c-9600-6eba3ea5b25f_sertifikat.pdf"/>
    <s v="https://employee.uc.ac.id/index.php/file/get/sis/t_cp/ccc9b0b5-1036-410c-9600-6eba3ea5b25f_surat_tugas.pdf"/>
    <m/>
    <s v="https://employee.uc.ac.id/index.php/file/get/sis/t_cp/ccc9b0b5-1036-410c-9600-6eba3ea5b25f_dokumentasi.jpg"/>
    <s v="FEB Universitas Sebelas Maret"/>
    <x v="2"/>
    <x v="1"/>
    <s v="Juara 3"/>
    <s v="Team"/>
    <s v="Juara 3|External National|Team"/>
    <x v="0"/>
    <x v="0"/>
    <x v="5"/>
  </r>
  <r>
    <s v="0106012210279"/>
    <x v="8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82"/>
    <x v="8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84"/>
    <x v="8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85"/>
    <x v="8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86"/>
    <x v="89"/>
    <s v="Management - Reguler Class"/>
    <n v="2022"/>
    <s v="Sebelas Maret Business Case Competition"/>
    <s v="2023-10-25"/>
    <s v="2023-10-28"/>
    <n v="20231"/>
    <s v="Sebelas Maret Business Case Competition"/>
    <s v="Rumpun Keterampilan Penunjang"/>
    <x v="1"/>
    <s v="External National"/>
    <s v="Team"/>
    <m/>
    <n v="15"/>
    <s v="https://www.instagram.com/p/CxJAAHDP2SX/?igsh=MXQz"/>
    <s v="https://employee.uc.ac.id/index.php/file/get/sis/t_cp/ccc9b0b5-1036-410c-9600-6eba3ea5b25f_sertifikat.pdf"/>
    <s v="https://employee.uc.ac.id/index.php/file/get/sis/t_cp/ccc9b0b5-1036-410c-9600-6eba3ea5b25f_surat_tugas.pdf"/>
    <m/>
    <s v="https://employee.uc.ac.id/index.php/file/get/sis/t_cp/ccc9b0b5-1036-410c-9600-6eba3ea5b25f_dokumentasi.jpg"/>
    <s v="FEB Universitas Sebelas Maret"/>
    <x v="2"/>
    <x v="1"/>
    <s v="Juara 3"/>
    <s v="Team"/>
    <s v="Juara 3|External National|Team"/>
    <x v="0"/>
    <x v="0"/>
    <x v="5"/>
  </r>
  <r>
    <s v="0106012210288"/>
    <x v="9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294"/>
    <x v="9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03"/>
    <x v="9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04"/>
    <x v="9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09"/>
    <x v="94"/>
    <s v="Management - Reguler Class"/>
    <n v="2022"/>
    <s v="EUNOIA BRAWIJAYA 2023"/>
    <s v="2023-11-25"/>
    <s v="2023-11-25"/>
    <n v="20231"/>
    <s v="EUNOIA BRAWIJAYA 2023"/>
    <s v="Rumpun Keterampilan Penunjang"/>
    <x v="1"/>
    <s v="External National"/>
    <s v="Team"/>
    <m/>
    <n v="15"/>
    <s v="https://www.instagram.com/p/CynrAySSwLv/?igshid=Nz"/>
    <s v="https://employee.uc.ac.id/index.php/file/get/sis/t_cp/7b56df10-9ee5-11ee-a41a-000d3ac6bafe_sertifikat.jpeg"/>
    <s v="https://employee.uc.ac.id/index.php/file/get/sis/t_cp/7b56df10-9ee5-11ee-a41a-000d3ac6bafe_surat_tugas.pdf"/>
    <m/>
    <s v="https://employee.uc.ac.id/index.php/file/get/sis/t_cp/7b56df10-9ee5-11ee-a41a-000d3ac6bafe_dokumentasi.jpeg"/>
    <m/>
    <x v="2"/>
    <x v="1"/>
    <s v="Juara 3"/>
    <s v="Team"/>
    <s v="Juara 3|External National|Team"/>
    <x v="1"/>
    <x v="1"/>
    <x v="5"/>
  </r>
  <r>
    <s v="0106012210309"/>
    <x v="94"/>
    <s v="Management - Reguler Class"/>
    <n v="2022"/>
    <s v="Glowmention X Business Case and Debate Competition"/>
    <s v="2024-04-29"/>
    <s v="2024-06-05"/>
    <n v="20232"/>
    <s v="Glowmention X Business Case and Debate Competition"/>
    <s v="Rumpun Keterampilan Penunjang"/>
    <x v="1"/>
    <s v="External National"/>
    <s v="Team"/>
    <m/>
    <n v="15"/>
    <s v="https://www.instagram.com/p/C6JDDfexQRe/"/>
    <s v="https://employee.uc.ac.id/index.php/file/get/sis/t_cp/ba971ffc-c3db-45b6-8df6-66e1dc7d8d5d_sertifikat.pdf"/>
    <s v="https://employee.uc.ac.id/index.php/file/get/sis/t_cp/ba971ffc-c3db-45b6-8df6-66e1dc7d8d5d_surat_tugas.pdf"/>
    <m/>
    <s v="https://employee.uc.ac.id/index.php/file/get/sis/t_cp/ba971ffc-c3db-45b6-8df6-66e1dc7d8d5d_dokumentasi.jpg"/>
    <s v="Himpunan Mahasiswa Program Studi Manajemen Soegija"/>
    <x v="2"/>
    <x v="1"/>
    <s v="Juara 3"/>
    <s v="Team"/>
    <s v="Juara 3|External National|Team"/>
    <x v="1"/>
    <x v="1"/>
    <x v="5"/>
  </r>
  <r>
    <s v="0106012210316"/>
    <x v="9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17"/>
    <x v="9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18"/>
    <x v="9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19"/>
    <x v="9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22"/>
    <x v="9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23"/>
    <x v="10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38"/>
    <x v="10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40"/>
    <x v="10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44"/>
    <x v="10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47"/>
    <x v="10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51"/>
    <x v="10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61"/>
    <x v="10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62"/>
    <x v="10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63"/>
    <x v="108"/>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71"/>
    <x v="109"/>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86"/>
    <x v="110"/>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88"/>
    <x v="111"/>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92"/>
    <x v="112"/>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94"/>
    <x v="113"/>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398"/>
    <x v="114"/>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404"/>
    <x v="115"/>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406"/>
    <x v="116"/>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407"/>
    <x v="117"/>
    <s v="Management - Reguler Cla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44388237-9417-11ee-bd04-000d3ac6bafe.png"/>
    <s v="https://employee.uc.ac.id/index.php/file/get/sis/t_cp/multi/44388237-9417-11ee-bd04-000d3ac6bafe_assignmentletter.png"/>
    <m/>
    <m/>
    <s v="ICOEN"/>
    <x v="0"/>
    <x v="0"/>
    <s v="Narasumber/Pembicara"/>
    <s v="Individual"/>
    <s v="Narasumber/Pembicara|External International|Individual"/>
    <x v="0"/>
    <x v="0"/>
    <x v="0"/>
  </r>
  <r>
    <s v="0106012210408"/>
    <x v="118"/>
    <s v="Management - Reguler Class"/>
    <n v="2022"/>
    <s v="Widya Mandala Debate Competition"/>
    <s v="2023-02-11"/>
    <s v="2023-02-12"/>
    <n v="20221"/>
    <s v="Lomba Debat Bahasa Indonesia dengan Tema &quot;Equality in Diversity&quot; diadakan oleh Universitas Katholik Widay Mandala"/>
    <s v="Rumpun Keterampilan Penunjang"/>
    <x v="4"/>
    <s v="External National"/>
    <s v="Team"/>
    <n v="30"/>
    <n v="20"/>
    <m/>
    <s v="https://employee.uc.ac.id/index.php/file/get/sis/t_cp/a141d288-02df-11ee-a50e-000d3ac6bafe.pdf"/>
    <s v="https://employee.uc.ac.id/index.php/file/get/sis/t_cp/a141d288-02df-11ee-a50e-000d3ac6bafe_assignmentletter.pdf"/>
    <m/>
    <s v="https://employee.uc.ac.id/index.php/file/get/sis/t_cp/a141d288-02df-11ee-a50e-000d3ac6bafe_documentation.JPG"/>
    <s v="Kementerian SDM Universitas Katholik Widya Mandala"/>
    <x v="2"/>
    <x v="1"/>
    <s v="Juara 2"/>
    <s v="Team"/>
    <s v="Juara 2|External National|Team"/>
    <x v="0"/>
    <x v="1"/>
    <x v="7"/>
  </r>
  <r>
    <s v="0106012210408"/>
    <x v="118"/>
    <s v="Management - Reguler Class"/>
    <n v="2022"/>
    <s v="Seleksi LDBI NSDC Tingkat Kabupaten Trenggalek"/>
    <s v="2023-05-17"/>
    <s v="2023-05-17"/>
    <n v="20222"/>
    <s v="Dewan Pelatih/Wasit/Juri Tidak Berlisensi seleksi LDBI-NSDC tingkat Kabupaten Trenggalek 2023"/>
    <s v="Rumpun Keterampilan Penunjang"/>
    <x v="6"/>
    <s v="External Regional"/>
    <s v="Individual"/>
    <n v="45"/>
    <n v="10"/>
    <s v="https://sma.pusatprestasinasional.kemdikbud.go.id/"/>
    <s v="https://employee.uc.ac.id/index.php/file/get/sis/t_cp/de3727e4-1dab-11ee-ab97-000d3ac6bafe.pdf"/>
    <m/>
    <m/>
    <m/>
    <s v="MGMP Bahasa Indonesia Bahasa Inggris SMA Kabupaten"/>
    <x v="1"/>
    <x v="0"/>
    <s v="Pelatih/Wasit/Juri Tidak Berlisensi"/>
    <s v="Individual"/>
    <s v="Pelatih/Wasit/Juri Tidak Berlisensi|External Regional|Individual"/>
    <x v="0"/>
    <x v="1"/>
    <x v="3"/>
  </r>
  <r>
    <s v="0106012210420"/>
    <x v="119"/>
    <s v="Management - Reguler Class"/>
    <n v="2022"/>
    <s v="Seleksi LDBI NSDC Tingkat Kabupaten Trenggalek "/>
    <s v="2023-05-17"/>
    <s v="2023-05-17"/>
    <n v="20222"/>
    <s v="Dewan Pelatih/Wasit/Juri Tidak Berlisensi seleksi LDBI-NSDC tingkat Kabupaten Trenggalek 2023"/>
    <s v="Rumpun Keterampilan Penunjang"/>
    <x v="6"/>
    <s v="External Regional"/>
    <s v="Individual"/>
    <n v="33"/>
    <n v="10"/>
    <s v="https://sma.pusatprestasinasional.kemdikbud.go.id/"/>
    <s v="https://employee.uc.ac.id/index.php/file/get/sis/t_cp/e42e6661-f715-11ed-9687-000d3ac6bafe.pdf"/>
    <m/>
    <m/>
    <m/>
    <s v="MGMP Bahasa Indonesia Bahasa Inggris SMA Kabupaten"/>
    <x v="1"/>
    <x v="0"/>
    <s v="Pelatih/Wasit/Juri Tidak Berlisensi"/>
    <s v="Individual"/>
    <s v="Pelatih/Wasit/Juri Tidak Berlisensi|External Regional|Individual"/>
    <x v="0"/>
    <x v="4"/>
    <x v="3"/>
  </r>
  <r>
    <s v="0106012210420"/>
    <x v="119"/>
    <s v="Management - Reguler Class"/>
    <n v="2022"/>
    <s v="Kompetisi Debat Mahasiswa Indonesia (KDMI)"/>
    <s v="2023-08-04"/>
    <s v="2023-08-07"/>
    <n v="20222"/>
    <s v="Juara 3 KDMI Wilayah 4 (Jawa Timur, Bali, Nusa Tenggara Barat) tahun 2023"/>
    <s v="Rumpun Keterampilan Penunjang"/>
    <x v="1"/>
    <s v="External National"/>
    <s v="Team"/>
    <n v="79"/>
    <n v="15"/>
    <s v="https://pusatprestasinasional.kemdikbud.go.id/even"/>
    <s v="https://employee.uc.ac.id/index.php/file/get/sis/t_cp/a21475b5-84ef-11ee-8b9b-000d3ac6bafe.pdf"/>
    <s v="https://employee.uc.ac.id/index.php/file/get/sis/t_cp/a21475b5-84ef-11ee-8b9b-000d3ac6bafe_assignmentletter.pdf"/>
    <m/>
    <s v="https://employee.uc.ac.id/index.php/file/get/sis/t_cp/a21475b5-84ef-11ee-8b9b-000d3ac6bafe_documentation.jpg"/>
    <s v="Balai Pengembangan Talenta Indonesia"/>
    <x v="2"/>
    <x v="1"/>
    <s v="Juara 3"/>
    <s v="Team"/>
    <s v="Juara 3|External National|Team"/>
    <x v="2"/>
    <x v="4"/>
    <x v="5"/>
  </r>
  <r>
    <s v="0106012210420"/>
    <x v="119"/>
    <s v="Management - Reguler Class"/>
    <n v="2022"/>
    <s v="Kompetisi Debat Bahasa Indonesia (KDBI) UNAS FEST"/>
    <s v="2023-12-05"/>
    <s v="2023-12-20"/>
    <n v="20231"/>
    <s v="Kompetisi Debat Bahasa Indonesia (KDBI) UNAS FEST"/>
    <s v="Rumpun Keterampilan Penunjang"/>
    <x v="3"/>
    <s v="External National"/>
    <s v="Team"/>
    <m/>
    <n v="25"/>
    <s v="https://www.instagram.com/p/CyaUFK4xwfl/?utm_sourc"/>
    <s v="https://employee.uc.ac.id/index.php/file/get/sis/t_cp/33b68316-b991-11ee-bfa0-000d3ac6bafe_sertifikat.pdf"/>
    <s v="https://employee.uc.ac.id/index.php/file/get/sis/t_cp/33b68316-b991-11ee-bfa0-000d3ac6bafe_surat_tugas.pdf"/>
    <m/>
    <s v="https://employee.uc.ac.id/index.php/file/get/sis/t_cp/33b68316-b991-11ee-bfa0-000d3ac6bafe_dokumentasi.pdf"/>
    <s v="Universitas Nasional"/>
    <x v="2"/>
    <x v="1"/>
    <s v="Juara 1"/>
    <s v="Team"/>
    <s v="Juara 1|External National|Team"/>
    <x v="2"/>
    <x v="4"/>
    <x v="2"/>
  </r>
  <r>
    <s v="0106012210420"/>
    <x v="119"/>
    <s v="Management - Reguler Class"/>
    <n v="2022"/>
    <s v="Widya Mandala Debate Competition (Bahasa Inggris)"/>
    <s v="2024-01-27"/>
    <s v="2024-02-17"/>
    <n v="20231"/>
    <s v="Widya Mandala Debate Competition (Bahasa Inggris)"/>
    <s v="Rumpun Keterampilan Penunjang"/>
    <x v="1"/>
    <s v="External Regional"/>
    <s v="Team"/>
    <m/>
    <n v="12"/>
    <s v="https://www.instagram.com/p/CzJGe-HBSDv/?utm_sourc"/>
    <s v="https://employee.uc.ac.id/index.php/file/get/sis/t_cp/1f333b04-6c57-4637-862b-31d729005245_sertifikat.pdf"/>
    <s v="https://employee.uc.ac.id/index.php/file/get/sis/t_cp/1f333b04-6c57-4637-862b-31d729005245_surat_tugas.pdf"/>
    <m/>
    <s v="https://employee.uc.ac.id/index.php/file/get/sis/t_cp/1f333b04-6c57-4637-862b-31d729005245_dokumentasi.JPG"/>
    <s v="Universitas Widya Mandala"/>
    <x v="1"/>
    <x v="1"/>
    <s v="Juara 3"/>
    <s v="Team"/>
    <s v="Juara 3|External Regional|Team"/>
    <x v="2"/>
    <x v="4"/>
    <x v="2"/>
  </r>
  <r>
    <s v="0106012210420"/>
    <x v="119"/>
    <s v="Management - Reguler Class"/>
    <n v="2022"/>
    <s v="ENTRITONS 3.0"/>
    <s v="2024-03-02"/>
    <s v="2024-03-03"/>
    <n v="20232"/>
    <s v="ENTRITONS 3.0"/>
    <s v="Rumpun Keterampilan Penunjang"/>
    <x v="1"/>
    <s v="External National"/>
    <s v="Team"/>
    <m/>
    <n v="15"/>
    <s v="https://www.instagram.com/p/C2eBXDEvwjZ/?utm_sourc"/>
    <s v="https://employee.uc.ac.id/index.php/file/get/sis/t_cp/ea937e12-2163-4f34-9480-825a64243757_sertifikat.pdf"/>
    <s v="https://employee.uc.ac.id/index.php/file/get/sis/t_cp/ea937e12-2163-4f34-9480-825a64243757_surat_tugas.pdf"/>
    <m/>
    <s v="https://employee.uc.ac.id/index.php/file/get/sis/t_cp/9349aa52-fab3-47a0-8a15-b30ee26b0253_dokumentasi.pdf"/>
    <s v="Universitas Ciputra Surabaya"/>
    <x v="2"/>
    <x v="1"/>
    <s v="Juara 3"/>
    <s v="Team"/>
    <s v="Juara 3|External National|Team"/>
    <x v="2"/>
    <x v="4"/>
    <x v="5"/>
  </r>
  <r>
    <s v="0106022210002"/>
    <x v="120"/>
    <s v="Management - International Class"/>
    <n v="2022"/>
    <s v="Widya Mandala Debate Competition 2023"/>
    <s v="2023-02-11"/>
    <s v="2023-02-12"/>
    <n v="20221"/>
    <s v="Lomba Debat Bahasa Indonesia dengan Tema &quot;Equality in Diversity&quot; diadakan oleh Universitas Katholik Widay Mandala"/>
    <s v="Rumpun Keterampilan Penunjang"/>
    <x v="4"/>
    <s v="External National"/>
    <s v="Team"/>
    <n v="32"/>
    <n v="20"/>
    <m/>
    <s v="https://employee.uc.ac.id/index.php/file/get/sis/t_cp/bb9bd745-2d88-11ee-b930-000d3ac6bafe.pdf"/>
    <s v="https://employee.uc.ac.id/index.php/file/get/sis/t_cp/bb9bd745-2d88-11ee-b930-000d3ac6bafe_assignmentletter.pdf"/>
    <m/>
    <s v="https://employee.uc.ac.id/index.php/file/get/sis/t_cp/bb9bd745-2d88-11ee-b930-000d3ac6bafe_documentation.jpg"/>
    <s v="Kementerian SDM Universitas Katholik Widya Mandala"/>
    <x v="2"/>
    <x v="1"/>
    <s v="Juara 2"/>
    <s v="Team"/>
    <s v="Juara 2|External National|Team"/>
    <x v="0"/>
    <x v="0"/>
    <x v="7"/>
  </r>
  <r>
    <s v="0106022210003"/>
    <x v="121"/>
    <s v="Management - International Class"/>
    <n v="2022"/>
    <s v="Veranza Indonesia Open Competition 2022"/>
    <s v="2022-09-26"/>
    <s v="2022-09-26"/>
    <n v="20221"/>
    <s v="online piano competition in the advance category_x000a_"/>
    <s v="Rumpun Keterampilan Penunjang"/>
    <x v="3"/>
    <s v="External National"/>
    <s v="Individual"/>
    <n v="100"/>
    <n v="25"/>
    <s v="www.veranzacompetition.blogspot.com"/>
    <s v="https://employee.uc.ac.id/index.php/file/get/sis/t_cp/ed247de0-adcc-11ed-ac50-000d3ac6bafe.jpg"/>
    <s v="https://employee.uc.ac.id/index.php/file/get/sis/t_cp/11b848e5-adcd-11ed-ac50-000d3ac6bafe_assignmentletter.jpeg"/>
    <m/>
    <s v="https://employee.uc.ac.id/index.php/file/get/sis/t_cp/11b848e5-adcd-11ed-ac50-000d3ac6bafe_documentation.jpeg"/>
    <s v="Veranza Music House"/>
    <x v="2"/>
    <x v="1"/>
    <s v="Juara 1"/>
    <s v="Individual"/>
    <s v="Juara 1|External National|Individual"/>
    <x v="1"/>
    <x v="3"/>
    <x v="0"/>
  </r>
  <r>
    <s v="0106022210003"/>
    <x v="121"/>
    <s v="Management - International Class"/>
    <n v="2022"/>
    <s v="Victory 13th National Open Piano Competition 2022 Online Edition"/>
    <s v="2022-10-19"/>
    <s v="2022-10-19"/>
    <n v="20221"/>
    <s v="National piano competition _x000a_(Advance D Category)"/>
    <s v="Rumpun Keterampilan Penunjang"/>
    <x v="3"/>
    <s v="External National"/>
    <s v="Individual"/>
    <n v="1000"/>
    <n v="25"/>
    <m/>
    <s v="https://employee.uc.ac.id/index.php/file/get/sis/t_cp/ea6dfa20-4f65-11ed-97d9-000d3ac6bafe.jpeg"/>
    <s v="https://employee.uc.ac.id/index.php/file/get/sis/t_cp/ea6dfa20-4f65-11ed-97d9-000d3ac6bafe_assignmentletter.pdf"/>
    <m/>
    <m/>
    <s v="Victory"/>
    <x v="2"/>
    <x v="1"/>
    <s v="Juara 1"/>
    <s v="Individual"/>
    <s v="Juara 1|External National|Individual"/>
    <x v="1"/>
    <x v="3"/>
    <x v="0"/>
  </r>
  <r>
    <s v="0106022210003"/>
    <x v="121"/>
    <s v="Management - International Class"/>
    <n v="2022"/>
    <s v="Biaya Produksi dan Public Speaking"/>
    <s v="2023-10-17"/>
    <s v="2023-10-17"/>
    <n v="20231"/>
    <s v="HKI Modul Biaya Produksi dan Public Speaking_x000a_Teresa Samantha Satyanegara"/>
    <s v="Rumpun Keterampilan Penunjang"/>
    <x v="5"/>
    <s v="External National"/>
    <s v="Team"/>
    <n v="6"/>
    <n v="20"/>
    <s v="-"/>
    <m/>
    <m/>
    <s v="https://employee.uc.ac.id/index.php/file/get/sis/t_cp/bce3d4f3-94e3-11ee-bdd6-000d3ac6bafe_report.pdf"/>
    <m/>
    <s v="Charly Hongdiyanto"/>
    <x v="2"/>
    <x v="2"/>
    <s v="Hak Cipta"/>
    <s v="Team"/>
    <s v="Hak Cipta|External National|Team"/>
    <x v="1"/>
    <x v="3"/>
    <x v="1"/>
  </r>
  <r>
    <s v="0106022210003"/>
    <x v="121"/>
    <s v="Management - International Class"/>
    <n v="2022"/>
    <s v="PELATIHAN MANAJEMEN BIAYA, KOMUNIKASI, DAN MANAJEMEN KARYAWAN DI MR. SUMO, PENJARINGAN SARI, SURABAY"/>
    <s v="2024-06-02"/>
    <s v="2024-06-02"/>
    <n v="20232"/>
    <s v="Jurnal Abdimas Sangkabira Sinta 5"/>
    <s v="Rumpun Keterampilan Penunjang"/>
    <x v="7"/>
    <s v="External National"/>
    <s v="Individual"/>
    <n v="2"/>
    <n v="6"/>
    <m/>
    <m/>
    <m/>
    <s v="https://employee.uc.ac.id/index.php/file/get/sis/t_cp/3921b769-77a2-48f7-97ed-39c0f1ee6063_report.pdf"/>
    <m/>
    <s v="Wendra Hartono"/>
    <x v="2"/>
    <x v="2"/>
    <s v="Penulis Utama/korespondensi karya ilmiah di journal yg bereputasi dan diakui"/>
    <s v="Individual"/>
    <s v="Penulis Utama/korespondensi karya ilmiah di journal yg bereputasi dan diakui|External National|Individual"/>
    <x v="1"/>
    <x v="3"/>
    <x v="4"/>
  </r>
  <r>
    <s v="0106022210017"/>
    <x v="122"/>
    <s v="Management - International Class"/>
    <n v="2022"/>
    <s v="Glowmention X Business Case and Debate Competition"/>
    <s v="2024-04-29"/>
    <s v="2024-06-05"/>
    <n v="20232"/>
    <s v="Glowmention X Business Case and Debate Competition"/>
    <s v="Rumpun Keterampilan Penunjang"/>
    <x v="1"/>
    <s v="External National"/>
    <s v="Team"/>
    <m/>
    <n v="15"/>
    <s v="https://www.instagram.com/p/C6JDDfexQRe/"/>
    <s v="https://employee.uc.ac.id/index.php/file/get/sis/t_cp/ba971ffc-c3db-45b6-8df6-66e1dc7d8d5d_sertifikat.pdf"/>
    <s v="https://employee.uc.ac.id/index.php/file/get/sis/t_cp/ba971ffc-c3db-45b6-8df6-66e1dc7d8d5d_surat_tugas.pdf"/>
    <m/>
    <s v="https://employee.uc.ac.id/index.php/file/get/sis/t_cp/ba971ffc-c3db-45b6-8df6-66e1dc7d8d5d_dokumentasi.jpg"/>
    <s v="Himpunan Mahasiswa Program Studi Manajemen Soegija"/>
    <x v="2"/>
    <x v="1"/>
    <s v="Juara 3"/>
    <s v="Team"/>
    <s v="Juara 3|External National|Team"/>
    <x v="0"/>
    <x v="0"/>
    <x v="5"/>
  </r>
  <r>
    <s v="0106022210030"/>
    <x v="123"/>
    <s v="Management - International Class"/>
    <n v="2022"/>
    <s v="The 10th International Conference on Entrepreneurship 2023 (ICOEN)"/>
    <s v="2023-10-26"/>
    <s v="2023-10-27"/>
    <n v="20231"/>
    <s v="The Impact of Food Security on Economic Growth (Case Study in Indonesia)"/>
    <s v="Rumpun Keterampilan Penunjang"/>
    <x v="0"/>
    <s v="External International"/>
    <s v="Individual"/>
    <n v="500"/>
    <n v="10"/>
    <s v="https://icoen.org/"/>
    <s v="https://employee.uc.ac.id/index.php/file/get/sis/t_cp/multi/ffebae8d-62b0-4487-aadc-b530d0fe762b.png"/>
    <s v="https://employee.uc.ac.id/index.php/file/get/sis/t_cp/multi/ffebae8d-62b0-4487-aadc-b530d0fe762b_assignmentletter.png"/>
    <m/>
    <m/>
    <s v="ICOEN"/>
    <x v="0"/>
    <x v="0"/>
    <s v="Narasumber/Pembicara"/>
    <s v="Individual"/>
    <s v="Narasumber/Pembicara|External International|Individual"/>
    <x v="0"/>
    <x v="1"/>
    <x v="0"/>
  </r>
  <r>
    <s v="0106022210030"/>
    <x v="123"/>
    <s v="Management - International Class"/>
    <n v="2022"/>
    <s v="Publikasi jurnal SINTA 4"/>
    <s v="2023-12-22"/>
    <s v="2023-12-22"/>
    <n v="20231"/>
    <s v="Publikasi jurnal bertema ekonomi dan berjudul &quot;EMPIRICAL RESEARCH: THE IMPACT OF FOOD SECURITY ON ECONOMIC GROWTH (CASE STUDY IN INDONESIA)&quot; di jurnal International Journal of Economics, Business and Accounting Research (IJEBAR)_x000a__x000a_Link: https://jurnal.stie-aas.ac.id/index.php/IJEBAR/article/view/11"/>
    <s v="Rumpun Keterampilan Penunjang"/>
    <x v="8"/>
    <s v="External National"/>
    <s v="Team"/>
    <n v="0"/>
    <n v="9"/>
    <m/>
    <m/>
    <m/>
    <s v="https://employee.uc.ac.id/index.php/file/get/sis/t_cp/dab199ec-9ca3-434c-8935-bb852eaccec0_report.pdf"/>
    <m/>
    <s v="International Conference on Entrepreneurship (ICOE"/>
    <x v="2"/>
    <x v="2"/>
    <s v="Penulis kedua (bukan korespondensi) dst karya ilmiah di journal yg bereputasi dan diakui"/>
    <s v="Team"/>
    <s v="Penulis kedua (bukan korespondensi) dst karya ilmiah di journal yg bereputasi dan diakui|External National|Team"/>
    <x v="0"/>
    <x v="1"/>
    <x v="1"/>
  </r>
  <r>
    <s v="0106022210059"/>
    <x v="124"/>
    <s v="Management - International Class"/>
    <n v="2022"/>
    <s v="J-Fest Dance Competition Vol.6"/>
    <s v="2023-11-25"/>
    <s v="2023-11-25"/>
    <n v="20231"/>
    <s v="J-Fest Dance Competition Vol.6"/>
    <s v="Rumpun Keterampilan Penunjang"/>
    <x v="3"/>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1"/>
    <x v="1"/>
    <s v="Juara 1"/>
    <s v="Team"/>
    <s v="Juara 1|External Regional|Team"/>
    <x v="1"/>
    <x v="1"/>
    <x v="0"/>
  </r>
  <r>
    <s v="0106022210059"/>
    <x v="124"/>
    <s v="Management - International Class"/>
    <n v="2022"/>
    <s v="Increase 5.0 K-Pop Dance Competition"/>
    <s v="2024-02-22"/>
    <s v="2024-02-22"/>
    <n v="20232"/>
    <s v="Increase 5.0 K-Pop Dance Competition"/>
    <s v="Rumpun Keterampilan Penunjang"/>
    <x v="4"/>
    <s v="External Regional"/>
    <s v="Team"/>
    <m/>
    <n v="15"/>
    <s v="https://www.instagram.com/p/C0jMnUOP-pT/?igsh=MTZ1"/>
    <s v="https://employee.uc.ac.id/index.php/file/get/sis/t_cp/bf9bab3e-528a-4ee7-ab47-12248a94b1ac_sertifikat.pdf"/>
    <s v="https://employee.uc.ac.id/index.php/file/get/sis/t_cp/07e9d5d0-0293-47d5-a99d-c2159db08d73_surat_tugas.pdf"/>
    <m/>
    <s v="https://employee.uc.ac.id/index.php/file/get/sis/t_cp/bf9bab3e-528a-4ee7-ab47-12248a94b1ac_dokumentasi.jpg"/>
    <s v="Psikologi Universitas Ciputra Surabaya"/>
    <x v="1"/>
    <x v="1"/>
    <s v="Juara 2"/>
    <s v="Team"/>
    <s v="Juara 2|External Regional|Team"/>
    <x v="1"/>
    <x v="1"/>
    <x v="3"/>
  </r>
  <r>
    <s v="0106022210080"/>
    <x v="125"/>
    <s v="Management - International Class"/>
    <n v="2022"/>
    <s v="BKSN GOT TALENT"/>
    <s v="2023-11-03"/>
    <s v="2023-11-03"/>
    <n v="20231"/>
    <s v="Saya telah memenangkan kejuaraan membaca ayat kitab suci yang diselenggarakan oleh Universitas Airlangga"/>
    <s v="Rumpun Keterampilan Penunjang"/>
    <x v="1"/>
    <s v="External Regional"/>
    <s v="Individual"/>
    <n v="27"/>
    <n v="12"/>
    <s v="unair.ac.id"/>
    <s v="https://employee.uc.ac.id/index.php/file/get/sis/t_cp/3b663d26-7a67-11ee-ad04-000d3ac6bafe.jpg"/>
    <s v="https://employee.uc.ac.id/index.php/file/get/sis/t_cp/0d17cd5e-7a67-11ee-ad04-000d3ac6bafe_assignmentletter.jpg"/>
    <m/>
    <s v="https://employee.uc.ac.id/index.php/file/get/sis/t_cp/7cd14b61-7a67-11ee-ad04-000d3ac6bafe_documentation.jpg"/>
    <s v="Universitas Airlangga"/>
    <x v="1"/>
    <x v="1"/>
    <s v="Juara 3"/>
    <s v="Individual"/>
    <s v="Juara 3|External Regional|Individual"/>
    <x v="0"/>
    <x v="0"/>
    <x v="0"/>
  </r>
  <r>
    <s v="0106042210002"/>
    <x v="126"/>
    <s v="Accounting"/>
    <n v="2022"/>
    <s v="RAISE 2023 "/>
    <s v="2023-11-04"/>
    <s v="2023-11-05"/>
    <n v="20231"/>
    <s v="HKI berjudul Storyline Scavenger Hunt : The Cards Collector Raise. _x000a__x000a_Lampiran Pencipta: _x000a_1. Laurencia Nathania Marcella Sugeng (mahasiswa)_x000a_2. Caroline Patricia Kusuma (mahasiswa)_x000a_3. Cinthya Oktaviana Nugroho (mahasiswa)_x000a_4. Vianney Parameswara Ali (mahasiswa)_x000a_5. Kazia Laturette, Ak.,M.Ak. (dos"/>
    <s v="Rumpun Keterampilan Penunjang"/>
    <x v="5"/>
    <s v="External National"/>
    <s v="Student Organization"/>
    <n v="5"/>
    <n v="4"/>
    <m/>
    <m/>
    <s v="https://employee.uc.ac.id/index.php/file/get/sis/t_cp/36564a0c-f85d-44a1-81b6-f158fec38bbf_assignmentletter.pdf"/>
    <s v="https://employee.uc.ac.id/index.php/file/get/sis/t_cp/36564a0c-f85d-44a1-81b6-f158fec38bbf_report.pdf"/>
    <m/>
    <s v="Student Union Accounting Universitas Ciputra"/>
    <x v="2"/>
    <x v="2"/>
    <s v="Hak Cipta"/>
    <s v="Student Organization"/>
    <s v="Hak Cipta|External National|Student Organization"/>
    <x v="0"/>
    <x v="0"/>
    <x v="1"/>
  </r>
  <r>
    <s v="0106042210005"/>
    <x v="127"/>
    <s v="Accounting"/>
    <n v="2022"/>
    <s v="RAISE “Run Accounting and Investment”"/>
    <s v="2023-11-04"/>
    <s v="2023-11-05"/>
    <n v="20231"/>
    <s v="Untuk memberikan pembelajaran terkait investasi dan akuntansi, maka Student Union Accounting Universitas Ciputra akan mengadakan lomba RAISE atau “Run Accounting and Investment” 2023. RAISE 2023 merupakan sebuah perlombaan rally games terkait akuntansi dan dasar-dasar investasi._x000a_NAMA DOSEN : Anasta"/>
    <s v="Rumpun Keterampilan Penunjang"/>
    <x v="5"/>
    <s v="External National"/>
    <s v="Student Organization"/>
    <n v="30"/>
    <n v="4"/>
    <m/>
    <m/>
    <s v="https://employee.uc.ac.id/index.php/file/get/sis/t_cp/02af3014-2357-4024-885c-c397ff02c8bd_assignmentletter.pdf"/>
    <s v="https://employee.uc.ac.id/index.php/file/get/sis/t_cp/02af3014-2357-4024-885c-c397ff02c8bd_report.pdf"/>
    <m/>
    <s v="Student Union Accounting Fabian Benediktus dan Raf"/>
    <x v="2"/>
    <x v="2"/>
    <s v="Hak Cipta"/>
    <s v="Student Organization"/>
    <s v="Hak Cipta|External National|Student Organization"/>
    <x v="0"/>
    <x v="0"/>
    <x v="1"/>
  </r>
  <r>
    <s v="0106042210007"/>
    <x v="128"/>
    <s v="Accounting"/>
    <n v="2022"/>
    <s v="Scavenger Hunt : Cards Seeker"/>
    <s v="2023-11-04"/>
    <s v="2024-06-20"/>
    <n v="20231"/>
    <s v="Steven Sanjaya (mahasiswa)_x000a_Sean Reynard Wimelson (mahasiswa)_x000a_Lim Angelica Putri Santoso (mahasiswa)_x000a_Sherly Margaretha Wahyudi (mahasiswa)_x000a_Eko Budi Santoso (dosen)"/>
    <s v="Rumpun Keterampilan Penunjang"/>
    <x v="5"/>
    <s v="External National"/>
    <s v="Individual"/>
    <n v="5"/>
    <n v="4"/>
    <m/>
    <s v="https://employee.uc.ac.id/index.php/file/get/sis/t_cp/19fa6ab9-4594-4219-a7a7-ca77d2613fb8.PDF"/>
    <m/>
    <m/>
    <m/>
    <s v="Student Union Accounting"/>
    <x v="2"/>
    <x v="2"/>
    <s v="Hak Cipta"/>
    <s v="Individual"/>
    <s v="Hak Cipta|External National|Individual"/>
    <x v="0"/>
    <x v="0"/>
    <x v="3"/>
  </r>
  <r>
    <s v="0106042210008"/>
    <x v="129"/>
    <s v="Accounting"/>
    <n v="2022"/>
    <s v="International Student Conference on Accounting and Business (ISCOAB)"/>
    <s v="2023-05-25"/>
    <s v="2023-05-25"/>
    <n v="20222"/>
    <m/>
    <s v="Rumpun Keterampilan Penunjang"/>
    <x v="7"/>
    <s v="External National"/>
    <s v="Individual"/>
    <n v="145"/>
    <n v="36"/>
    <m/>
    <s v="https://employee.uc.ac.id/index.php/file/get/sis/t_cp/9e45b780-0379-11ee-9899-000d3ac6bafe.png"/>
    <s v="https://employee.uc.ac.id/index.php/file/get/sis/t_cp/9e45b780-0379-11ee-9899-000d3ac6bafe_assignmentletter.pdf"/>
    <s v="https://employee.uc.ac.id/index.php/file/get/sis/t_cp/9e45b780-0379-11ee-9899-000d3ac6bafe_report.pdf"/>
    <m/>
    <s v="Universitas Jenderal Soedirman"/>
    <x v="2"/>
    <x v="2"/>
    <s v="Penulis Utama/korespondensi karya ilmiah di journal yg bereputasi dan diakui"/>
    <s v="Individual"/>
    <s v="Penulis Utama/korespondensi karya ilmiah di journal yg bereputasi dan diakui|External National|Individual"/>
    <x v="3"/>
    <x v="2"/>
    <x v="4"/>
  </r>
  <r>
    <s v="0106042210008"/>
    <x v="129"/>
    <s v="Accounting"/>
    <n v="2022"/>
    <s v="Storyline The Royal's Arena: The Final"/>
    <s v="2023-11-04"/>
    <s v="2023-11-05"/>
    <n v="20231"/>
    <s v="Mahasiswa:_x000a_1. Nicklaus Stanley_x000a_2. Sharlene Namira Valencia_x000a_3. Wakana Ryo Tambaani_x000a_4. Jhoesevien Isna Salsabila_x000a__x000a_Dosen:_x000a_1. Anastasia Filiana Ismawati, S.E., M.Acc., Akt."/>
    <s v="Rumpun Keterampilan Penunjang"/>
    <x v="5"/>
    <s v="External National"/>
    <s v="Individual"/>
    <n v="213"/>
    <n v="8"/>
    <m/>
    <m/>
    <s v="https://employee.uc.ac.id/index.php/file/get/sis/t_cp/73e0878d-110e-44d6-95d0-be19a05d4553_assignmentletter.pdf"/>
    <s v="https://employee.uc.ac.id/index.php/file/get/sis/t_cp/73e0878d-110e-44d6-95d0-be19a05d4553_report.pdf"/>
    <m/>
    <s v="Accounting Student Union"/>
    <x v="2"/>
    <x v="2"/>
    <s v="Hak Cipta"/>
    <s v="Individual"/>
    <s v="Hak Cipta|External National|Individual"/>
    <x v="3"/>
    <x v="2"/>
    <x v="3"/>
  </r>
  <r>
    <s v="0106042210008"/>
    <x v="129"/>
    <s v="Accounting"/>
    <n v="2022"/>
    <s v="Platform P2P dan Perbankan: Akses Keuangan Bagi Provinsi-Provinsi Tertinggal"/>
    <s v="2024-05-30"/>
    <s v="2024-06-16"/>
    <n v="20232"/>
    <m/>
    <s v="Rumpun Keterampilan Penunjang"/>
    <x v="7"/>
    <s v="External National"/>
    <s v="Individual"/>
    <n v="3"/>
    <n v="16"/>
    <m/>
    <m/>
    <s v="https://employee.uc.ac.id/index.php/file/get/sis/t_cp/6548cb1d-4829-4789-a832-3eca74d567f0_assignmentletter.pdf"/>
    <s v="https://employee.uc.ac.id/index.php/file/get/sis/t_cp/6548cb1d-4829-4789-a832-3eca74d567f0_report.pdf"/>
    <m/>
    <s v=" Dr. Cliff Kohardinata, S.E., M.M., Ak., CA"/>
    <x v="2"/>
    <x v="2"/>
    <s v="Penulis Utama/korespondensi karya ilmiah di journal yg bereputasi dan diakui"/>
    <s v="Individual"/>
    <s v="Penulis Utama/korespondensi karya ilmiah di journal yg bereputasi dan diakui|External National|Individual"/>
    <x v="3"/>
    <x v="2"/>
    <x v="4"/>
  </r>
  <r>
    <s v="0106042210012"/>
    <x v="130"/>
    <s v="Accounting"/>
    <n v="2022"/>
    <s v="International Conference of Ethics on Business, Economics, and Social Science"/>
    <s v="2023-08-31"/>
    <s v="2023-09-23"/>
    <n v="20222"/>
    <s v="International Conference of Ethics on Business, Economics, and Social Science"/>
    <s v="Rumpun Keterampilan Penunjang"/>
    <x v="0"/>
    <s v="External International"/>
    <s v="Individual"/>
    <n v="50"/>
    <n v="20"/>
    <m/>
    <s v="https://employee.uc.ac.id/index.php/file/get/sis/t_cp/3ef4de4f-d704-11ee-bd6c-000d3ac6bafe.pdf"/>
    <s v="https://employee.uc.ac.id/index.php/file/get/sis/t_cp/3ef4de4f-d704-11ee-bd6c-000d3ac6bafe_assignmentletter.pdf"/>
    <m/>
    <m/>
    <s v="UNIVERSITAS NEGERI YOGYAKARTA"/>
    <x v="0"/>
    <x v="0"/>
    <s v="Narasumber/Pembicara"/>
    <s v="Individual"/>
    <s v="Narasumber/Pembicara|External International|Individual"/>
    <x v="3"/>
    <x v="5"/>
    <x v="0"/>
  </r>
  <r>
    <s v="0106042210012"/>
    <x v="130"/>
    <s v="Accounting"/>
    <n v="2022"/>
    <s v="2023 Bali International Conference of Project Management"/>
    <s v="2023-12-15"/>
    <s v="2023-12-16"/>
    <n v="20231"/>
    <s v="2023 Bali International Conference of Project Management"/>
    <s v="Rumpun Keterampilan Penunjang"/>
    <x v="0"/>
    <s v="External International"/>
    <s v="Individual"/>
    <n v="100"/>
    <n v="20"/>
    <m/>
    <s v="https://employee.uc.ac.id/index.php/file/get/sis/t_cp/f4484d62-d799-11ee-ade0-000d3ac6bafe.pdf"/>
    <s v="https://employee.uc.ac.id/index.php/file/get/sis/t_cp/f4484d62-d799-11ee-ade0-000d3ac6bafe_assignmentletter.pdf"/>
    <m/>
    <m/>
    <s v="AIPBM ICPM"/>
    <x v="0"/>
    <x v="0"/>
    <s v="Narasumber/Pembicara"/>
    <s v="Individual"/>
    <s v="Narasumber/Pembicara|External International|Individual"/>
    <x v="3"/>
    <x v="5"/>
    <x v="0"/>
  </r>
  <r>
    <s v="0106042210012"/>
    <x v="130"/>
    <s v="Accounting"/>
    <n v="2022"/>
    <s v="JURNAL JRPP: JURNAL REVIEW PENDIDIKAN DAN PENGAJARAN"/>
    <s v="2023-12-15"/>
    <s v="2024-01-09"/>
    <n v="20231"/>
    <s v="Publish Jurnal Sinta 5_x000a_Judul:_x000a_RELIGIOSITY AND SUSTAINABLE DEVELOPMENT GOALS: DOES IT MATTER?_x000a__x000a_https://journal.universitaspahlawan.ac.id/index.php/jrpp/article/view/23750"/>
    <s v="Rumpun Keterampilan Penunjang"/>
    <x v="7"/>
    <s v="External National"/>
    <s v="Individual"/>
    <n v="50"/>
    <n v="24"/>
    <s v="https://journal.universitaspahlawan.ac.id/index.ph"/>
    <m/>
    <s v="https://employee.uc.ac.id/index.php/file/get/sis/t_cp/1db3775a-b128-11ee-8fdd-000d3ac6bafe_assignmentletter.pdf"/>
    <s v="https://employee.uc.ac.id/index.php/file/get/sis/t_cp/1db3775a-b128-11ee-8fdd-000d3ac6bafe_report.pdf"/>
    <m/>
    <s v="UNIVERSITAS PAHLAWAN TUANKU TAMBUSAI"/>
    <x v="2"/>
    <x v="2"/>
    <s v="Penulis Utama/korespondensi karya ilmiah di journal yg bereputasi dan diakui"/>
    <s v="Individual"/>
    <s v="Penulis Utama/korespondensi karya ilmiah di journal yg bereputasi dan diakui|External National|Individual"/>
    <x v="4"/>
    <x v="5"/>
    <x v="4"/>
  </r>
  <r>
    <s v="0106042210012"/>
    <x v="130"/>
    <s v="Accounting"/>
    <n v="2022"/>
    <s v="Publikasi Jurnal Sinta 5"/>
    <s v="2024-04-26"/>
    <s v="2024-04-26"/>
    <n v="20232"/>
    <s v="Publikasi Jurnal Sinta 5 di JAEF (Jurnal of Accounting, Entrepreneurship, and Financial Technology)_x000a_https://journal.uc.ac.id/index.php/JAEF/article/view/4632_x000a__x000a_Kenley Maccauley Riyono_x000a_INDICATION OF OBLIGATION AVOIDANCE BY PT. LIPPO CIKARANG TBK. TO INCREASE COMPANY PROFITS"/>
    <s v="Rumpun Keterampilan Penunjang"/>
    <x v="7"/>
    <s v="External National"/>
    <s v="Individual"/>
    <n v="5"/>
    <n v="40"/>
    <s v="https://journal.uc.ac.id/index.php/JAEF/article/vi"/>
    <m/>
    <s v="https://employee.uc.ac.id/index.php/file/get/sis/t_cp/62961e12-911d-4bdd-8d4b-5b357cd60d93_assignmentletter.pdf"/>
    <s v="https://employee.uc.ac.id/index.php/file/get/sis/t_cp/62961e12-911d-4bdd-8d4b-5b357cd60d93_report.pdf"/>
    <m/>
    <s v="Universitas Ciputra"/>
    <x v="2"/>
    <x v="2"/>
    <s v="Penulis Utama/korespondensi karya ilmiah di journal yg bereputasi dan diakui"/>
    <s v="Individual"/>
    <s v="Penulis Utama/korespondensi karya ilmiah di journal yg bereputasi dan diakui|External National|Individual"/>
    <x v="4"/>
    <x v="5"/>
    <x v="4"/>
  </r>
  <r>
    <s v="0106042210012"/>
    <x v="130"/>
    <s v="Accounting"/>
    <n v="2022"/>
    <s v="Publikasi Jurnal Sinta 4"/>
    <s v="2024-05-02"/>
    <s v="2024-05-02"/>
    <n v="20232"/>
    <s v=" Do Government Efforts and Commitments Affect the SDGs?_x000a_Publikasi Jurnal Sinta-4_x000a_https://journal-laaroiba.com/ojs/index.php/alkharaj/article/view/2296"/>
    <s v="Rumpun Keterampilan Penunjang"/>
    <x v="7"/>
    <s v="External National"/>
    <s v="Individual"/>
    <n v="10"/>
    <n v="24"/>
    <s v="https://journal-laaroiba.com/ojs/index.php/alkhara"/>
    <m/>
    <s v="https://employee.uc.ac.id/index.php/file/get/sis/t_cp/d856c533-61b7-4a44-8ac2-48da12dadfbe_assignmentletter.pdf"/>
    <s v="https://employee.uc.ac.id/index.php/file/get/sis/t_cp/d856c533-61b7-4a44-8ac2-48da12dadfbe_report.pdf"/>
    <m/>
    <s v="Al-Kharaj"/>
    <x v="2"/>
    <x v="2"/>
    <s v="Penulis Utama/korespondensi karya ilmiah di journal yg bereputasi dan diakui"/>
    <s v="Individual"/>
    <s v="Penulis Utama/korespondensi karya ilmiah di journal yg bereputasi dan diakui|External National|Individual"/>
    <x v="4"/>
    <x v="5"/>
    <x v="4"/>
  </r>
  <r>
    <s v="0106042210012"/>
    <x v="130"/>
    <s v="Accounting"/>
    <n v="2022"/>
    <s v="Publikasi Jurnal Sinta 4"/>
    <s v="2024-06-01"/>
    <s v="2024-06-01"/>
    <n v="20232"/>
    <s v="Jurnal Sinta-4_x000a_https://jurnal.politeknik-kebumen.ac.id/E-Bis/article/view/1673_x000a_"/>
    <s v="Rumpun Keterampilan Penunjang"/>
    <x v="7"/>
    <s v="External National"/>
    <s v="Individual"/>
    <n v="1"/>
    <n v="24"/>
    <s v="https://jurnal.politeknik-kebumen.ac.id/E-Bis/arti"/>
    <s v="https://employee.uc.ac.id/index.php/file/get/sis/t_cp/76a94d87-f4d6-44ec-b950-806d95f88141.jpg"/>
    <s v="https://employee.uc.ac.id/index.php/file/get/sis/t_cp/4acbdec4-0b37-447f-89de-f1a77ec2e00e_assignmentletter.jpg"/>
    <s v="https://employee.uc.ac.id/index.php/file/get/sis/t_cp/1c56aa2c-aa75-4b84-92e1-5da117343de3_report.jpg"/>
    <m/>
    <s v="Jurnal"/>
    <x v="2"/>
    <x v="2"/>
    <s v="Penulis Utama/korespondensi karya ilmiah di journal yg bereputasi dan diakui"/>
    <s v="Individual"/>
    <s v="Penulis Utama/korespondensi karya ilmiah di journal yg bereputasi dan diakui|External National|Individual"/>
    <x v="4"/>
    <x v="5"/>
    <x v="4"/>
  </r>
  <r>
    <s v="0106042210012"/>
    <x v="130"/>
    <s v="Accounting"/>
    <n v="2022"/>
    <s v="Three Phases of Human Development Index Towards Global Common Stewardship Based on Environmental Kuz"/>
    <s v="2024-06-03"/>
    <s v="2024-06-03"/>
    <n v="20232"/>
    <s v="Link Jurnal_x000a_Three Phases of Human Development Index Towards Global Common Stewardship Based on Environmental Kuznets Curve_x000a_https://journal-laaroiba.com/ojs/index.php/elmal/article/view/2297_x000a__x000a_Jurnal Sinta 4 Author Pertama"/>
    <s v="Rumpun Keterampilan Penunjang"/>
    <x v="7"/>
    <s v="External National"/>
    <s v="Individual"/>
    <n v="1"/>
    <n v="36"/>
    <s v="https://journal-laaroiba.com/ojs/index.php/elmal/a"/>
    <m/>
    <s v="https://employee.uc.ac.id/index.php/file/get/sis/t_cp/bd58d426-72e3-48d3-8dd1-2c5cb9e03412_assignmentletter.pdf"/>
    <s v="https://employee.uc.ac.id/index.php/file/get/sis/t_cp/bd58d426-72e3-48d3-8dd1-2c5cb9e03412_report.pdf"/>
    <m/>
    <s v="El-Mal"/>
    <x v="2"/>
    <x v="2"/>
    <s v="Penulis Utama/korespondensi karya ilmiah di journal yg bereputasi dan diakui"/>
    <s v="Individual"/>
    <s v="Penulis Utama/korespondensi karya ilmiah di journal yg bereputasi dan diakui|External National|Individual"/>
    <x v="4"/>
    <x v="5"/>
    <x v="4"/>
  </r>
  <r>
    <s v="0106042210012"/>
    <x v="130"/>
    <s v="Accounting"/>
    <n v="2022"/>
    <s v="HKI RAISE"/>
    <s v="2024-06-25"/>
    <s v="2024-06-25"/>
    <n v="20232"/>
    <s v="Mahasiswa_x000a_Kenley Maccauley Riyono_x000a_Karisma Natalia_x000a_Steven Sanjaya_x000a_Felicia Azaria Wijaya_x000a__x000a_Dosen_x000a_Anastasia Filiana Ismawati, S.E.,M.Acc.,Akt"/>
    <s v="Rumpun Keterampilan Penunjang"/>
    <x v="5"/>
    <s v="External National"/>
    <s v="Individual"/>
    <n v="5"/>
    <n v="8"/>
    <m/>
    <m/>
    <s v="https://employee.uc.ac.id/index.php/file/get/sis/t_cp/f056b76d-ffec-40b3-8f64-c2a0bc29e972_assignmentletter.pdf"/>
    <s v="https://employee.uc.ac.id/index.php/file/get/sis/t_cp/f056b76d-ffec-40b3-8f64-c2a0bc29e972_report.pdf"/>
    <m/>
    <s v="KEMENTERIAN HUKUM DAN HAK ASASI MANUSIA"/>
    <x v="2"/>
    <x v="2"/>
    <s v="Hak Cipta"/>
    <s v="Individual"/>
    <s v="Hak Cipta|External National|Individual"/>
    <x v="4"/>
    <x v="5"/>
    <x v="3"/>
  </r>
  <r>
    <s v="0106042210012"/>
    <x v="130"/>
    <s v="Accounting"/>
    <n v="2022"/>
    <s v="HKI RAISE Storyline"/>
    <s v="2024-06-25"/>
    <s v="2024-06-25"/>
    <n v="20232"/>
    <s v="Mahasiswa_x000a_Bryan Poaler_x000a_Kenley Maccauley Riyono_x000a_Agnes Goeyana_x000a_Felicia Azaria Wijaya_x000a__x000a_Dosen_x000a_Yopy Junianto, S.E. "/>
    <s v="Rumpun Keterampilan Penunjang"/>
    <x v="5"/>
    <s v="External National"/>
    <s v="Individual"/>
    <n v="5"/>
    <n v="4"/>
    <m/>
    <m/>
    <s v="https://employee.uc.ac.id/index.php/file/get/sis/t_cp/922e7ea7-1825-418d-9b01-0616d8138246_assignmentletter.pdf"/>
    <s v="https://employee.uc.ac.id/index.php/file/get/sis/t_cp/922e7ea7-1825-418d-9b01-0616d8138246_report.pdf"/>
    <m/>
    <s v="KEMENTERIAN HUKUM DAN HAK ASASI MANUSIA"/>
    <x v="2"/>
    <x v="2"/>
    <s v="Hak Cipta"/>
    <s v="Individual"/>
    <s v="Hak Cipta|External National|Individual"/>
    <x v="4"/>
    <x v="5"/>
    <x v="3"/>
  </r>
  <r>
    <s v="0106042210012"/>
    <x v="130"/>
    <s v="Accounting"/>
    <n v="2022"/>
    <s v="INTERNATIONAL CONFERENCE KRA XI 2024"/>
    <s v="2024-07-17"/>
    <s v="2024-07-18"/>
    <n v="20232"/>
    <s v="INTERNATIONAL CONFERENCE KRA XI 2024"/>
    <s v="Rumpun Keterampilan Penunjang"/>
    <x v="0"/>
    <s v="External International"/>
    <s v="Individual"/>
    <n v="200"/>
    <n v="20"/>
    <m/>
    <s v="https://employee.uc.ac.id/index.php/file/get/sis/t_cp/7bbb5487-a5d7-4061-b692-caafa95b5f55.pdf"/>
    <s v="https://employee.uc.ac.id/index.php/file/get/sis/t_cp/7bbb5487-a5d7-4061-b692-caafa95b5f55_assignmentletter.pdf"/>
    <m/>
    <m/>
    <s v="Ikatan Akuntan Indonesia"/>
    <x v="0"/>
    <x v="0"/>
    <s v="Narasumber/Pembicara"/>
    <s v="Individual"/>
    <s v="Narasumber/Pembicara|External International|Individual"/>
    <x v="3"/>
    <x v="5"/>
    <x v="0"/>
  </r>
  <r>
    <s v="0106042210018"/>
    <x v="131"/>
    <s v="Accounting"/>
    <n v="2022"/>
    <s v="RAISE"/>
    <s v="2023-11-20"/>
    <s v="2023-11-21"/>
    <n v="20231"/>
    <s v="(Sherly Margaretha Wahyudi,  Steven Sanjaya,  Lim Angelica Putri Santoso,  Sean Reynard Wimelson) Mahasiswa ACC UC_x000a_(Eko Budi Santoso) Dosen ACC UC"/>
    <s v="Rumpun Keterampilan Penunjang"/>
    <x v="5"/>
    <s v="External National"/>
    <s v="Individual"/>
    <n v="71"/>
    <n v="4"/>
    <m/>
    <m/>
    <s v="https://employee.uc.ac.id/index.php/file/get/sis/t_cp/bbf9ca48-82ab-4e5b-98ad-ffb09a202cad_assignmentletter.pdf"/>
    <s v="https://employee.uc.ac.id/index.php/file/get/sis/t_cp/bbf9ca48-82ab-4e5b-98ad-ffb09a202cad_report.pdf"/>
    <m/>
    <s v="Student Union Accounting"/>
    <x v="2"/>
    <x v="2"/>
    <s v="Hak Cipta"/>
    <s v="Individual"/>
    <s v="Hak Cipta|External National|Individual"/>
    <x v="0"/>
    <x v="0"/>
    <x v="3"/>
  </r>
  <r>
    <s v="0106042210020"/>
    <x v="132"/>
    <s v="Accounting"/>
    <n v="2022"/>
    <s v="Storyline King of Clubs: Osmosis"/>
    <s v="2023-11-05"/>
    <s v="2023-11-05"/>
    <n v="20231"/>
    <s v="Yopy Junianto, S. E (Dosen)_x000a_Bryan Poaler (Mahasiswa)_x000a_Kenley Maccauley Riyono (Mahasiswa)_x000a_Agnes Goeyana (Mahasiswa)_x000a_Felicia Azaria Wijaya (Mahasiswa)"/>
    <s v="Rumpun Keterampilan Penunjang"/>
    <x v="5"/>
    <s v="External National"/>
    <s v="Student Organization"/>
    <n v="5"/>
    <n v="8"/>
    <m/>
    <m/>
    <s v="https://employee.uc.ac.id/index.php/file/get/sis/t_cp/93cf4b51-87a0-4302-aaf5-8016d06d7b23_assignmentletter.pdf"/>
    <s v="https://employee.uc.ac.id/index.php/file/get/sis/t_cp/93cf4b51-87a0-4302-aaf5-8016d06d7b23_report.pdf"/>
    <m/>
    <s v="SU Accounting"/>
    <x v="2"/>
    <x v="2"/>
    <s v="Hak Cipta"/>
    <s v="Student Organization"/>
    <s v="Hak Cipta|External National|Student Organization"/>
    <x v="0"/>
    <x v="0"/>
    <x v="1"/>
  </r>
  <r>
    <s v="0106042210032"/>
    <x v="133"/>
    <s v="Accounting"/>
    <n v="2022"/>
    <s v="SeaGames 2023 Cambodia"/>
    <s v="2023-05-10"/>
    <s v="2023-05-11"/>
    <n v="20222"/>
    <s v="Medali Emas untuk Sea Games 2023 cabor Esport nomer MLBB Wanita"/>
    <s v="Rumpun Keterampilan Penunjang"/>
    <x v="3"/>
    <s v="External International"/>
    <s v="Team"/>
    <n v="36"/>
    <n v="30"/>
    <m/>
    <s v="https://employee.uc.ac.id/index.php/file/get/sis/t_cp/27f6c8e0-611c-11ee-9a37-000d3ac6bafe.jpg"/>
    <s v="https://employee.uc.ac.id/index.php/file/get/sis/t_cp/27f6c8e0-611c-11ee-9a37-000d3ac6bafe_assignmentletter.pdf"/>
    <m/>
    <m/>
    <s v="Cambodia"/>
    <x v="0"/>
    <x v="1"/>
    <s v="Juara 1"/>
    <s v="Team"/>
    <s v="Juara 1|External International|Team"/>
    <x v="0"/>
    <x v="0"/>
    <x v="6"/>
  </r>
  <r>
    <s v="0106042210036"/>
    <x v="134"/>
    <s v="Accounting"/>
    <n v="2022"/>
    <s v="penelitian jurnal yang telah publish di sinta"/>
    <s v="2023-09-08"/>
    <s v="2023-12-05"/>
    <n v="20222"/>
    <s v="meneliti tentang p2p dental regresi data panel, telah pblish di sinta5"/>
    <s v="Rumpun Keterampilan Penunjang"/>
    <x v="7"/>
    <s v="External National"/>
    <s v="Individual"/>
    <n v="3"/>
    <n v="24"/>
    <m/>
    <m/>
    <s v="https://employee.uc.ac.id/index.php/file/get/sis/t_cp/a23a31e9-d520-11ee-b97d-000d3ac6bafe_assignmentletter.pdf"/>
    <m/>
    <m/>
    <s v="UC"/>
    <x v="2"/>
    <x v="2"/>
    <s v="Penulis Utama/korespondensi karya ilmiah di journal yg bereputasi dan diakui"/>
    <s v="Individual"/>
    <s v="Penulis Utama/korespondensi karya ilmiah di journal yg bereputasi dan diakui|External National|Individual"/>
    <x v="0"/>
    <x v="0"/>
    <x v="4"/>
  </r>
  <r>
    <s v="0108012210004"/>
    <x v="135"/>
    <s v="Magister of Management"/>
    <n v="2022"/>
    <s v="seminar dengan teman &quot; Etika Dalam Berbisnis&quot;"/>
    <s v="2023-10-17"/>
    <s v="2023-10-17"/>
    <n v="20231"/>
    <s v="menjelaskan di dalam dunia bisnis kita juga harus memiliki etika dan juga mengajarkan etika berbisnis yang baik dan benar"/>
    <s v="Rumpun Keterampilan Penunjang"/>
    <x v="0"/>
    <s v="External Regional"/>
    <s v="Individual"/>
    <n v="60"/>
    <n v="10"/>
    <m/>
    <s v="https://employee.uc.ac.id/index.php/file/get/sis/t_cp/1c61227c-b9ae-4209-8412-22cb8e496afe.pdf"/>
    <m/>
    <m/>
    <m/>
    <s v="pribadi"/>
    <x v="1"/>
    <x v="0"/>
    <s v="Narasumber/Pembicara"/>
    <s v="Individual"/>
    <s v="Narasumber/Pembicara|External Regional|Individual"/>
    <x v="1"/>
    <x v="1"/>
    <x v="3"/>
  </r>
  <r>
    <s v="0108012210004"/>
    <x v="135"/>
    <s v="Magister of Management"/>
    <n v="2022"/>
    <s v="seminar dengan teman &quot; Marketing Mix 4P&quot;"/>
    <s v="2023-11-07"/>
    <s v="2023-11-07"/>
    <n v="20231"/>
    <s v="menjelaskan apa itu marketing Mix 4 P kepada teman-teman di sma katolik sint pieter waikabubak"/>
    <s v="Rumpun Keterampilan Penunjang"/>
    <x v="0"/>
    <s v="External Regional"/>
    <s v="Individual"/>
    <n v="60"/>
    <n v="10"/>
    <m/>
    <s v="https://employee.uc.ac.id/index.php/file/get/sis/t_cp/c3118035-926f-4bfb-bdd3-d7f08aaa52a8.pdf"/>
    <m/>
    <m/>
    <m/>
    <s v="pribadi"/>
    <x v="1"/>
    <x v="0"/>
    <s v="Narasumber/Pembicara"/>
    <s v="Individual"/>
    <s v="Narasumber/Pembicara|External Regional|Individual"/>
    <x v="1"/>
    <x v="1"/>
    <x v="3"/>
  </r>
  <r>
    <s v="0108012210017"/>
    <x v="136"/>
    <s v="Magister of Management"/>
    <n v="2022"/>
    <s v="Kegiatan Kuliah Umum Kewirausahaan bertema &quot;How to Build an Entepreneurial Mindset&quot;"/>
    <s v="2023-05-11"/>
    <s v="2023-05-11"/>
    <n v="20222"/>
    <s v="Narasumber dalam Kegiatan Kuliah Umum Kewirausahaan bertema &quot;How to Build an Entepreneurial Mindset&quot;"/>
    <s v="Rumpun Keterampilan Penunjang"/>
    <x v="0"/>
    <s v="External Regional"/>
    <s v="Individual"/>
    <n v="175"/>
    <n v="10"/>
    <m/>
    <s v="https://employee.uc.ac.id/index.php/file/get/sis/t_cp/9c0a40c6-cebe-4186-95f8-b113e6544c95.pdf"/>
    <m/>
    <m/>
    <m/>
    <s v="Universitas Negeri Surabaya Fakultas Ilmu Pendidik"/>
    <x v="1"/>
    <x v="0"/>
    <s v="Narasumber/Pembicara"/>
    <s v="Individual"/>
    <s v="Narasumber/Pembicara|External Regional|Individual"/>
    <x v="0"/>
    <x v="0"/>
    <x v="3"/>
  </r>
  <r>
    <s v="0108012210032"/>
    <x v="137"/>
    <s v="Magister of Management"/>
    <n v="2022"/>
    <s v="Entrepreneurship Workshop 2023 &quot;4P's Marketing Mix (Product, Price, Place, Promotion)"/>
    <s v="2023-08-24"/>
    <s v="2023-08-24"/>
    <n v="20222"/>
    <s v="Memberikan pengetahuan tentang teori marketing mix kepada siswa SMP Al Azhar 54 Sidoarjo_x000a_Sharing bisnis pribadi dan penerapan marketing mix di perusahaan_x000a_Sharing session marketing mix yang dapat diterapkan pada perusahaan keluarga siswa SMP Al Azhar 54 Sidoarjo"/>
    <s v="Rumpun Keterampilan Penunjang"/>
    <x v="0"/>
    <s v="External Regional"/>
    <s v="Individual"/>
    <n v="40"/>
    <n v="10"/>
    <m/>
    <s v="https://employee.uc.ac.id/index.php/file/get/sis/t_cp/72d7f82f-64b7-4f3a-823a-77c3f409bbb3.jpeg"/>
    <m/>
    <m/>
    <m/>
    <s v="SMP Al Azhar 54 Sidoarjo"/>
    <x v="1"/>
    <x v="0"/>
    <s v="Narasumber/Pembicara"/>
    <s v="Individual"/>
    <s v="Narasumber/Pembicara|External Regional|Individual"/>
    <x v="0"/>
    <x v="0"/>
    <x v="3"/>
  </r>
  <r>
    <s v="0108012210042"/>
    <x v="138"/>
    <s v="Magister of Management"/>
    <n v="2022"/>
    <s v="Menjadi Narasumber di radio RRI"/>
    <s v="2023-02-08"/>
    <s v="2023-02-08"/>
    <n v="20221"/>
    <s v="Menjadi Narasumber di RRI tentang bagaimana jadi seorang Entrpreneur Muda yang Bijaksana"/>
    <s v="Rumpun Keterampilan Penunjang"/>
    <x v="0"/>
    <s v="External Regional"/>
    <s v="Individual"/>
    <n v="1"/>
    <n v="10"/>
    <m/>
    <s v="https://employee.uc.ac.id/index.php/file/get/sis/t_cp/6502a937-88ce-486d-8d43-5c8af5b7ffa9.jpeg"/>
    <m/>
    <m/>
    <m/>
    <s v="RADIO RRI"/>
    <x v="1"/>
    <x v="0"/>
    <s v="Narasumber/Pembicara"/>
    <s v="Individual"/>
    <s v="Narasumber/Pembicara|External Regional|Individual"/>
    <x v="1"/>
    <x v="2"/>
    <x v="3"/>
  </r>
  <r>
    <s v="0108012210042"/>
    <x v="138"/>
    <s v="Magister of Management"/>
    <n v="2022"/>
    <s v="Sertifikasi Legalitas Hak Merek"/>
    <s v="2023-04-13"/>
    <s v="2024-06-05"/>
    <n v="20222"/>
    <s v="Renjana merupakan Bisnis saya yang berkembang selama saya menempuh program Magister Management dan telah mendapatkan sertifikasi Hak Merek"/>
    <s v="Rumpun Keterampilan Penunjang"/>
    <x v="5"/>
    <s v="External National"/>
    <s v="Individual"/>
    <n v="1"/>
    <n v="20"/>
    <s v="https://pdki-indonesia.dgip.go.id/detail/85daf5087"/>
    <m/>
    <s v="https://employee.uc.ac.id/index.php/file/get/sis/t_cp/9619e8bc-d191-4a6b-9203-3f628d59ebd9_assignmentletter.jpeg"/>
    <s v="https://employee.uc.ac.id/index.php/file/get/sis/t_cp/9619e8bc-d191-4a6b-9203-3f628d59ebd9_report.jpeg"/>
    <m/>
    <s v="Direktur Jendral Kekayaan Intelektual"/>
    <x v="2"/>
    <x v="2"/>
    <s v="Hak Cipta"/>
    <s v="Individual"/>
    <s v="Hak Cipta|External National|Individual"/>
    <x v="0"/>
    <x v="2"/>
    <x v="3"/>
  </r>
  <r>
    <s v="0108012210042"/>
    <x v="138"/>
    <s v="Magister of Management"/>
    <n v="2022"/>
    <s v="Jadi Narasumber Seminar Entrepreneur di Sekolah Ciputra"/>
    <s v="2023-09-15"/>
    <s v="2023-09-14"/>
    <n v="20231"/>
    <s v="Menjadi Narasumber Untuk Seminar Entrepreneur Mindset di Sekolah Ciputra atas Undangan. Dan Rekomendasi dari SEH UC"/>
    <s v="Rumpun Keterampilan Penunjang"/>
    <x v="0"/>
    <s v="External Regional"/>
    <s v="Individual"/>
    <n v="1"/>
    <n v="10"/>
    <m/>
    <s v="https://employee.uc.ac.id/index.php/file/get/sis/t_cp/aae49f6b-2eda-4a12-a8be-9bf4c7e63494.jpeg"/>
    <m/>
    <m/>
    <m/>
    <s v="Sekolah Ciputra"/>
    <x v="1"/>
    <x v="0"/>
    <s v="Narasumber/Pembicara"/>
    <s v="Individual"/>
    <s v="Narasumber/Pembicara|External Regional|Individual"/>
    <x v="1"/>
    <x v="2"/>
    <x v="3"/>
  </r>
  <r>
    <s v="0108012210044"/>
    <x v="139"/>
    <s v="Magister of Management"/>
    <n v="2022"/>
    <s v="Hak Cipta"/>
    <s v="2023-03-21"/>
    <s v="2023-03-21"/>
    <n v="20222"/>
    <s v="Penerima hak cipta atas laporan strategi pemasaran dan penerimaan pasar terhadap rendang dari jantung pisang._x000a_Nama Dosen: Prasetyon Sepsi Winarno, S.H., M.M_x000a_Anggota: Lovely Hilary Limawan dan Prasetyon Sepsi Winarno_x000a_Staff: Dewi Mayasari"/>
    <s v="Rumpun Keterampilan Penunjang"/>
    <x v="5"/>
    <s v="External National"/>
    <s v="Individual"/>
    <n v="1"/>
    <n v="20"/>
    <m/>
    <m/>
    <s v="https://employee.uc.ac.id/index.php/file/get/sis/t_cp/7adce663-c79b-11ed-a876-000d3ac6bafe_assignmentletter.pdf"/>
    <m/>
    <m/>
    <s v="Universitas Ciputra"/>
    <x v="2"/>
    <x v="2"/>
    <s v="Hak Cipta"/>
    <s v="Individual"/>
    <s v="Hak Cipta|External National|Individual"/>
    <x v="0"/>
    <x v="0"/>
    <x v="3"/>
  </r>
  <r>
    <s v="0108012210061"/>
    <x v="140"/>
    <s v="Magister of Management"/>
    <n v="2022"/>
    <s v="Jurnal Terindeks Sinta 2"/>
    <s v="2022-08-01"/>
    <s v="2022-11-01"/>
    <n v="20212"/>
    <s v="Berhasil menerbitkan jurnal di MATRIK UNUD Sinta 2 dengan judul &quot;The Influence of Financial Literacy and Financial Behavior on Investment Decision for Young Investor in Badung District, Bali&quot; https://ojs.unud.ac.id/index.php/jmbk/article/view/88145"/>
    <s v="Rumpun Keterampilan Penunjang"/>
    <x v="7"/>
    <s v="External National"/>
    <s v="Individual"/>
    <n v="1"/>
    <n v="24"/>
    <s v="https://ojs.unud.ac.id/index.php/jmbk/article/view"/>
    <m/>
    <s v="https://employee.uc.ac.id/index.php/file/get/sis/t_cp/18aebf23-6414-11ed-8346-000d3ac6bafe_assignmentletter.JPG"/>
    <s v="https://employee.uc.ac.id/index.php/file/get/sis/t_cp/18aebf23-6414-11ed-8346-000d3ac6bafe_report.JPG"/>
    <m/>
    <s v="Universitas Udayana"/>
    <x v="2"/>
    <x v="2"/>
    <s v="Penulis Utama/korespondensi karya ilmiah di journal yg bereputasi dan diakui"/>
    <s v="Individual"/>
    <s v="Penulis Utama/korespondensi karya ilmiah di journal yg bereputasi dan diakui|External National|Individual"/>
    <x v="0"/>
    <x v="0"/>
    <x v="4"/>
  </r>
  <r>
    <s v="0108012210070"/>
    <x v="141"/>
    <s v="Magister of Management"/>
    <n v="2022"/>
    <s v="HKI Karya Rekaman Video Employer Branding PT. TAN"/>
    <s v="2022-06-17"/>
    <s v="2022-08-27"/>
    <n v="20212"/>
    <s v="Tidak ada halaman kedua Pak/Bu, berikut link Pangkalan Data Kekayaaan Intelektual yang mungkin bisa membantu validasinya: https://pdki-indonesia.dgip.go.id/detail/EC00202258190?type=copyright&amp;keyword=000373924"/>
    <s v="Rumpun Keterampilan Penunjang"/>
    <x v="5"/>
    <s v="External National"/>
    <s v="Team"/>
    <n v="2"/>
    <n v="20"/>
    <s v="https://e-hakcipta.dgip.go.id/index.php/c?code=NmY"/>
    <m/>
    <s v="https://employee.uc.ac.id/index.php/file/get/sis/t_cp/b07819d9-2d87-11ed-a8a0-000d3ac6bafe_assignmentletter.pdf"/>
    <s v="https://employee.uc.ac.id/index.php/file/get/sis/t_cp/b07819d9-2d87-11ed-a8a0-000d3ac6bafe_report.pdf"/>
    <m/>
    <s v="Kementerian Hukum dan Hak Asasi Manusia"/>
    <x v="2"/>
    <x v="2"/>
    <s v="Hak Cipta"/>
    <s v="Team"/>
    <s v="Hak Cipta|External National|Team"/>
    <x v="1"/>
    <x v="1"/>
    <x v="1"/>
  </r>
  <r>
    <s v="0108012210070"/>
    <x v="141"/>
    <s v="Magister of Management"/>
    <n v="2022"/>
    <s v="Jurnal Psibernetika Universitas Bunda Mulia - Hubungan Stres Akademik dengan Ketergantungan Merokok "/>
    <s v="2022-07-28"/>
    <s v="2022-07-28"/>
    <n v="20212"/>
    <s v="Jurnal Psibernetika Vol. 15 (No. 1): 9-20 · Jul 28, 2022_x000a_https://journal.ubm.ac.id/index.php/psibernetika/article/view/2991/2333"/>
    <s v="Rumpun Keterampilan Penunjang"/>
    <x v="8"/>
    <s v="External National"/>
    <s v="Team"/>
    <n v="2"/>
    <n v="36"/>
    <m/>
    <m/>
    <m/>
    <s v="https://employee.uc.ac.id/index.php/file/get/sis/t_cp/97418de3-2d88-11ed-a8a0-000d3ac6bafe_report.pdf"/>
    <m/>
    <s v="Psibernetika Universitas Bunda Mulia"/>
    <x v="2"/>
    <x v="2"/>
    <s v="Penulis kedua (bukan korespondensi) dst karya ilmiah di journal yg bereputasi dan diakui"/>
    <s v="Team"/>
    <s v="Penulis kedua (bukan korespondensi) dst karya ilmiah di journal yg bereputasi dan diakui|External National|Team"/>
    <x v="1"/>
    <x v="1"/>
    <x v="1"/>
  </r>
  <r>
    <s v="0108012210072"/>
    <x v="142"/>
    <s v="Magister of Management"/>
    <n v="2022"/>
    <s v="9th Indonesian Finanace Association International Conference"/>
    <s v="2023-10-11"/>
    <s v="2023-10-12"/>
    <n v="20231"/>
    <s v="Mempresentasikan paper dengan judul The Impact Of Food Security On Economic Growth _x000a_In Indonesia and Malaysia: A Comparative Study"/>
    <s v="Rumpun Keterampilan Penunjang"/>
    <x v="0"/>
    <s v="External International"/>
    <s v="Individual"/>
    <n v="1"/>
    <n v="20"/>
    <m/>
    <s v="https://employee.uc.ac.id/index.php/file/get/sis/t_cp/1cf187db-b514-11ee-aeaf-000d3ac6bafe.pdf"/>
    <s v="https://employee.uc.ac.id/index.php/file/get/sis/t_cp/1cf187db-b514-11ee-aeaf-000d3ac6bafe_assignmentletter.pdf"/>
    <m/>
    <m/>
    <s v="Indonesian Finance Association"/>
    <x v="0"/>
    <x v="0"/>
    <s v="Narasumber/Pembicara"/>
    <s v="Individual"/>
    <s v="Narasumber/Pembicara|External International|Individual"/>
    <x v="0"/>
    <x v="0"/>
    <x v="0"/>
  </r>
  <r>
    <s v="0108012220061"/>
    <x v="143"/>
    <s v="Magister of Management"/>
    <n v="2022"/>
    <s v="Workshop "/>
    <s v="2023-11-11"/>
    <s v="2023-11-11"/>
    <n v="20231"/>
    <s v="Menjadi pembicara pada acara, membahas tentang:_x000a_1. Tata krama ketika surat menyurat pada saat aktivitas lamar kerja_x000a_2. Proses Interview dan Pembiasaan diri_x000a_3. Pertanyaan seputar: dunia kerja IT dan dunia kerja Hukum"/>
    <s v="Rumpun Keterampilan Penunjang"/>
    <x v="0"/>
    <s v="External Regional"/>
    <s v="Individual"/>
    <n v="8"/>
    <n v="10"/>
    <m/>
    <s v="https://employee.uc.ac.id/index.php/file/get/sis/t_cp/b067652e-8b36-11ee-a0af-000d3ac6bafe.jpg"/>
    <m/>
    <m/>
    <m/>
    <s v="Hiro's Private Lesson (PT Sukses Ilmu Indonesia)"/>
    <x v="1"/>
    <x v="0"/>
    <s v="Narasumber/Pembicara"/>
    <s v="Individual"/>
    <s v="Narasumber/Pembicara|External Regional|Individual"/>
    <x v="0"/>
    <x v="0"/>
    <x v="3"/>
  </r>
  <r>
    <s v="0108012220070"/>
    <x v="144"/>
    <s v="Magister of Management"/>
    <n v="2022"/>
    <s v="Kegiatan Bimbingan Teknis Fasilitator Rangkaian Pendidikan dan Pelatihan Dasar Menwa Se-Provinsi Bal"/>
    <s v="2023-09-10"/>
    <s v="2023-09-10"/>
    <n v="20222"/>
    <m/>
    <s v="Rumpun Keterampilan Penunjang"/>
    <x v="0"/>
    <s v="External Regional"/>
    <s v="Individual"/>
    <n v="20"/>
    <n v="10"/>
    <m/>
    <s v="https://employee.uc.ac.id/index.php/file/get/sis/t_cp/b23ec435-4fdf-11ee-8859-000d3ac6bafe.jpg"/>
    <m/>
    <m/>
    <m/>
    <s v="Korps Menwa Ugracena Bali"/>
    <x v="1"/>
    <x v="0"/>
    <s v="Narasumber/Pembicara"/>
    <s v="Individual"/>
    <s v="Narasumber/Pembicara|External Regional|Individual"/>
    <x v="0"/>
    <x v="0"/>
    <x v="3"/>
  </r>
  <r>
    <s v="0108012220084"/>
    <x v="145"/>
    <s v="Magister of Management"/>
    <n v="2022"/>
    <s v="jurnalis class angkatan ke 5"/>
    <s v="2023-05-08"/>
    <s v="2023-05-09"/>
    <n v="20222"/>
    <s v="kegiatan ini di adakan oleh OJK institute secara rutin setiap tahun bergiliran setiap provinsi, kali ini di adakan di sheraton hotel surabaya dan mengundang 40 wartawan dari Jember, Kediri, Malang dan surabaya."/>
    <s v="Rumpun Keterampilan Penunjang"/>
    <x v="0"/>
    <s v="External Regional"/>
    <s v="Individual"/>
    <n v="40"/>
    <n v="10"/>
    <m/>
    <s v="https://employee.uc.ac.id/index.php/file/get/sis/t_cp/2eb32b47-f3b9-11ed-b513-000d3ac6bafe.pdf"/>
    <m/>
    <m/>
    <m/>
    <s v="OJK institute"/>
    <x v="1"/>
    <x v="0"/>
    <s v="Narasumber/Pembicara"/>
    <s v="Individual"/>
    <s v="Narasumber/Pembicara|External Regional|Individual"/>
    <x v="5"/>
    <x v="4"/>
    <x v="3"/>
  </r>
  <r>
    <s v="0108012220084"/>
    <x v="145"/>
    <s v="Magister of Management"/>
    <n v="2022"/>
    <s v="mengenal investasi yang aman"/>
    <s v="2023-05-11"/>
    <s v="2023-05-11"/>
    <n v="20222"/>
    <s v="acara diadakan oleh dharma wanita dinas kelautan danperikanan provinsi jawa timur dan di ikuti oleh 150 orang._x000a_Acara ini tidak terdapat sertifikat dari penyelenggara."/>
    <s v="Rumpun Keterampilan Penunjang"/>
    <x v="0"/>
    <s v="External Regional"/>
    <s v="Individual"/>
    <n v="150"/>
    <n v="10"/>
    <m/>
    <s v="https://employee.uc.ac.id/index.php/file/get/sis/t_cp/e5018742-efe2-11ed-8d6d-000d3ac6bafe.pdf"/>
    <m/>
    <m/>
    <m/>
    <s v="dharma wanita"/>
    <x v="1"/>
    <x v="0"/>
    <s v="Narasumber/Pembicara"/>
    <s v="Individual"/>
    <s v="Narasumber/Pembicara|External Regional|Individual"/>
    <x v="5"/>
    <x v="4"/>
    <x v="3"/>
  </r>
  <r>
    <s v="0108012220084"/>
    <x v="145"/>
    <s v="Magister of Management"/>
    <n v="2022"/>
    <s v=" kegiatan sosialisasi dan edukasi pasar modal kepada para penyandang disabilitas"/>
    <s v="2023-05-16"/>
    <s v="2023-05-16"/>
    <n v="20222"/>
    <s v="kegiatan ini merupakan undangan dari bursa efek indonesia, kegiatan sosialisasi dan edukasi pasar modal kepada para penyandang disabilitas kepada Disabilitas Netra – YPAB dan Pertuni yang dihadiri oleh 50 orang secara langsung dan 30 orang di zoom. kegiatan ini tidak ada sertifikat dari penyelenggar"/>
    <s v="Rumpun Keterampilan Penunjang"/>
    <x v="0"/>
    <s v="External Regional"/>
    <s v="Individual"/>
    <n v="80"/>
    <n v="10"/>
    <m/>
    <s v="https://employee.uc.ac.id/index.php/file/get/sis/t_cp/dce2baf4-fa9c-11ed-965d-000d3ac6bafe.pdf"/>
    <m/>
    <m/>
    <m/>
    <s v="Bursa Efek Indonesia"/>
    <x v="1"/>
    <x v="0"/>
    <s v="Narasumber/Pembicara"/>
    <s v="Individual"/>
    <s v="Narasumber/Pembicara|External Regional|Individual"/>
    <x v="5"/>
    <x v="4"/>
    <x v="3"/>
  </r>
  <r>
    <s v="0108012220084"/>
    <x v="145"/>
    <s v="Magister of Management"/>
    <n v="2022"/>
    <s v="Sosialisasi Literasi dan Inklusi Keuangan Masyarakat dan Desa"/>
    <s v="2023-06-01"/>
    <s v="2023-06-01"/>
    <n v="20222"/>
    <s v="menjadi keynote speaker perihal acara Talkshow Desa Literasi Keuangan: Sosialisasi Literasi dan Inklusi Keuangan Masyarakat dan Desa._x000a_acara ini Kampoeng Kreasi di buka oleh Ibu Gubernur Jawa Timur pada tgl 1 Juni s.d 4 Juni 2023, bekerja sama dengan Dinas Pemberdayaan Masyarakat Desa, terdapat seki"/>
    <s v="Rumpun Keterampilan Penunjang"/>
    <x v="0"/>
    <s v="External Regional"/>
    <s v="Individual"/>
    <n v="40"/>
    <n v="10"/>
    <m/>
    <s v="https://employee.uc.ac.id/index.php/file/get/sis/t_cp/8d3ad991-0441-11ee-ba25-000d3ac6bafe.pdf"/>
    <m/>
    <m/>
    <m/>
    <s v="Dinas Pemberdayaan Masyarakat Desa"/>
    <x v="1"/>
    <x v="0"/>
    <s v="Narasumber/Pembicara"/>
    <s v="Individual"/>
    <s v="Narasumber/Pembicara|External Regional|Individual"/>
    <x v="5"/>
    <x v="4"/>
    <x v="3"/>
  </r>
  <r>
    <s v="0108012220084"/>
    <x v="145"/>
    <s v="Magister of Management"/>
    <n v="2022"/>
    <s v="parenting talk Literasi Keuangan dengan tema Perencanaan Keuangan bagi Guru serta Orang Tua TK dan S"/>
    <s v="2023-06-09"/>
    <s v="2023-06-09"/>
    <n v="20222"/>
    <s v="Literasi Keuangan dengan tema Perencanaan Keuangan bagi Guru dan Orang Tua Anak TK dan SD di royal plaza_x000a_dihadiri oleh dinas pendidikan kota surabaya, guru TK dan SD se- surabaya dengan beberapa orang tua dari siswa IC School_x000a_sekitar 150 peserta"/>
    <s v="Rumpun Keterampilan Penunjang"/>
    <x v="0"/>
    <s v="External Regional"/>
    <s v="Individual"/>
    <n v="150"/>
    <n v="10"/>
    <m/>
    <s v="https://employee.uc.ac.id/index.php/file/get/sis/t_cp/a8912cca-0e63-11ee-849f-000d3ac6bafe.docx"/>
    <m/>
    <m/>
    <m/>
    <s v="dinas pendidikan kota surabaya dan IC School"/>
    <x v="1"/>
    <x v="0"/>
    <s v="Narasumber/Pembicara"/>
    <s v="Individual"/>
    <s v="Narasumber/Pembicara|External Regional|Individual"/>
    <x v="5"/>
    <x v="4"/>
    <x v="3"/>
  </r>
  <r>
    <s v="0108012220086"/>
    <x v="146"/>
    <s v="Magister of Management"/>
    <n v="2022"/>
    <s v="Kontes Cerita Dharma Tahun 2023 Tingkat Vihara"/>
    <s v="2023-07-08"/>
    <s v="2023-07-08"/>
    <n v="20222"/>
    <m/>
    <s v="Rumpun Keterampilan Penunjang"/>
    <x v="4"/>
    <s v="External Regional"/>
    <s v="Individual"/>
    <n v="7"/>
    <n v="15"/>
    <m/>
    <s v="https://employee.uc.ac.id/index.php/file/get/sis/t_cp/e361e686-1e23-11ee-b97f-000d3ac6bafe.jpg"/>
    <m/>
    <m/>
    <m/>
    <s v="Lembaga Penyuluhan Dharma DPP Mapanbumi "/>
    <x v="1"/>
    <x v="1"/>
    <s v="Juara 2"/>
    <s v="Individual"/>
    <s v="Juara 2|External Regional|Individual"/>
    <x v="0"/>
    <x v="1"/>
    <x v="4"/>
  </r>
  <r>
    <s v="0108012220086"/>
    <x v="146"/>
    <s v="Magister of Management"/>
    <n v="2022"/>
    <s v="Diklat Generasi Muda Maitreya (GMM) Vihara Maitreya Sakti Bengkalis Angkatan XIV Tahun 2024"/>
    <s v="2024-04-08"/>
    <s v="2024-04-13"/>
    <n v="20232"/>
    <s v="Dharmaduta Diklat Generasi Muda Maitreya (GMM) Vihara Maitreya Sakti Bengkalis Angkatan XIV Tahun 2024 - Pemateri Video Motivasi &quot;Oscar-nominated comedy about not trusting appearances | CGI Short film ‘French Roast’&quot;_x000a_"/>
    <s v="Rumpun Keterampilan Penunjang"/>
    <x v="0"/>
    <s v="External Regional"/>
    <s v="Individual"/>
    <n v="117"/>
    <n v="10"/>
    <m/>
    <s v="https://employee.uc.ac.id/index.php/file/get/sis/t_cp/3014eb69-d033-4a54-889d-8b2c289f24c9.jpeg"/>
    <m/>
    <m/>
    <m/>
    <s v="Vihara Maitreya Sakti"/>
    <x v="1"/>
    <x v="0"/>
    <s v="Narasumber/Pembicara"/>
    <s v="Individual"/>
    <s v="Narasumber/Pembicara|External Regional|Individual"/>
    <x v="0"/>
    <x v="1"/>
    <x v="3"/>
  </r>
  <r>
    <s v="0108012220094"/>
    <x v="147"/>
    <s v="Magister of Management"/>
    <n v="2022"/>
    <s v="Pelatihan Agribisnis Jawa Timur"/>
    <s v="2023-06-12"/>
    <s v="2023-06-16"/>
    <n v="20222"/>
    <s v="-Mengisi materi digital marketing and business bersama Dinas pertanian Jawa Timur"/>
    <s v="Rumpun Keterampilan Penunjang"/>
    <x v="0"/>
    <s v="External Regional"/>
    <s v="Individual"/>
    <n v="60"/>
    <n v="10"/>
    <m/>
    <s v="https://employee.uc.ac.id/index.php/file/get/sis/t_cp/8a6df53c-148b-11ee-bcb1-000d3ac6bafe.pdf"/>
    <m/>
    <m/>
    <m/>
    <s v="UPTD Dinas Pertanian Prov Jawa Timur"/>
    <x v="1"/>
    <x v="0"/>
    <s v="Narasumber/Pembicara"/>
    <s v="Individual"/>
    <s v="Narasumber/Pembicara|External Regional|Individual"/>
    <x v="1"/>
    <x v="1"/>
    <x v="3"/>
  </r>
  <r>
    <s v="0108012220094"/>
    <x v="147"/>
    <s v="Magister of Management"/>
    <n v="2022"/>
    <s v="Building Development Services KPP Pratama Wonocolo Surabaya"/>
    <s v="2023-06-15"/>
    <s v="2023-06-15"/>
    <n v="20222"/>
    <s v="Mengisi materi tentang marketing untuk UMKM di Surabaya bersama Kantor Pajak dan Kanwil Pajak 1 Surabaya"/>
    <s v="Rumpun Keterampilan Penunjang"/>
    <x v="0"/>
    <s v="External Regional"/>
    <s v="Individual"/>
    <n v="50"/>
    <n v="10"/>
    <m/>
    <s v="https://employee.uc.ac.id/index.php/file/get/sis/t_cp/606f6fdd-14aa-11ee-bcb1-000d3ac6bafe.pdf"/>
    <m/>
    <m/>
    <m/>
    <s v="KPP Pratama Wonocolo Surabaya"/>
    <x v="1"/>
    <x v="0"/>
    <s v="Narasumber/Pembicara"/>
    <s v="Individual"/>
    <s v="Narasumber/Pembicara|External Regional|Individual"/>
    <x v="1"/>
    <x v="1"/>
    <x v="3"/>
  </r>
  <r>
    <s v="0108012220100"/>
    <x v="148"/>
    <s v="Magister of Management"/>
    <n v="2022"/>
    <s v="Jurnal LeECOM Vol 6 No 1"/>
    <s v="2024-07-12"/>
    <s v="2024-07-12"/>
    <n v="20232"/>
    <s v="Judul: &quot;Pencegahan Sindrom Metabolik melalui Edukasi dan Pendampingan Mandiri kepada Komunitas GBI Diaspora Sejahtera Surabaya&quot;"/>
    <s v="Rumpun Keterampilan Penunjang"/>
    <x v="8"/>
    <s v="External National"/>
    <s v="Team"/>
    <n v="11"/>
    <n v="2"/>
    <s v="https://journal.uc.ac.id/index.php/LeECOM/article/"/>
    <s v="https://employee.uc.ac.id/index.php/file/get/sis/t_cp/3cb2c4ac-7d53-4f76-bc83-06779ab23301.png"/>
    <s v="https://employee.uc.ac.id/index.php/file/get/sis/t_cp/a912ae36-a879-4b28-86cf-e6b08ff33f5e_assignmentletter.jpg"/>
    <s v="https://employee.uc.ac.id/index.php/file/get/sis/t_cp/9d0183b8-427c-4b34-9470-06a4d3d2b6bf_report.jpg"/>
    <m/>
    <s v="Universitas Ciputra"/>
    <x v="2"/>
    <x v="2"/>
    <s v="Penulis kedua (bukan korespondensi) dst karya ilmiah di journal yg bereputasi dan diakui"/>
    <s v="Team"/>
    <s v="Penulis kedua (bukan korespondensi) dst karya ilmiah di journal yg bereputasi dan diakui|External National|Team"/>
    <x v="0"/>
    <x v="0"/>
    <x v="1"/>
  </r>
  <r>
    <s v="0108012220101"/>
    <x v="149"/>
    <s v="Magister of Management"/>
    <n v="2022"/>
    <s v="JIBEMA jurnal ilmu bisnis, ekonomi, manejemen, dan akuntansi"/>
    <s v="2024-07-05"/>
    <s v="2024-07-05"/>
    <n v="20232"/>
    <s v="Analysis Of Dumpling House Msmes From The Perspective Of Mc Kinsey 7s"/>
    <s v="Rumpun Keterampilan Penunjang"/>
    <x v="7"/>
    <s v="External International"/>
    <s v="Individual"/>
    <n v="1"/>
    <n v="32"/>
    <s v="https://jibema.murisedu.id/index.php/JIBEMA"/>
    <s v="https://employee.uc.ac.id/index.php/file/get/sis/t_cp/9f7b9aa9-785e-4760-b0d8-197360b6ff16.pdf"/>
    <m/>
    <m/>
    <m/>
    <s v="JIBEMA"/>
    <x v="0"/>
    <x v="2"/>
    <s v="Penulis Utama/korespondensi karya ilmiah di journal yg bereputasi dan diakui"/>
    <s v="Individual"/>
    <s v="Penulis Utama/korespondensi karya ilmiah di journal yg bereputasi dan diakui|External International|Individual"/>
    <x v="0"/>
    <x v="0"/>
    <x v="8"/>
  </r>
  <r>
    <s v="0108912210008"/>
    <x v="150"/>
    <s v="Magister of Management (BUF)"/>
    <n v="2022"/>
    <s v="F45 challenge competition"/>
    <s v="2024-02-26"/>
    <s v="2024-02-26"/>
    <n v="20232"/>
    <s v="sport competition by f45 national_x000a_crossfit functional competition"/>
    <s v="Rumpun Keterampilan Penunjang"/>
    <x v="3"/>
    <s v="External Regional"/>
    <s v="Team"/>
    <n v="100"/>
    <n v="20"/>
    <s v="https://www.instagram.com/p/C0XzFYMBdH8/?igsh=MW1l"/>
    <s v="https://employee.uc.ac.id/index.php/file/get/sis/t_cp/691f6280-d495-11ee-9cf8-000d3ac6bafe.jpg"/>
    <m/>
    <m/>
    <s v="https://employee.uc.ac.id/index.php/file/get/sis/t_cp/6c1334aa-d495-11ee-9cf8-000d3ac6bafe_documentation.jpg"/>
    <s v="f45 indonesia"/>
    <x v="1"/>
    <x v="1"/>
    <s v="Juara 1"/>
    <s v="Team"/>
    <s v="Juara 1|External Regional|Team"/>
    <x v="0"/>
    <x v="0"/>
    <x v="0"/>
  </r>
  <r>
    <s v="0108912220024"/>
    <x v="151"/>
    <s v="Magister of Management (BUF)"/>
    <n v="2022"/>
    <s v="Publikasi artikel di Journal of Applied Management (JAM)"/>
    <s v="2024-04-08"/>
    <s v="2025-12-01"/>
    <n v="20232"/>
    <s v="Publikasi artikel di Journal of Applied Management (JAM) - Universitas Brawijaya dalam Volume 23, Issue 4, Desember 2025."/>
    <s v="Rumpun Keterampilan Penunjang"/>
    <x v="8"/>
    <s v="External National"/>
    <s v="Team"/>
    <n v="2"/>
    <n v="48"/>
    <s v="https://jurnaljam.ub.ac.id/index.php/jam"/>
    <m/>
    <s v="https://employee.uc.ac.id/index.php/file/get/sis/t_cp/36f9c4be-e8ee-4021-bf0c-4f044795b0df_assignmentletter.pdf"/>
    <s v="https://employee.uc.ac.id/index.php/file/get/sis/t_cp/36f9c4be-e8ee-4021-bf0c-4f044795b0df_report.pdf"/>
    <m/>
    <s v="Journal of Applied Management (JAM)"/>
    <x v="2"/>
    <x v="2"/>
    <s v="Penulis kedua (bukan korespondensi) dst karya ilmiah di journal yg bereputasi dan diakui"/>
    <s v="Team"/>
    <s v="Penulis kedua (bukan korespondensi) dst karya ilmiah di journal yg bereputasi dan diakui|External National|Team"/>
    <x v="0"/>
    <x v="0"/>
    <x v="1"/>
  </r>
  <r>
    <s v="0108912220025"/>
    <x v="152"/>
    <s v="Magister of Management (BUF)"/>
    <n v="2022"/>
    <s v="Menulis jurnal The Effect of Leadership on Organizational Perfformance with the Burnout Phase as A M"/>
    <s v="2023-01-04"/>
    <s v="2023-01-04"/>
    <n v="20221"/>
    <s v="Menulis jurnal The Effect of Leadership on Organizational Perfformance with the Burnout Phase as A Moderator in the IBM Student Union Organizations, Ciputra University"/>
    <s v="Rumpun Keterampilan Penunjang"/>
    <x v="8"/>
    <s v="External National"/>
    <s v="Team"/>
    <n v="3"/>
    <n v="18"/>
    <s v="https://journal.uc.ac.id/index.php/JEE/article/vie"/>
    <m/>
    <s v="https://employee.uc.ac.id/index.php/file/get/sis/t_cp/33bfbe8d-1b38-11ee-bf52-000d3ac6bafe_assignmentletter.jpg"/>
    <s v="https://employee.uc.ac.id/index.php/file/get/sis/t_cp/33bfbe8d-1b38-11ee-bf52-000d3ac6bafe_report.jpg"/>
    <m/>
    <s v="Umum"/>
    <x v="2"/>
    <x v="2"/>
    <s v="Penulis kedua (bukan korespondensi) dst karya ilmiah di journal yg bereputasi dan diakui"/>
    <s v="Team"/>
    <s v="Penulis kedua (bukan korespondensi) dst karya ilmiah di journal yg bereputasi dan diakui|External National|Team"/>
    <x v="1"/>
    <x v="1"/>
    <x v="1"/>
  </r>
  <r>
    <s v="0108912220025"/>
    <x v="152"/>
    <s v="Magister of Management (BUF)"/>
    <n v="2022"/>
    <s v="Menulis jurnal berjudul PROGRAM PELATIHAN PENINGKATAN KETERAMPILAN KOMUNIKASI UNTUK SISWA-SISWI SMA "/>
    <s v="2023-05-09"/>
    <s v="2023-05-09"/>
    <n v="20222"/>
    <s v="Menulis jurnal berjudul PROGRAM PELATIHAN PENINGKATAN KETERAMPILAN KOMUNIKASI UNTUK SISWA-SISWI SMA TRI KARYA SURABAYA"/>
    <s v="Rumpun Keterampilan Penunjang"/>
    <x v="8"/>
    <s v="External National"/>
    <s v="Team"/>
    <n v="5"/>
    <n v="9"/>
    <s v="https://ejournal.stiesia.ac.id/kreanova/article/vi"/>
    <m/>
    <s v="https://employee.uc.ac.id/index.php/file/get/sis/t_cp/7b69378a-1b37-11ee-bf52-000d3ac6bafe_assignmentletter.jpg"/>
    <s v="https://employee.uc.ac.id/index.php/file/get/sis/t_cp/7b69378a-1b37-11ee-bf52-000d3ac6bafe_report.jpg"/>
    <m/>
    <s v="Umum"/>
    <x v="2"/>
    <x v="2"/>
    <s v="Penulis kedua (bukan korespondensi) dst karya ilmiah di journal yg bereputasi dan diakui"/>
    <s v="Team"/>
    <s v="Penulis kedua (bukan korespondensi) dst karya ilmiah di journal yg bereputasi dan diakui|External National|Team"/>
    <x v="1"/>
    <x v="1"/>
    <x v="1"/>
  </r>
  <r>
    <s v="0109012220012"/>
    <x v="153"/>
    <s v="Management S3"/>
    <n v="2022"/>
    <s v="REVOLUSI INOVASI PERAN WIRAUSAHA MENGUBAH DUNIA &amp; MEMBENTUK MASA DEPAN"/>
    <s v="2023-07-01"/>
    <s v="2023-07-01"/>
    <n v="20222"/>
    <s v="Revolusi inovasi telah membuka pintu-pintu keajaiban yang mengubah dunia dengan kecepatan dan skala yang belum pernah terbayangkan sebelumnya. Dalam lautan inovasi ini, wirausahawan adalah pelaut yang berani menaklukkan ombak gelombang perubahan dan mengarungi lautan tantangan demi mencapai puncak k"/>
    <s v="Rumpun Keterampilan Penunjang"/>
    <x v="2"/>
    <s v="External National"/>
    <s v="Team"/>
    <n v="6"/>
    <n v="16"/>
    <s v="https://tunggatama.co.id/tunggaesti/read/45"/>
    <m/>
    <m/>
    <s v="https://employee.uc.ac.id/index.php/file/get/sis/t_cp/c8adc9a5-b058-11ee-a3b3-000d3ac6bafe_report.pdf"/>
    <m/>
    <s v="CV. Tungga Esti"/>
    <x v="2"/>
    <x v="2"/>
    <s v="Buku Ber-ISBN Penulis Utama"/>
    <s v="Team"/>
    <s v="Buku Ber-ISBN Penulis Utama|External National|Team"/>
    <x v="5"/>
    <x v="6"/>
    <x v="1"/>
  </r>
  <r>
    <s v="0109012220012"/>
    <x v="153"/>
    <s v="Management S3"/>
    <n v="2022"/>
    <s v="English For Tourism Industry: Descriptive Study On Economic Growth Appeal"/>
    <s v="2023-07-07"/>
    <s v="2023-09-30"/>
    <n v="20222"/>
    <s v="In these recent years, tourism is one of the most pivotal sectors to be developed in improving the economy development in the world. The quick development of the tourism and hospitality industry can straightly influence the English language which is the most widely used and spoken language in intern"/>
    <s v="Rumpun Keterampilan Penunjang"/>
    <x v="8"/>
    <s v="External National"/>
    <s v="Team"/>
    <n v="4"/>
    <n v="8"/>
    <s v="http://jurnal.itbsemarang.ac.id/index.php/JREA/art"/>
    <m/>
    <s v="https://employee.uc.ac.id/index.php/file/get/sis/t_cp/a3a84de2-b056-11ee-b848-000d3ac6bafe_assignmentletter.png"/>
    <s v="https://employee.uc.ac.id/index.php/file/get/sis/t_cp/a3a84de2-b056-11ee-b848-000d3ac6bafe_report.pdf"/>
    <m/>
    <s v="http://jurnal.itbsemarang.ac.id/index.php/JREA/art"/>
    <x v="2"/>
    <x v="2"/>
    <s v="Penulis kedua (bukan korespondensi) dst karya ilmiah di journal yg bereputasi dan diakui"/>
    <s v="Team"/>
    <s v="Penulis kedua (bukan korespondensi) dst karya ilmiah di journal yg bereputasi dan diakui|External National|Team"/>
    <x v="5"/>
    <x v="6"/>
    <x v="1"/>
  </r>
  <r>
    <s v="0109012220012"/>
    <x v="153"/>
    <s v="Management S3"/>
    <n v="2022"/>
    <s v="Local-made Craft as Tourist Village Souvenirs: Challenges and Opportunities"/>
    <s v="2023-07-10"/>
    <s v="2023-08-01"/>
    <n v="20222"/>
    <s v="Lombok Regency, West Nusa Tenggara which resides in the southern part of Mount Rinjani. This village constitutes one of the central woven bamboo handicrafts. These local crafts require development the so-called tourism village souvenir products. The development of local craft-based tourist village s"/>
    <s v="Rumpun Keterampilan Penunjang"/>
    <x v="7"/>
    <s v="External National"/>
    <s v="Individual"/>
    <n v="5"/>
    <n v="8"/>
    <s v="http://ejournal.kopertais4.or.id/tapalkuda/index.p"/>
    <m/>
    <s v="https://employee.uc.ac.id/index.php/file/get/sis/t_cp/38aee8d6-b055-11ee-a8ed-000d3ac6bafe_assignmentletter.png"/>
    <s v="https://employee.uc.ac.id/index.php/file/get/sis/t_cp/38aee8d6-b055-11ee-a8ed-000d3ac6bafe_report.pdf"/>
    <m/>
    <s v="http://ejournal.kopertais4.or.id/tapalkuda/index.p"/>
    <x v="2"/>
    <x v="2"/>
    <s v="Penulis Utama/korespondensi karya ilmiah di journal yg bereputasi dan diakui"/>
    <s v="Individual"/>
    <s v="Penulis Utama/korespondensi karya ilmiah di journal yg bereputasi dan diakui|External National|Individual"/>
    <x v="5"/>
    <x v="6"/>
    <x v="4"/>
  </r>
  <r>
    <s v="0109012220012"/>
    <x v="153"/>
    <s v="Management S3"/>
    <n v="2022"/>
    <s v="Analysis of the Impact of Income and Community Environmental Conditions on Housing Development in Pr"/>
    <s v="2023-08-01"/>
    <s v="2023-08-01"/>
    <n v="20222"/>
    <s v="This study aims to determine how big the impact of income and community environmental conditions on housing development in Praya District, Central Lombok Regency. The method used in this study is to use quantitative methods with multiple linear regression analysis tools. The number of samples was 50"/>
    <s v="Rumpun Keterampilan Penunjang"/>
    <x v="8"/>
    <s v="External National"/>
    <s v="Team"/>
    <n v="5"/>
    <n v="5"/>
    <s v="https://jurnal.institutsunandoe.ac.id/index.php/ES"/>
    <m/>
    <s v="https://employee.uc.ac.id/index.php/file/get/sis/t_cp/eac82f8b-b055-11ee-a8ed-000d3ac6bafe_assignmentletter.png"/>
    <s v="https://employee.uc.ac.id/index.php/file/get/sis/t_cp/eac82f8b-b055-11ee-a8ed-000d3ac6bafe_report.pdf"/>
    <m/>
    <s v="https://jurnal.institutsunandoe.ac.id/index.php/ES"/>
    <x v="2"/>
    <x v="2"/>
    <s v="Penulis kedua (bukan korespondensi) dst karya ilmiah di journal yg bereputasi dan diakui"/>
    <s v="Team"/>
    <s v="Penulis kedua (bukan korespondensi) dst karya ilmiah di journal yg bereputasi dan diakui|External National|Team"/>
    <x v="5"/>
    <x v="6"/>
    <x v="1"/>
  </r>
  <r>
    <s v="0109012220012"/>
    <x v="153"/>
    <s v="Management S3"/>
    <n v="2022"/>
    <s v="Pembicara  Kegiatan Webinar Nasional 2023 BERKOMPETISI DENGAN KOMPETENS"/>
    <s v="2023-10-02"/>
    <s v="2023-10-02"/>
    <n v="20231"/>
    <s v="02 Oktober 2023, Pembicara  Kegiatan Webinar Nasional 2023 BERKOMPETISI DENGAN KOMPETENSI Via on Zoom Diadakan Oleh Bicara Official Indonesia Support by CV. Lapan Enam Design 74/SWN/ B O I/X/2023"/>
    <s v="Rumpun Keterampilan Penunjang"/>
    <x v="0"/>
    <s v="External National"/>
    <s v="Individual"/>
    <n v="800"/>
    <n v="15"/>
    <s v="https://www.instagram.com/p/CxaOd2Nhyql/?igsh=ZWIw"/>
    <s v="https://employee.uc.ac.id/index.php/file/get/sis/t_cp/f2e61fa3-b05a-11ee-a3b3-000d3ac6bafe.pdf"/>
    <s v="https://employee.uc.ac.id/index.php/file/get/sis/t_cp/f2e61fa3-b05a-11ee-a3b3-000d3ac6bafe_assignmentletter.jpeg"/>
    <m/>
    <m/>
    <s v="Bicara Official Indonesia Support by CV. Lapan Ena"/>
    <x v="2"/>
    <x v="0"/>
    <s v="Narasumber/Pembicara"/>
    <s v="Individual"/>
    <s v="Narasumber/Pembicara|External National|Individual"/>
    <x v="0"/>
    <x v="6"/>
    <x v="2"/>
  </r>
  <r>
    <s v="0109012220012"/>
    <x v="153"/>
    <s v="Management S3"/>
    <n v="2022"/>
    <s v="Tourism Development in National Tourism Strategic Areas: Prospects and Local Community Participation"/>
    <s v="2024-01-30"/>
    <s v="2024-02-29"/>
    <n v="20231"/>
    <s v="https://journals.aserspublishing.eu/jemt/article/view/8273"/>
    <s v="Rumpun Keterampilan Penunjang"/>
    <x v="7"/>
    <s v="External International"/>
    <s v="Individual"/>
    <n v="4"/>
    <n v="20"/>
    <s v="https://journals.aserspublishing.eu/jemt/article/v"/>
    <s v="https://employee.uc.ac.id/index.php/file/get/sis/t_cp/b08dbc69-b052-11ee-a8ed-000d3ac6bafe.pdf"/>
    <m/>
    <m/>
    <m/>
    <s v="https://journals.aserspublishing.eu/jemt/article/v"/>
    <x v="0"/>
    <x v="2"/>
    <s v="Penulis Utama/korespondensi karya ilmiah di journal yg bereputasi dan diakui"/>
    <s v="Individual"/>
    <s v="Penulis Utama/korespondensi karya ilmiah di journal yg bereputasi dan diakui|External International|Individual"/>
    <x v="5"/>
    <x v="6"/>
    <x v="8"/>
  </r>
  <r>
    <s v="0109012220014"/>
    <x v="154"/>
    <s v="Management S3"/>
    <n v="2022"/>
    <s v="Menjadi pembicara webinar making value for your start up"/>
    <s v="2024-06-06"/>
    <s v="2024-06-06"/>
    <n v="20232"/>
    <s v="Menjadi pembicara webinar yang diadakan oleh tim UCO dimana pembicara adalah tamu external regional"/>
    <s v="Rumpun Keterampilan Penunjang"/>
    <x v="0"/>
    <s v="External Regional"/>
    <s v="Team"/>
    <n v="25"/>
    <n v="10"/>
    <m/>
    <s v="https://employee.uc.ac.id/index.php/file/get/sis/t_cp/07e73d66-2cdd-43d6-a2a2-c8b092c2f1d6.jpg"/>
    <m/>
    <m/>
    <m/>
    <s v="UC online Universitas Ciputra Surabaya"/>
    <x v="1"/>
    <x v="0"/>
    <s v="Narasumber/Pembicara"/>
    <s v="Team"/>
    <s v="Narasumber/Pembicara|External Regional|Team"/>
    <x v="0"/>
    <x v="0"/>
    <x v="1"/>
  </r>
  <r>
    <s v="0206032210003"/>
    <x v="155"/>
    <s v="Architecture"/>
    <n v="2022"/>
    <s v="Kejuaraan Provinsi Jawa Timur"/>
    <s v="2023-06-04"/>
    <s v="2023-06-04"/>
    <n v="20222"/>
    <s v="juara 2 kejuaaraan provinsi jatim "/>
    <s v="Rumpun Keterampilan Penunjang"/>
    <x v="4"/>
    <s v="External National"/>
    <s v="Team"/>
    <n v="50"/>
    <n v="20"/>
    <m/>
    <s v="https://employee.uc.ac.id/index.php/file/get/sis/t_cp/9b576331-02e8-11ee-a50e-000d3ac6bafe.jpg"/>
    <s v="https://employee.uc.ac.id/index.php/file/get/sis/t_cp/9d5cebb3-02e8-11ee-a50e-000d3ac6bafe_assignmentletter.jpg"/>
    <m/>
    <s v="https://employee.uc.ac.id/index.php/file/get/sis/t_cp/a3b0d988-02e8-11ee-a50e-000d3ac6bafe_documentation.jpg"/>
    <s v="KONI, PERSANI, PEMPROV JATIM"/>
    <x v="2"/>
    <x v="1"/>
    <s v="Juara 2"/>
    <s v="Team"/>
    <s v="Juara 2|External National|Team"/>
    <x v="3"/>
    <x v="2"/>
    <x v="7"/>
  </r>
  <r>
    <s v="0206032210003"/>
    <x v="155"/>
    <s v="Architecture"/>
    <n v="2022"/>
    <s v="2nd indonesia open gymnastics 2023"/>
    <s v="2023-07-02"/>
    <s v="2023-07-07"/>
    <n v="20222"/>
    <s v="juara 2 pada alat palang bertingkat "/>
    <s v="Rumpun Keterampilan Penunjang"/>
    <x v="4"/>
    <s v="External National"/>
    <s v="Individual"/>
    <n v="40"/>
    <n v="20"/>
    <m/>
    <s v="https://employee.uc.ac.id/index.php/file/get/sis/t_cp/31e58a11-4bbd-11ee-9c81-000d3ac6bafe.jpg"/>
    <s v="https://employee.uc.ac.id/index.php/file/get/sis/t_cp/31e58a11-4bbd-11ee-9c81-000d3ac6bafe_assignmentletter.pdf"/>
    <m/>
    <s v="https://employee.uc.ac.id/index.php/file/get/sis/t_cp/31e58a11-4bbd-11ee-9c81-000d3ac6bafe_documentation.jpg"/>
    <s v="PB Persani dan Pengprop Persani Banten "/>
    <x v="2"/>
    <x v="1"/>
    <s v="Juara 2"/>
    <s v="Individual"/>
    <s v="Juara 2|External National|Individual"/>
    <x v="3"/>
    <x v="2"/>
    <x v="3"/>
  </r>
  <r>
    <s v="0206032210003"/>
    <x v="155"/>
    <s v="Architecture"/>
    <n v="2022"/>
    <s v="gymnastics jakarta open 2023"/>
    <s v="2023-07-07"/>
    <s v="2023-07-09"/>
    <n v="20222"/>
    <s v="juara 3 pada alat floor dan vault"/>
    <s v="Rumpun Keterampilan Penunjang"/>
    <x v="1"/>
    <s v="External National"/>
    <s v="Individual"/>
    <n v="40"/>
    <n v="15"/>
    <m/>
    <s v="https://employee.uc.ac.id/index.php/file/get/sis/t_cp/13b760b9-4bbe-11ee-9c81-000d3ac6bafe.jpg"/>
    <s v="https://employee.uc.ac.id/index.php/file/get/sis/t_cp/13b760b9-4bbe-11ee-9c81-000d3ac6bafe_assignmentletter.pdf"/>
    <m/>
    <s v="https://employee.uc.ac.id/index.php/file/get/sis/t_cp/13b760b9-4bbe-11ee-9c81-000d3ac6bafe_documentation.jpg"/>
    <s v="Dispora DKI dan Pengprop Persani DKI"/>
    <x v="2"/>
    <x v="1"/>
    <s v="Juara 3"/>
    <s v="Individual"/>
    <s v="Juara 3|External National|Individual"/>
    <x v="3"/>
    <x v="2"/>
    <x v="2"/>
  </r>
  <r>
    <s v="0206032210005"/>
    <x v="156"/>
    <s v="Architecture"/>
    <n v="2022"/>
    <s v="TOTO KITCHEN : HOME SKETCH DESIGN COMPETITION"/>
    <s v="2022-09-24"/>
    <s v="2022-09-24"/>
    <n v="20221"/>
    <s v="Halo, Sahabat Kreatif!????_x000a_TOTO Kitchen yang didukung oleh HDII Jatim dan Universitas Ciputra, mengadakan Kompetisi Desain Dapur untuk Siswa/i SMA, Mahasiswa aktif S1 nih!!! Lomba ini adalah salah satu rangkaian acara dari Decoration Interior Architecture Expo (DECORINTEX)"/>
    <s v="Rumpun Keterampilan Penunjang"/>
    <x v="1"/>
    <s v="External National"/>
    <s v="Individual"/>
    <n v="75"/>
    <n v="15"/>
    <s v="https://docs.google.com/forms/d/e/1FAIpQLSfJhdKJSr"/>
    <s v="https://employee.uc.ac.id/index.php/file/get/sis/t_cp/0854a2c4-5d13-11ed-9457-000d3ac6bafe.jpg"/>
    <s v="https://employee.uc.ac.id/index.php/file/get/sis/t_cp/0854a2c4-5d13-11ed-9457-000d3ac6bafe_assignmentletter.pdf"/>
    <m/>
    <s v="https://employee.uc.ac.id/index.php/file/get/sis/t_cp/0854a2c4-5d13-11ed-9457-000d3ac6bafe_documentation.jpg"/>
    <s v="TOTO Kitchen"/>
    <x v="2"/>
    <x v="1"/>
    <s v="Juara 3"/>
    <s v="Individual"/>
    <s v="Juara 3|External National|Individual"/>
    <x v="1"/>
    <x v="1"/>
    <x v="2"/>
  </r>
  <r>
    <s v="0206032210005"/>
    <x v="156"/>
    <s v="Architecture"/>
    <n v="2022"/>
    <s v="Wiswakharman Expo UGM"/>
    <s v="2024-02-19"/>
    <s v="2024-05-31"/>
    <n v="20232"/>
    <s v="Wiswakharman Expo UGM"/>
    <s v="Rumpun Keterampilan Penunjang"/>
    <x v="4"/>
    <s v="External National"/>
    <s v="Team"/>
    <m/>
    <n v="20"/>
    <s v="https://linktr.ee/WEX2024?fbclid=PAZXh0bgNhZW0CMTE"/>
    <s v="https://employee.uc.ac.id/index.php/file/get/sis/t_cp/97a2c575-37d7-4c48-8313-c3c19ba8fa65_sertifikat.pdf"/>
    <s v="https://employee.uc.ac.id/index.php/file/get/sis/t_cp/97a2c575-37d7-4c48-8313-c3c19ba8fa65_surat_tugas.pdf"/>
    <m/>
    <s v="https://employee.uc.ac.id/index.php/file/get/sis/t_cp/97a2c575-37d7-4c48-8313-c3c19ba8fa65_dokumentasi.JPG"/>
    <s v="UGM"/>
    <x v="2"/>
    <x v="1"/>
    <s v="Juara 2"/>
    <s v="Team"/>
    <s v="Juara 2|External National|Team"/>
    <x v="1"/>
    <x v="1"/>
    <x v="7"/>
  </r>
  <r>
    <s v="0206032210009"/>
    <x v="157"/>
    <s v="Architecture"/>
    <n v="2022"/>
    <s v="Wiswakharman Expo UGM"/>
    <s v="2024-02-19"/>
    <s v="2024-05-31"/>
    <n v="20232"/>
    <s v="Wiswakharman Expo UGM"/>
    <s v="Rumpun Keterampilan Penunjang"/>
    <x v="4"/>
    <s v="External National"/>
    <s v="Team"/>
    <m/>
    <n v="20"/>
    <s v="https://linktr.ee/WEX2024?fbclid=PAZXh0bgNhZW0CMTE"/>
    <s v="https://employee.uc.ac.id/index.php/file/get/sis/t_cp/97a2c575-37d7-4c48-8313-c3c19ba8fa65_sertifikat.pdf"/>
    <s v="https://employee.uc.ac.id/index.php/file/get/sis/t_cp/97a2c575-37d7-4c48-8313-c3c19ba8fa65_surat_tugas.pdf"/>
    <m/>
    <s v="https://employee.uc.ac.id/index.php/file/get/sis/t_cp/97a2c575-37d7-4c48-8313-c3c19ba8fa65_dokumentasi.JPG"/>
    <s v="UGM"/>
    <x v="2"/>
    <x v="1"/>
    <s v="Juara 2"/>
    <s v="Team"/>
    <s v="Juara 2|External National|Team"/>
    <x v="0"/>
    <x v="0"/>
    <x v="7"/>
  </r>
  <r>
    <s v="0206032210018"/>
    <x v="158"/>
    <s v="Architecture"/>
    <n v="2022"/>
    <s v="International Open Design Colloquium Universiti Teknologi Malaysia and Universitas Ciputra 2022"/>
    <s v="2023-03-05"/>
    <s v="2023-03-05"/>
    <n v="20222"/>
    <s v="Menjadi pembicara untuk event ini, menjelaskan karya saya dalam studio perancangab &quot;Reminders of Bali&quot; di International Open Design Colloquium Universiti Teknologi Malaysia and Universitas Ciputra 2022 "/>
    <s v="Rumpun Keterampilan Penunjang"/>
    <x v="0"/>
    <s v="External International"/>
    <s v="Individual"/>
    <n v="150"/>
    <n v="20"/>
    <m/>
    <s v="https://employee.uc.ac.id/index.php/file/get/sis/t_cp/6dc825e6-baf1-11ed-8264-000d3ac6bafe.jpg"/>
    <s v="https://employee.uc.ac.id/index.php/file/get/sis/t_cp/82340ecc-baf1-11ed-8264-000d3ac6bafe_assignmentletter.jpg"/>
    <m/>
    <m/>
    <s v="UTM and UC"/>
    <x v="0"/>
    <x v="0"/>
    <s v="Narasumber/Pembicara"/>
    <s v="Individual"/>
    <s v="Narasumber/Pembicara|External International|Individual"/>
    <x v="1"/>
    <x v="3"/>
    <x v="0"/>
  </r>
  <r>
    <s v="0206032210018"/>
    <x v="158"/>
    <s v="Architecture"/>
    <n v="2022"/>
    <s v="Journal Pengalaman Sense of Smell pada Arsitektur Rumah Adat Suku Osing"/>
    <s v="2023-10-18"/>
    <s v="2024-04-25"/>
    <n v="20231"/>
    <s v="Journal mengenai pengaruh Indera Penciuman pada Arsitektur Nusantara dari Rumah Adat Suku Osing dan Tengger dengan pimpinan penelitian Bapak Yusuf Ariyanto, ST., M.Ars. Bertujuan untuk menganalisis bagaimana kebiasaan dan aktivitas sehari-hari dapat membentuk arsitektur suatu bangunan melalui indra "/>
    <s v="Rumpun Keterampilan Penunjang"/>
    <x v="8"/>
    <s v="External National"/>
    <s v="Team"/>
    <n v="5"/>
    <n v="9"/>
    <s v="https://atrium.ukdw.ac.id/index.php/jurnalarsitekt"/>
    <m/>
    <s v="https://employee.uc.ac.id/index.php/file/get/sis/t_cp/d5cb5549-7282-4093-8733-9caf85f5ce2f_assignmentletter.pdf"/>
    <s v="https://employee.uc.ac.id/index.php/file/get/sis/t_cp/d5cb5549-7282-4093-8733-9caf85f5ce2f_report.pdf"/>
    <m/>
    <s v="Universitas Ciputra"/>
    <x v="2"/>
    <x v="2"/>
    <s v="Penulis kedua (bukan korespondensi) dst karya ilmiah di journal yg bereputasi dan diakui"/>
    <s v="Team"/>
    <s v="Penulis kedua (bukan korespondensi) dst karya ilmiah di journal yg bereputasi dan diakui|External National|Team"/>
    <x v="1"/>
    <x v="3"/>
    <x v="1"/>
  </r>
  <r>
    <s v="0206032210018"/>
    <x v="158"/>
    <s v="Architecture"/>
    <n v="2022"/>
    <s v="DECORINTEX EXPO TALKSHOW 2023"/>
    <s v="2023-10-22"/>
    <s v="2023-10-22"/>
    <n v="20231"/>
    <s v="PEMBICARA SHARING SESSION_x000a_&quot;PERKEMBANG AN SWK SURABAYA DAN_x000a_PENGEMBANGAN DESAIN PAVILION UNTUK_x000a_AREA PENUNJANG SWK STUDIO&quot;"/>
    <s v="Rumpun Keterampilan Penunjang"/>
    <x v="0"/>
    <s v="External National"/>
    <s v="Individual"/>
    <n v="4"/>
    <n v="15"/>
    <m/>
    <s v="https://employee.uc.ac.id/index.php/file/get/sis/t_cp/c386679e-70fa-11ee-a572-000d3ac6bafe.jpg"/>
    <s v="https://employee.uc.ac.id/index.php/file/get/sis/t_cp/c85aa59c-70fa-11ee-a572-000d3ac6bafe_assignmentletter.jpg"/>
    <m/>
    <m/>
    <s v="DECORINTEX "/>
    <x v="2"/>
    <x v="0"/>
    <s v="Narasumber/Pembicara"/>
    <s v="Individual"/>
    <s v="Narasumber/Pembicara|External National|Individual"/>
    <x v="1"/>
    <x v="3"/>
    <x v="2"/>
  </r>
  <r>
    <s v="0206032210018"/>
    <x v="158"/>
    <s v="Architecture"/>
    <n v="2022"/>
    <s v="Hak Kekayaan Intelektual External National Mlaku Mlaku Nang Tunjungan"/>
    <s v="2023-12-09"/>
    <s v="2024-02-06"/>
    <n v="20231"/>
    <s v="Hak Kekayaan Intelektual External National Promotional Video Mlaku Mlaku Nang Tunjungan, sebuah video yang menjelaskan bagaimana jalan tunjungan menjadi salah satu icon di kota Surabaya. Dosen : Ni Putu Aryani, Mahasisswa : Geby Natasha Budiono, Jocelyn Octavia, Helen Saphira, Jason Santoso, Kelly_x000a_"/>
    <s v="Rumpun Keterampilan Penunjang"/>
    <x v="5"/>
    <s v="External National"/>
    <s v="Team"/>
    <n v="6"/>
    <n v="3"/>
    <s v="https://pdki-indonesia.dgip.go.id/detail/6aaff5b48"/>
    <m/>
    <s v="https://employee.uc.ac.id/index.php/file/get/sis/t_cp/8e7157f7-76bc-4b89-a64e-d6c3d17e9f2b_assignmentletter.pdf"/>
    <s v="https://employee.uc.ac.id/index.php/file/get/sis/t_cp/8e7157f7-76bc-4b89-a64e-d6c3d17e9f2b_report.pdf"/>
    <m/>
    <s v=" KEMENTERIAN HUKUM DAN HAK ASASI MANUSIA"/>
    <x v="2"/>
    <x v="2"/>
    <s v="Hak Cipta"/>
    <s v="Team"/>
    <s v="Hak Cipta|External National|Team"/>
    <x v="1"/>
    <x v="3"/>
    <x v="1"/>
  </r>
  <r>
    <s v="0206032210036"/>
    <x v="159"/>
    <s v="Architecture"/>
    <n v="2022"/>
    <s v="Workshop Membuat Sketsa"/>
    <s v="2022-12-05"/>
    <s v="2023-03-05"/>
    <n v="20221"/>
    <s v="Melakukan Pengabdian kepada Masyarakat (PkM) sebagai narasumber Workshop &quot;Membuat Sketsa” dengan tema utama “Entrepreneurship dan Skill-Skill Penunjang untuk Siswa-Siswi SMA Kristen Gloria 2 Surabaya”."/>
    <s v="Rumpun Keterampilan Penunjang"/>
    <x v="0"/>
    <s v="External Regional"/>
    <s v="Individual"/>
    <n v="10"/>
    <n v="10"/>
    <m/>
    <s v="https://employee.uc.ac.id/index.php/file/get/sis/t_cp/08cc39e1-bb64-11ed-8264-000d3ac6bafe.png"/>
    <m/>
    <m/>
    <m/>
    <s v="Fakultas Industri Kreatif Universitas CIputraa"/>
    <x v="1"/>
    <x v="0"/>
    <s v="Narasumber/Pembicara"/>
    <s v="Individual"/>
    <s v="Narasumber/Pembicara|External Regional|Individual"/>
    <x v="0"/>
    <x v="0"/>
    <x v="3"/>
  </r>
  <r>
    <s v="0206032210055"/>
    <x v="160"/>
    <s v="Architecture"/>
    <n v="2022"/>
    <s v="Kejuaraan Pencak Silat Bandung Lautan Api International Championship IV"/>
    <s v="2023-03-14"/>
    <s v="2023-03-14"/>
    <n v="20222"/>
    <s v="Juara 3 Seni Pencak Silat Tunggal Tangan Kosong Putra Tingkat Mahasiswa/Dewasa yang diselenggarakan oleh Kejuaraan Pencak Silat Bandung Lautan Api International Championship IV di GOR ITB Jatinangor"/>
    <s v="Rumpun Keterampilan Penunjang"/>
    <x v="1"/>
    <s v="External International"/>
    <s v="Individual"/>
    <n v="2300"/>
    <n v="20"/>
    <s v="Bandung Lautan Api International Championship"/>
    <s v="https://employee.uc.ac.id/index.php/file/get/sis/t_cp/4d91b36a-c211-11ed-aeb7-000d3ac6bafe.jpg"/>
    <s v="https://employee.uc.ac.id/index.php/file/get/sis/t_cp/509166a2-c211-11ed-aeb7-000d3ac6bafe_assignmentletter.jpg"/>
    <m/>
    <s v="https://employee.uc.ac.id/index.php/file/get/sis/t_cp/530b065d-c211-11ed-aeb7-000d3ac6bafe_documentation.jpg"/>
    <s v="Bandung Lautan Api International Championship"/>
    <x v="0"/>
    <x v="1"/>
    <s v="Juara 3"/>
    <s v="Individual"/>
    <s v="Juara 3|External International|Individual"/>
    <x v="0"/>
    <x v="0"/>
    <x v="6"/>
  </r>
  <r>
    <s v="0206042210003"/>
    <x v="161"/>
    <s v="Visual Communication Design"/>
    <n v="2022"/>
    <s v="Artizen 2023"/>
    <s v="2023-01-24"/>
    <s v="2023-03-23"/>
    <n v="20221"/>
    <s v="Lomba dan seminar jurnalistik yang diadakan oleh genta petra (bagian dari Universitas Kristen Petra Surabaya)"/>
    <s v="Rumpun Keterampilan Penunjang"/>
    <x v="4"/>
    <s v="External National"/>
    <s v="Team"/>
    <n v="3"/>
    <n v="20"/>
    <s v="https://linktr.ee/artizen2023?fbclid=PAAaZEnWoMot8"/>
    <s v="https://employee.uc.ac.id/index.php/file/get/sis/t_cp/3cdc3c46-ee7b-11ed-80dd-000d3ac6bafe.jpg"/>
    <m/>
    <m/>
    <m/>
    <s v="Genta Petra (Universitas Kristen Petra Surabaya)"/>
    <x v="2"/>
    <x v="1"/>
    <s v="Juara 2"/>
    <s v="Team"/>
    <s v="Juara 2|External National|Team"/>
    <x v="0"/>
    <x v="1"/>
    <x v="7"/>
  </r>
  <r>
    <s v="0206042210003"/>
    <x v="161"/>
    <s v="Visual Communication Design"/>
    <n v="2022"/>
    <s v="Pengambilan Data Pameran Karya Seni Internasional Bali Megarupa V 2023"/>
    <s v="2024-05-15"/>
    <s v="2024-05-31"/>
    <n v="20232"/>
    <s v="Melakukan penelitian dengan topik &quot;Perancangan Ruang Pameran Virtual Reality&quot; dalam event Pameran Karya Seni Internasional Bali Megarupa V 2023. HKI meliputi pembuatan poster panduan pengambilan data Bali Megarupa V."/>
    <s v="Rumpun Keterampilan Penunjang"/>
    <x v="5"/>
    <s v="External National"/>
    <s v="Team"/>
    <n v="6"/>
    <n v="8"/>
    <m/>
    <m/>
    <s v="https://employee.uc.ac.id/index.php/file/get/sis/t_cp/62b370c0-9fd1-412a-af6d-915bdd1f9252_assignmentletter.pdf"/>
    <s v="https://employee.uc.ac.id/index.php/file/get/sis/t_cp/62b370c0-9fd1-412a-af6d-915bdd1f9252_report.pdf"/>
    <m/>
    <s v="Visual Communication Design"/>
    <x v="2"/>
    <x v="2"/>
    <s v="Hak Cipta"/>
    <s v="Team"/>
    <s v="Hak Cipta|External National|Team"/>
    <x v="0"/>
    <x v="1"/>
    <x v="1"/>
  </r>
  <r>
    <s v="0206042210005"/>
    <x v="162"/>
    <s v="Visual Communication Design"/>
    <n v="2022"/>
    <s v="Hak Kekayaan Intelektual Carnifun "/>
    <s v="2023-01-06"/>
    <s v="2023-02-06"/>
    <n v="20221"/>
    <s v="Mendapatkan Hak Cipta Kekayaan Intelektual dari sebuah Typefaec yang telah dibuat pada semester 1 pada mata kuliah Typografi oleh pembimbing sekaligus dosen yaitu Pak Rendy Iswanto, S., SN, yang membimbing saya dan telah disahkan pada tanggal 6 Februari 2023 oleh Manteri Hukum dan Hak Asasi Manusia"/>
    <s v="Rumpun Keterampilan Penunjang"/>
    <x v="5"/>
    <s v="External National"/>
    <s v="Individual"/>
    <n v="1"/>
    <n v="20"/>
    <m/>
    <s v="https://employee.uc.ac.id/index.php/file/get/sis/t_cp/e8aa595e-7307-11ee-b20d-000d3ac6bafe.pdf"/>
    <s v="https://employee.uc.ac.id/index.php/file/get/sis/t_cp/e8aa595e-7307-11ee-b20d-000d3ac6bafe_assignmentletter.pdf"/>
    <s v="https://employee.uc.ac.id/index.php/file/get/sis/t_cp/e8aa595e-7307-11ee-b20d-000d3ac6bafe_report.pdf"/>
    <m/>
    <s v="Universitas Ciputra Surabaya"/>
    <x v="2"/>
    <x v="2"/>
    <s v="Hak Cipta"/>
    <s v="Individual"/>
    <s v="Hak Cipta|External National|Individual"/>
    <x v="0"/>
    <x v="0"/>
    <x v="3"/>
  </r>
  <r>
    <s v="0206042210011"/>
    <x v="163"/>
    <s v="Visual Communication Design"/>
    <n v="2022"/>
    <s v="J-Fest Dance Competition Vol.6"/>
    <s v="2023-11-25"/>
    <s v="2023-11-25"/>
    <n v="20231"/>
    <s v="J-Fest Dance Competition Vol.6"/>
    <s v="Rumpun Keterampilan Penunjang"/>
    <x v="3"/>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1"/>
    <x v="1"/>
    <s v="Juara 1"/>
    <s v="Team"/>
    <s v="Juara 1|External Regional|Team"/>
    <x v="1"/>
    <x v="1"/>
    <x v="0"/>
  </r>
  <r>
    <s v="0206042210011"/>
    <x v="163"/>
    <s v="Visual Communication Design"/>
    <n v="2022"/>
    <s v="Increase 5.0 K-Pop Dance Competition"/>
    <s v="2024-02-22"/>
    <s v="2024-02-22"/>
    <n v="20232"/>
    <s v="Increase 5.0 K-Pop Dance Competition"/>
    <s v="Rumpun Keterampilan Penunjang"/>
    <x v="4"/>
    <s v="External Regional"/>
    <s v="Team"/>
    <m/>
    <n v="15"/>
    <s v="https://www.instagram.com/p/C0jMnUOP-pT/?igsh=MTZ1"/>
    <s v="https://employee.uc.ac.id/index.php/file/get/sis/t_cp/bf9bab3e-528a-4ee7-ab47-12248a94b1ac_sertifikat.pdf"/>
    <s v="https://employee.uc.ac.id/index.php/file/get/sis/t_cp/07e9d5d0-0293-47d5-a99d-c2159db08d73_surat_tugas.pdf"/>
    <m/>
    <s v="https://employee.uc.ac.id/index.php/file/get/sis/t_cp/bf9bab3e-528a-4ee7-ab47-12248a94b1ac_dokumentasi.jpg"/>
    <s v="Psikologi Universitas Ciputra Surabaya"/>
    <x v="1"/>
    <x v="1"/>
    <s v="Juara 2"/>
    <s v="Team"/>
    <s v="Juara 2|External Regional|Team"/>
    <x v="1"/>
    <x v="1"/>
    <x v="3"/>
  </r>
  <r>
    <s v="0206042210012"/>
    <x v="164"/>
    <s v="Visual Communication Design"/>
    <n v="2022"/>
    <s v="Artizen 2023"/>
    <s v="2023-01-23"/>
    <s v="2023-03-22"/>
    <n v="20221"/>
    <s v="Lomba dan seminar jurnalistik yang diadakan oleh genta petra (bagian dari Universitas Kristen Petra Surabaya)"/>
    <s v="Rumpun Keterampilan Penunjang"/>
    <x v="4"/>
    <s v="External National"/>
    <s v="Team"/>
    <n v="3"/>
    <n v="20"/>
    <s v="https://linktr.ee/artizen2023?fbclid=PAAaZEnWoMot8"/>
    <s v="https://employee.uc.ac.id/index.php/file/get/sis/t_cp/a2615fad-ee7a-11ed-80dd-000d3ac6bafe.jpeg"/>
    <s v="https://employee.uc.ac.id/index.php/file/get/sis/t_cp/a2615fad-ee7a-11ed-80dd-000d3ac6bafe_assignmentletter.pdf"/>
    <m/>
    <s v="https://employee.uc.ac.id/index.php/file/get/sis/t_cp/a2615fad-ee7a-11ed-80dd-000d3ac6bafe_documentation.png"/>
    <s v="Genta Petra (Universitas Kristen Petra)"/>
    <x v="2"/>
    <x v="1"/>
    <s v="Juara 2"/>
    <s v="Team"/>
    <s v="Juara 2|External National|Team"/>
    <x v="0"/>
    <x v="1"/>
    <x v="7"/>
  </r>
  <r>
    <s v="0206042210012"/>
    <x v="164"/>
    <s v="Visual Communication Design"/>
    <n v="2022"/>
    <s v="Pameran Karya Seni Internasional Bali Megarupa V 2023"/>
    <s v="2024-05-15"/>
    <s v="2024-05-31"/>
    <n v="20232"/>
    <s v="Melakukan penelitian dengan topik &quot;Perancangan Ruang Pameran Virtual Reality&quot; dalam event Pameran Karya Seni Internasional Bali Megarupa V 2023. HKI meliputi pembuatan poster panduan pengambilan data Bali Megarupa V."/>
    <s v="Rumpun Keterampilan Penunjang"/>
    <x v="5"/>
    <s v="External National"/>
    <s v="Team"/>
    <n v="6"/>
    <n v="12"/>
    <m/>
    <m/>
    <s v="https://employee.uc.ac.id/index.php/file/get/sis/t_cp/efcab9f1-f3a7-43ba-b519-4d340d9a660d_assignmentletter.pdf"/>
    <s v="https://employee.uc.ac.id/index.php/file/get/sis/t_cp/efcab9f1-f3a7-43ba-b519-4d340d9a660d_report.pdf"/>
    <m/>
    <s v="Visual Communication Design"/>
    <x v="2"/>
    <x v="2"/>
    <s v="Hak Cipta"/>
    <s v="Team"/>
    <s v="Hak Cipta|External National|Team"/>
    <x v="0"/>
    <x v="1"/>
    <x v="1"/>
  </r>
  <r>
    <s v="0206042210013"/>
    <x v="165"/>
    <s v="Visual Communication Design"/>
    <n v="2022"/>
    <s v="Lomba fotografi tingkat regional kumbang sajak 2022"/>
    <s v="2022-09-28"/>
    <s v="2022-10-16"/>
    <n v="20221"/>
    <m/>
    <s v="Rumpun Keterampilan Penunjang"/>
    <x v="3"/>
    <s v="External Regional"/>
    <s v="Individual"/>
    <n v="20"/>
    <n v="20"/>
    <s v="https://www.instagram.com/p/CjkuqL0LEI_/?igshid=Zm"/>
    <s v="https://employee.uc.ac.id/index.php/file/get/sis/t_cp/c7cafcfd-71fb-11ed-a71d-000d3ac6bafe.pdf"/>
    <s v="https://employee.uc.ac.id/index.php/file/get/sis/t_cp/c7cafcfd-71fb-11ed-a71d-000d3ac6bafe_assignmentletter.pdf"/>
    <m/>
    <m/>
    <s v="Universitas Brawijaya Malang "/>
    <x v="1"/>
    <x v="1"/>
    <s v="Juara 1"/>
    <s v="Individual"/>
    <s v="Juara 1|External Regional|Individual"/>
    <x v="0"/>
    <x v="1"/>
    <x v="6"/>
  </r>
  <r>
    <s v="0206042210013"/>
    <x v="165"/>
    <s v="Visual Communication Design"/>
    <n v="2022"/>
    <s v="ArtXplosion 2024"/>
    <s v="2023-10-30"/>
    <s v="2023-11-20"/>
    <n v="20231"/>
    <m/>
    <s v="Rumpun Keterampilan Penunjang"/>
    <x v="5"/>
    <s v="External National"/>
    <s v="Team"/>
    <n v="61"/>
    <n v="8"/>
    <m/>
    <m/>
    <s v="https://employee.uc.ac.id/index.php/file/get/sis/t_cp/d5090100-6df9-4a6a-9a75-19f12cc59f17_assignmentletter.jpeg"/>
    <s v="https://employee.uc.ac.id/index.php/file/get/sis/t_cp/d5090100-6df9-4a6a-9a75-19f12cc59f17_report.pdf"/>
    <m/>
    <s v="universitas ciputra "/>
    <x v="2"/>
    <x v="2"/>
    <s v="Hak Cipta"/>
    <s v="Team"/>
    <s v="Hak Cipta|External National|Team"/>
    <x v="0"/>
    <x v="1"/>
    <x v="1"/>
  </r>
  <r>
    <s v="0206042210016"/>
    <x v="166"/>
    <s v="Visual Communication Design"/>
    <n v="2022"/>
    <s v="Pengabdian Kepada Masyarakat (PkM):  Pelatihan Digital Art SMA Citra Berkat Surabaya"/>
    <s v="2023-03-06"/>
    <s v="2023-06-07"/>
    <n v="20222"/>
    <s v="Pelatihan Digital Art dari jurusan VCD kepada siswa siswi SMA Citra Berkat Surabaya selama 4 kali pertemuan tatap muka di Lab Komputer, Universitas Ciputra"/>
    <s v="Rumpun Keterampilan Penunjang"/>
    <x v="5"/>
    <s v="External National"/>
    <s v="Team"/>
    <n v="20"/>
    <n v="3"/>
    <m/>
    <m/>
    <s v="https://employee.uc.ac.id/index.php/file/get/sis/t_cp/92cc2885-2098-11ee-ac37-000d3ac6bafe_assignmentletter.pdf"/>
    <m/>
    <m/>
    <s v="Universitas Ciputra, Program Studi Visual Communic"/>
    <x v="2"/>
    <x v="2"/>
    <s v="Hak Cipta"/>
    <s v="Team"/>
    <s v="Hak Cipta|External National|Team"/>
    <x v="1"/>
    <x v="1"/>
    <x v="1"/>
  </r>
  <r>
    <s v="0206042210016"/>
    <x v="166"/>
    <s v="Visual Communication Design"/>
    <n v="2022"/>
    <s v="Pengajuan HKI Poster Can't You?!"/>
    <s v="2023-09-11"/>
    <s v="2024-01-08"/>
    <n v="20231"/>
    <s v="Pembuatan poster Can't You?! yang mewakili pemenuhan poin SDGs di kampung Pecinan Dukuh Pakis Surabaya"/>
    <s v="Rumpun Keterampilan Penunjang"/>
    <x v="5"/>
    <s v="External National"/>
    <s v="Team"/>
    <n v="5"/>
    <n v="3"/>
    <m/>
    <m/>
    <m/>
    <s v="https://employee.uc.ac.id/index.php/file/get/sis/t_cp/73a62fb3-e05f-4e5b-92c5-24d47aea5243_report.pdf"/>
    <m/>
    <s v="Menteri Hukum dan Hak Asasi Manusia"/>
    <x v="2"/>
    <x v="2"/>
    <s v="Hak Cipta"/>
    <s v="Team"/>
    <s v="Hak Cipta|External National|Team"/>
    <x v="1"/>
    <x v="1"/>
    <x v="1"/>
  </r>
  <r>
    <s v="0206042210019"/>
    <x v="167"/>
    <s v="Visual Communication Design"/>
    <n v="2022"/>
    <s v="Hak Kekayaan Intelektual Hak Cipta Typeface &quot;Anasyitun&quot;"/>
    <s v="2023-01-30"/>
    <s v="2023-02-06"/>
    <n v="20221"/>
    <s v="Mendapatkan Hak Cipta Kekayaan Inteklektual dari sebuah Typeface yang telah dibuat pada semester 1 pada mata kuliah Typografi oleh pembimbing sekaligus dosen yaitu Pak Rendy Iswanto, S., SN , yang membimbing saya dan telah disahkan pada tanggal 6 Februari 2023 oleh Menteri Hukum dan Hak Asasi Manusi"/>
    <s v="Rumpun Keterampilan Penunjang"/>
    <x v="5"/>
    <s v="External National"/>
    <s v="Individual"/>
    <n v="2"/>
    <n v="20"/>
    <m/>
    <m/>
    <s v="https://employee.uc.ac.id/index.php/file/get/sis/t_cp/8e74b95b-70c6-11ee-b377-000d3ac6bafe_assignmentletter.pdf"/>
    <s v="https://employee.uc.ac.id/index.php/file/get/sis/t_cp/8e74b95b-70c6-11ee-b377-000d3ac6bafe_report.pdf"/>
    <m/>
    <s v="Universitas Ciputra Surabaya"/>
    <x v="2"/>
    <x v="2"/>
    <s v="Hak Cipta"/>
    <s v="Individual"/>
    <s v="Hak Cipta|External National|Individual"/>
    <x v="0"/>
    <x v="2"/>
    <x v="3"/>
  </r>
  <r>
    <s v="0206042210019"/>
    <x v="167"/>
    <s v="Visual Communication Design"/>
    <n v="2022"/>
    <s v="J-Fest Dance Competition Vol.6"/>
    <s v="2023-11-25"/>
    <s v="2023-11-25"/>
    <n v="20231"/>
    <s v="J-Fest Dance Competition Vol.6"/>
    <s v="Rumpun Keterampilan Penunjang"/>
    <x v="3"/>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1"/>
    <x v="1"/>
    <s v="Juara 1"/>
    <s v="Team"/>
    <s v="Juara 1|External Regional|Team"/>
    <x v="1"/>
    <x v="2"/>
    <x v="0"/>
  </r>
  <r>
    <s v="0206042210019"/>
    <x v="167"/>
    <s v="Visual Communication Design"/>
    <n v="2022"/>
    <s v="Increase 5.0 K-Pop Dance Competition"/>
    <s v="2024-02-22"/>
    <s v="2024-02-22"/>
    <n v="20232"/>
    <s v="Increase 5.0 K-Pop Dance Competition"/>
    <s v="Rumpun Keterampilan Penunjang"/>
    <x v="4"/>
    <s v="External Regional"/>
    <s v="Team"/>
    <m/>
    <n v="15"/>
    <s v="https://www.instagram.com/p/C0jMnUOP-pT/?igsh=MTZ1"/>
    <s v="https://employee.uc.ac.id/index.php/file/get/sis/t_cp/bf9bab3e-528a-4ee7-ab47-12248a94b1ac_sertifikat.pdf"/>
    <s v="https://employee.uc.ac.id/index.php/file/get/sis/t_cp/07e9d5d0-0293-47d5-a99d-c2159db08d73_surat_tugas.pdf"/>
    <m/>
    <s v="https://employee.uc.ac.id/index.php/file/get/sis/t_cp/bf9bab3e-528a-4ee7-ab47-12248a94b1ac_dokumentasi.jpg"/>
    <s v="Psikologi Universitas Ciputra Surabaya"/>
    <x v="1"/>
    <x v="1"/>
    <s v="Juara 2"/>
    <s v="Team"/>
    <s v="Juara 2|External Regional|Team"/>
    <x v="1"/>
    <x v="2"/>
    <x v="3"/>
  </r>
  <r>
    <s v="0206042210020"/>
    <x v="168"/>
    <s v="Visual Communication Design"/>
    <n v="2022"/>
    <s v="Pirates of the socialite"/>
    <s v="2023-06-13"/>
    <s v="2023-06-13"/>
    <n v="20222"/>
    <s v="Lomba cosplay halloween"/>
    <s v="Rumpun Keterampilan Penunjang"/>
    <x v="4"/>
    <s v="External Regional"/>
    <s v="Individual"/>
    <n v="1"/>
    <n v="15"/>
    <s v="https://instagram.com/thesocialite.id?igshid=MzRlO"/>
    <s v="https://employee.uc.ac.id/index.php/file/get/sis/t_cp/0f9c4f03-0996-11ee-8035-000d3ac6bafe.jpg"/>
    <s v="https://employee.uc.ac.id/index.php/file/get/sis/t_cp/199d422a-0996-11ee-8035-000d3ac6bafe_assignmentletter.jpg"/>
    <m/>
    <s v="https://employee.uc.ac.id/index.php/file/get/sis/t_cp/3b5e06bf-0996-11ee-8035-000d3ac6bafe_documentation.jpg"/>
    <s v="Socialite"/>
    <x v="1"/>
    <x v="1"/>
    <s v="Juara 2"/>
    <s v="Individual"/>
    <s v="Juara 2|External Regional|Individual"/>
    <x v="0"/>
    <x v="0"/>
    <x v="4"/>
  </r>
  <r>
    <s v="0206042210022"/>
    <x v="169"/>
    <s v="Visual Communication Design"/>
    <n v="2022"/>
    <s v="Artxplosion outlining design"/>
    <s v="2023-10-30"/>
    <s v="2024-05-19"/>
    <n v="20231"/>
    <s v="ArtXplosion 2024 is a joint project, competition, and exhibition by UC, BCU, MMU, and TAR UMT. Students identified a challenging, engaging, and current issue from the 17 global goals in the SDGs to create a visual poster that communicates, educates, and raises awareness of the SDGs through environme"/>
    <s v="Rumpun Keterampilan Penunjang"/>
    <x v="5"/>
    <s v="External National"/>
    <s v="Team"/>
    <n v="227"/>
    <n v="3"/>
    <s v="https://vcdartx.framer.website/"/>
    <m/>
    <s v="https://employee.uc.ac.id/index.php/file/get/sis/t_cp/bc5e4ec9-ceaf-4650-a141-2a58a1e3ff7a_assignmentletter.pdf"/>
    <s v="https://employee.uc.ac.id/index.php/file/get/sis/t_cp/bc5e4ec9-ceaf-4650-a141-2a58a1e3ff7a_report.pdf"/>
    <m/>
    <s v="VCD UC, Birmingham City University, MMU Multimedia"/>
    <x v="2"/>
    <x v="2"/>
    <s v="Hak Cipta"/>
    <s v="Team"/>
    <s v="Hak Cipta|External National|Team"/>
    <x v="0"/>
    <x v="0"/>
    <x v="1"/>
  </r>
  <r>
    <s v="0206042210036"/>
    <x v="170"/>
    <s v="Visual Communication Design"/>
    <n v="2022"/>
    <s v="DANCEUPHORIA 2022 “The Next Episode”"/>
    <s v="2022-12-06"/>
    <s v="2022-12-06"/>
    <n v="20221"/>
    <s v="Danceuphoria merupakan kompetisi dance. Terdapat 4 kategori, saya megikuti kategori High School, yang dilaksanakan pada tanggal 15 Oktober 2022. Diikuti peserta dari umur 12-18 tahun. Saya berada di team bernama 10enZ."/>
    <s v="Rumpun Keterampilan Penunjang"/>
    <x v="4"/>
    <s v="External Regional"/>
    <s v="Individual"/>
    <n v="8"/>
    <n v="15"/>
    <s v="https://instagram.com/weareempireent?igshid=YmMyMT"/>
    <s v="https://employee.uc.ac.id/index.php/file/get/sis/t_cp/4051bbb2-7538-11ed-8def-000d3ac6bafe.jpg"/>
    <m/>
    <m/>
    <m/>
    <s v="Ciputra World, Empire Entertainment"/>
    <x v="1"/>
    <x v="1"/>
    <s v="Juara 2"/>
    <s v="Individual"/>
    <s v="Juara 2|External Regional|Individual"/>
    <x v="0"/>
    <x v="0"/>
    <x v="4"/>
  </r>
  <r>
    <s v="0206042210040"/>
    <x v="171"/>
    <s v="Visual Communication Design"/>
    <n v="2022"/>
    <s v="Pengajuan HKI Poster Can't You?!"/>
    <s v="2023-09-11"/>
    <s v="2024-01-08"/>
    <n v="20231"/>
    <m/>
    <s v="Rumpun Keterampilan Penunjang"/>
    <x v="5"/>
    <s v="External National"/>
    <s v="Team"/>
    <n v="5"/>
    <n v="3"/>
    <m/>
    <m/>
    <m/>
    <s v="https://employee.uc.ac.id/index.php/file/get/sis/t_cp/9592fb73-ebf5-46f3-ab5e-d34368aef49c_report.pdf"/>
    <m/>
    <s v="Fasilitator VCD UC"/>
    <x v="2"/>
    <x v="2"/>
    <s v="Hak Cipta"/>
    <s v="Team"/>
    <s v="Hak Cipta|External National|Team"/>
    <x v="0"/>
    <x v="0"/>
    <x v="1"/>
  </r>
  <r>
    <s v="0206042210050"/>
    <x v="172"/>
    <s v="Visual Communication Design"/>
    <n v="2022"/>
    <s v="Artizen 2023"/>
    <s v="2023-01-23"/>
    <s v="2023-03-22"/>
    <n v="20221"/>
    <s v="Lomba dan seminar jurnalistik yang diadakan oleh genta petra (bagian dari Universitas Kristen Petra Surabaya)"/>
    <s v="Rumpun Keterampilan Penunjang"/>
    <x v="4"/>
    <s v="External National"/>
    <s v="Team"/>
    <n v="3"/>
    <n v="20"/>
    <s v="https://linktr.ee/artizen2023?fbclid=PAAaZEnWoMot8"/>
    <s v="https://employee.uc.ac.id/index.php/file/get/sis/t_cp/fb82c043-ee7a-11ed-80dd-000d3ac6bafe.jpg"/>
    <s v="https://employee.uc.ac.id/index.php/file/get/sis/t_cp/fb82c043-ee7a-11ed-80dd-000d3ac6bafe_assignmentletter.pdf"/>
    <m/>
    <s v="https://employee.uc.ac.id/index.php/file/get/sis/t_cp/fb82c043-ee7a-11ed-80dd-000d3ac6bafe_documentation.jpg"/>
    <s v="Genta Petra (Universitas Kristen Petra Surabaya)"/>
    <x v="2"/>
    <x v="1"/>
    <s v="Juara 2"/>
    <s v="Team"/>
    <s v="Juara 2|External National|Team"/>
    <x v="0"/>
    <x v="0"/>
    <x v="7"/>
  </r>
  <r>
    <s v="0206042210068"/>
    <x v="173"/>
    <s v="Visual Communication Design"/>
    <n v="2022"/>
    <s v="Artxplosion outlining design"/>
    <s v="2023-10-30"/>
    <s v="2024-05-19"/>
    <n v="20231"/>
    <s v="ArtXplosion 2024 is a joint project, competition, and exhibition by UC, BCU, MMU, and TAR UMT. Students identified a challenging, engaging, and current issue from the 17 global goals in the SDGs to create a visual poster that communicates, educates, and raises awareness of the SDGs through environme"/>
    <s v="Rumpun Keterampilan Penunjang"/>
    <x v="5"/>
    <s v="External National"/>
    <s v="Team"/>
    <n v="227"/>
    <n v="3"/>
    <s v="https://vcdartx.framer.website/"/>
    <m/>
    <m/>
    <s v="https://employee.uc.ac.id/index.php/file/get/sis/t_cp/ffcae9e5-8719-4c8c-968d-8cd97efd8577_report.pdf"/>
    <m/>
    <s v="Universitas Ciputra"/>
    <x v="2"/>
    <x v="2"/>
    <s v="Hak Cipta"/>
    <s v="Team"/>
    <s v="Hak Cipta|External National|Team"/>
    <x v="0"/>
    <x v="0"/>
    <x v="1"/>
  </r>
  <r>
    <s v="0206042210106"/>
    <x v="174"/>
    <s v="Visual Communication Design"/>
    <n v="2022"/>
    <s v="Euphorade talkshow&quot;when passion meets purpose&quot;"/>
    <s v="2022-10-08"/>
    <s v="2022-10-08"/>
    <n v="20221"/>
    <s v="Mengetahui tentang pembukaan perusahaan sendiri dan mengenbang cabangan dimana mana"/>
    <s v="Rumpun Keterampilan Penunjang"/>
    <x v="0"/>
    <s v="External Regional"/>
    <s v="Individual"/>
    <n v="0"/>
    <n v="10"/>
    <s v="ucfikom.radiowebsite.co "/>
    <s v="https://employee.uc.ac.id/index.php/file/get/sis/t_cp/e100bb70-46e6-11ed-b261-000d3ac6bafe.pdf"/>
    <m/>
    <m/>
    <m/>
    <s v="Universitas Ciputra "/>
    <x v="1"/>
    <x v="0"/>
    <s v="Narasumber/Pembicara"/>
    <s v="Individual"/>
    <s v="Narasumber/Pembicara|External Regional|Individual"/>
    <x v="0"/>
    <x v="0"/>
    <x v="3"/>
  </r>
  <r>
    <s v="0206062210027"/>
    <x v="175"/>
    <s v="Fashion Design and Business"/>
    <n v="2022"/>
    <s v="Bali Fashion Trend"/>
    <s v="2023-08-03"/>
    <s v="2023-08-06"/>
    <n v="20222"/>
    <s v="Lomba Fashion Design Nasional yang diselenggarakan oleh Indonesian Fashion Chamber (IFC) di Discovery Mall Bali, pada tanggal 3-6 Agustus 2023"/>
    <s v="Rumpun Keterampilan Penunjang"/>
    <x v="4"/>
    <s v="External National"/>
    <s v="Individual"/>
    <n v="50"/>
    <n v="20"/>
    <m/>
    <s v="https://employee.uc.ac.id/index.php/file/get/sis/t_cp/ffe34674-6ca5-11ee-bdc1-000d3ac6bafe.pdf"/>
    <s v="https://employee.uc.ac.id/index.php/file/get/sis/t_cp/ffe34674-6ca5-11ee-bdc1-000d3ac6bafe_assignmentletter.pdf"/>
    <m/>
    <s v="https://employee.uc.ac.id/index.php/file/get/sis/t_cp/ffe34674-6ca5-11ee-bdc1-000d3ac6bafe_documentation.png"/>
    <s v="Indonesian Fashion Chamber"/>
    <x v="2"/>
    <x v="1"/>
    <s v="Juara 2"/>
    <s v="Individual"/>
    <s v="Juara 2|External National|Individual"/>
    <x v="0"/>
    <x v="0"/>
    <x v="3"/>
  </r>
  <r>
    <s v="0206062210032"/>
    <x v="176"/>
    <s v="Fashion Design and Business"/>
    <n v="2022"/>
    <s v="Wacom Movink Visual Campaign Challenge"/>
    <s v="2024-04-29"/>
    <s v="2024-06-13"/>
    <n v="20232"/>
    <s v="Wacom Movink Visual Campaign Challenge"/>
    <s v="Rumpun Keterampilan Penunjang"/>
    <x v="4"/>
    <s v="External International"/>
    <s v="Team"/>
    <m/>
    <n v="25"/>
    <s v="https://www.instagram.com/wacom_singapore/"/>
    <s v="https://employee.uc.ac.id/index.php/file/get/sis/t_cp/69d26320-3c5d-43ab-819d-870df9748185_sertifikat.pdf"/>
    <s v="https://employee.uc.ac.id/index.php/file/get/sis/t_cp/69d26320-3c5d-43ab-819d-870df9748185_surat_tugas.pdf"/>
    <m/>
    <s v="https://employee.uc.ac.id/index.php/file/get/sis/t_cp/69d26320-3c5d-43ab-819d-870df9748185_dokumentasi.jpg"/>
    <m/>
    <x v="0"/>
    <x v="1"/>
    <s v="Juara 2"/>
    <s v="Team"/>
    <s v="Juara 2|External International|Team"/>
    <x v="0"/>
    <x v="0"/>
    <x v="4"/>
  </r>
  <r>
    <s v="0206062210038"/>
    <x v="177"/>
    <s v="Fashion Design and Business"/>
    <n v="2022"/>
    <s v="Artizen"/>
    <s v="2023-03-18"/>
    <s v="2023-03-18"/>
    <n v="20222"/>
    <s v="Juara 3 Kategori Lomba Microblog"/>
    <s v="Rumpun Keterampilan Penunjang"/>
    <x v="1"/>
    <s v="External National"/>
    <s v="Individual"/>
    <n v="50"/>
    <n v="15"/>
    <s v="https://instagram.com/artizen.2023?igshid=YmMyMTA2"/>
    <s v="https://employee.uc.ac.id/index.php/file/get/sis/t_cp/26fc2100-c511-11ed-bea1-000d3ac6bafe.jpg"/>
    <s v="https://employee.uc.ac.id/index.php/file/get/sis/t_cp/3f1ac34a-c511-11ed-bea1-000d3ac6bafe_assignmentletter.pdf"/>
    <m/>
    <m/>
    <s v="Genta Universitas Kristen Petra"/>
    <x v="2"/>
    <x v="1"/>
    <s v="Juara 3"/>
    <s v="Individual"/>
    <s v="Juara 3|External National|Individual"/>
    <x v="0"/>
    <x v="0"/>
    <x v="2"/>
  </r>
  <r>
    <s v="0306012210003"/>
    <x v="178"/>
    <s v="Psychology"/>
    <n v="2022"/>
    <s v="Hak Kekayaan Intelektual Video Sandwich Generation "/>
    <s v="2023-05-15"/>
    <s v="2023-05-15"/>
    <n v="20222"/>
    <s v="Video penugasan kelompok ALP Mata Kuliah Psikologi Perkembangan tentang Sandwich Generation_x000a__x000a__x000a_"/>
    <s v="Rumpun Keterampilan Penunjang"/>
    <x v="5"/>
    <s v="External National"/>
    <s v="Team"/>
    <n v="6"/>
    <n v="2"/>
    <m/>
    <s v="https://employee.uc.ac.id/index.php/file/get/sis/t_cp/7b56692b-f491-11ed-928f-000d3ac6bafe.pdf"/>
    <m/>
    <s v="https://employee.uc.ac.id/index.php/file/get/sis/t_cp/7b56692b-f491-11ed-928f-000d3ac6bafe_report.pdf"/>
    <m/>
    <s v="Universitas Ciputra Surabaya"/>
    <x v="2"/>
    <x v="2"/>
    <s v="Hak Cipta"/>
    <s v="Team"/>
    <s v="Hak Cipta|External National|Team"/>
    <x v="0"/>
    <x v="0"/>
    <x v="1"/>
  </r>
  <r>
    <s v="0306012210005"/>
    <x v="179"/>
    <s v="Psychology"/>
    <n v="2022"/>
    <s v="HKI Kartu Karakter Disiplin di Sekolah"/>
    <s v="2023-01-14"/>
    <s v="2023-05-05"/>
    <n v="20221"/>
    <s v="Nama Dosen: Livia Yuliawati_x000a_Nama Anggota:_x000a_1. Chandra Giga Kharisma_x000a_2. Feihana Jaya Su'Andini_x000a_3. Ollive Kaligis_x000a_4. Shania Putri_x000a_5. Jessica Christabelle"/>
    <s v="Rumpun Keterampilan Penunjang"/>
    <x v="5"/>
    <s v="External National"/>
    <s v="Team"/>
    <n v="5"/>
    <n v="3"/>
    <m/>
    <m/>
    <m/>
    <s v="https://employee.uc.ac.id/index.php/file/get/sis/t_cp/5d9c6d44-f94a-11ed-beb7-000d3ac6bafe_report.pdf"/>
    <m/>
    <s v="Mata Kuliah Psikologi Pendidikan"/>
    <x v="2"/>
    <x v="2"/>
    <s v="Hak Cipta"/>
    <s v="Team"/>
    <s v="Hak Cipta|External National|Team"/>
    <x v="1"/>
    <x v="1"/>
    <x v="1"/>
  </r>
  <r>
    <s v="0306012210005"/>
    <x v="179"/>
    <s v="Psychology"/>
    <n v="2022"/>
    <s v="HKI Seminar Psikologi Entrepreneurship – HIMPSI Jatim"/>
    <s v="2024-07-11"/>
    <s v="2024-07-11"/>
    <n v="20232"/>
    <s v="Karya Audiovisual - Seminar Psikologi Entrepreneurship – HIMPSI Jatim_x000a__x000a_Ketua: Prof. Dr. Jimmy Ellya Kurniawan, S.Psi., M.Si., Psikolog_x000a_Anggota: Ollive Kaligis - 0306012210017_x000a_Shania Putri - 0306012210005"/>
    <s v="Rumpun Keterampilan Penunjang"/>
    <x v="5"/>
    <s v="External National"/>
    <s v="Team"/>
    <n v="3"/>
    <n v="8"/>
    <m/>
    <m/>
    <s v="https://employee.uc.ac.id/index.php/file/get/sis/t_cp/db940ae9-5dbd-4021-bcd9-293e4189a7c1_assignmentletter.pdf"/>
    <m/>
    <m/>
    <s v="DKJI"/>
    <x v="2"/>
    <x v="2"/>
    <s v="Hak Cipta"/>
    <s v="Team"/>
    <s v="Hak Cipta|External National|Team"/>
    <x v="1"/>
    <x v="1"/>
    <x v="1"/>
  </r>
  <r>
    <s v="0306012210006"/>
    <x v="180"/>
    <s v="Psychology"/>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306012210007"/>
    <x v="181"/>
    <s v="Psychology"/>
    <n v="2022"/>
    <s v="Hak Kekayaan Intelektual Video Sandwich Generation"/>
    <s v="2023-05-17"/>
    <s v="2023-05-17"/>
    <n v="20222"/>
    <s v="Video Sandwich Generation sebagai pemenuhan tugas ALP Psikologi Perkembangan yang diampu oleh Bapak Ersa Sanjaya dan Ibu Jessica Christina. Tugas ALP ini dilakukan secara berkelompok beranggotakan 6 orang, yaitu Keshia Aurell, Jessica Gunawan, Chandra Giga, Marco Farrel, Laurencia Katleen, Claudia T"/>
    <s v="Rumpun Keterampilan Penunjang"/>
    <x v="5"/>
    <s v="External National"/>
    <s v="Team"/>
    <n v="6"/>
    <n v="2"/>
    <m/>
    <m/>
    <s v="https://employee.uc.ac.id/index.php/file/get/sis/t_cp/3c24b827-f491-11ed-928f-000d3ac6bafe_assignmentletter.pdf"/>
    <m/>
    <m/>
    <s v="Universitas Ciputra Surabaya"/>
    <x v="2"/>
    <x v="2"/>
    <s v="Hak Cipta"/>
    <s v="Team"/>
    <s v="Hak Cipta|External National|Team"/>
    <x v="0"/>
    <x v="0"/>
    <x v="1"/>
  </r>
  <r>
    <s v="0306012210009"/>
    <x v="182"/>
    <s v="Psychology"/>
    <n v="2022"/>
    <s v="HKI Video Pembelajaran Sandwich Generation"/>
    <s v="2023-05-09"/>
    <s v="2023-05-09"/>
    <n v="20222"/>
    <s v="Kelompok kami membuat video pembelajaran mengenai Sandwich Generation untuk penugasan Psikologi Perkembangan. _x000a_1 Keshia Aurell _x000a_2. Laurencia Kathleen_x000a_3. Claudia Theresia_x000a_4. Candra Giga_x000a_5. Marco Farrel _x000a_6. Jessica Gunawan_x000a_7. Ersa Lanang_x000a_8. Jessica "/>
    <s v="Rumpun Keterampilan Penunjang"/>
    <x v="5"/>
    <s v="External National"/>
    <s v="Team"/>
    <n v="6"/>
    <n v="8"/>
    <m/>
    <s v="https://employee.uc.ac.id/index.php/file/get/sis/t_cp/3c15d190-ee0e-11ed-ac4b-000d3ac6bafe.png"/>
    <m/>
    <m/>
    <m/>
    <s v="Universitas Dikti "/>
    <x v="2"/>
    <x v="2"/>
    <s v="Hak Cipta"/>
    <s v="Team"/>
    <s v="Hak Cipta|External National|Team"/>
    <x v="3"/>
    <x v="2"/>
    <x v="1"/>
  </r>
  <r>
    <s v="0306012210009"/>
    <x v="182"/>
    <s v="Psychology"/>
    <n v="2022"/>
    <s v="HKI Video Pembelajaran Kenapa Remaja Sering Insecure"/>
    <s v="2023-05-09"/>
    <s v="2023-05-09"/>
    <n v="20222"/>
    <s v="Video pembelajaran yang dibuat untuk penugasan Mata Kuliah Psikologi Pendidikan tentang permasalahan yang dihadapi oleh remaja yaitu Insecurity_x000a_1 Keshia _x000a_2 Cindy _x000a_3. Gracia _x000a_4. Stefanie _x000a_5. Olivia_x000a_6. Livia"/>
    <s v="Rumpun Keterampilan Penunjang"/>
    <x v="5"/>
    <s v="External National"/>
    <s v="Team"/>
    <n v="5"/>
    <n v="2"/>
    <m/>
    <m/>
    <m/>
    <s v="https://employee.uc.ac.id/index.php/file/get/sis/t_cp/a327b405-ef01-11ed-8dcc-000d3ac6bafe_report.pdf"/>
    <m/>
    <s v="Universitas Ciputra"/>
    <x v="2"/>
    <x v="2"/>
    <s v="Hak Cipta"/>
    <s v="Team"/>
    <s v="Hak Cipta|External National|Team"/>
    <x v="3"/>
    <x v="2"/>
    <x v="1"/>
  </r>
  <r>
    <s v="0306012210009"/>
    <x v="182"/>
    <s v="Psychology"/>
    <n v="2022"/>
    <s v="HKI Karya Tulis "/>
    <s v="2023-11-21"/>
    <s v="2023-11-21"/>
    <n v="20231"/>
    <s v="Pembuatan booklet mengenai Game Addiction sebagai penugasan mata kuliah Psikologi Kepribadian_x000a_Anggota kelompok:_x000a_1. Keshia Aurell_x000a_2. Jessica Gunawan_x000a_3. Claudia Theresia_x000a_4. Laurencia Kathleen_x000a_5. Stefani Virlia"/>
    <s v="Rumpun Keterampilan Penunjang"/>
    <x v="5"/>
    <s v="External National"/>
    <s v="Individual"/>
    <n v="5"/>
    <n v="8"/>
    <m/>
    <m/>
    <s v="https://employee.uc.ac.id/index.php/file/get/sis/t_cp/3e519fa0-ad62-11ee-91e5-000d3ac6bafe_assignmentletter.pdf"/>
    <s v="https://employee.uc.ac.id/index.php/file/get/sis/t_cp/3e519fa0-ad62-11ee-91e5-000d3ac6bafe_report.pdf"/>
    <m/>
    <s v="Universitas Ciputra"/>
    <x v="2"/>
    <x v="2"/>
    <s v="Hak Cipta"/>
    <s v="Individual"/>
    <s v="Hak Cipta|External National|Individual"/>
    <x v="3"/>
    <x v="2"/>
    <x v="3"/>
  </r>
  <r>
    <s v="0306012210010"/>
    <x v="183"/>
    <s v="Psychology"/>
    <n v="2022"/>
    <s v="HKI Video Pembelajaran Sandwich Generation"/>
    <s v="2023-05-19"/>
    <s v="2023-05-19"/>
    <n v="20222"/>
    <s v="Kelompok kami membuat video edukasi tentang sandwich generation. Video kami berisi penjelasan, penyebab, dampak, dan juga solusi untuk sandwich generation. Kelompok kami beranggotakan 6 orang yaitu Claudia, Laurencia, Keshia Jessica, Candra Giga, dan Marco Farrel. Kami dibimbing oleh dua dosen yaitu"/>
    <s v="Rumpun Keterampilan Penunjang"/>
    <x v="5"/>
    <s v="External National"/>
    <s v="Team"/>
    <n v="6"/>
    <n v="2"/>
    <m/>
    <m/>
    <m/>
    <s v="https://employee.uc.ac.id/index.php/file/get/sis/t_cp/fd1efc3e-f60a-11ed-a8bb-000d3ac6bafe_report.pdf"/>
    <m/>
    <s v="Universitas"/>
    <x v="2"/>
    <x v="2"/>
    <s v="Hak Cipta"/>
    <s v="Team"/>
    <s v="Hak Cipta|External National|Team"/>
    <x v="1"/>
    <x v="1"/>
    <x v="1"/>
  </r>
  <r>
    <s v="0306012210010"/>
    <x v="183"/>
    <s v="Psychology"/>
    <n v="2022"/>
    <s v="HKI Booklet Pembelajaran Game Addiction"/>
    <s v="2024-05-22"/>
    <s v="2024-05-22"/>
    <n v="20232"/>
    <s v="C"/>
    <s v="Rumpun Keterampilan Penunjang"/>
    <x v="5"/>
    <s v="External National"/>
    <s v="Individual"/>
    <n v="4"/>
    <n v="4"/>
    <m/>
    <m/>
    <m/>
    <s v="https://employee.uc.ac.id/index.php/file/get/sis/t_cp/a9200f48-bd36-45ef-a5d9-3fd7c673509a_report.pdf"/>
    <m/>
    <s v="Universitas"/>
    <x v="2"/>
    <x v="2"/>
    <s v="Hak Cipta"/>
    <s v="Individual"/>
    <s v="Hak Cipta|External National|Individual"/>
    <x v="1"/>
    <x v="1"/>
    <x v="3"/>
  </r>
  <r>
    <s v="0306012210014"/>
    <x v="184"/>
    <s v="Psychology"/>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306012210017"/>
    <x v="185"/>
    <s v="Psychology"/>
    <n v="2022"/>
    <s v="Surat Pencatatan Ciptaan (HKI)"/>
    <s v="2022-12-07"/>
    <s v="2023-05-05"/>
    <n v="20221"/>
    <s v="Pencipta karya tulis berjudul &quot;Kartu Karakter Disiplin di Sekolah&quot;"/>
    <s v="Rumpun Keterampilan Penunjang"/>
    <x v="5"/>
    <s v="External National"/>
    <s v="Team"/>
    <n v="6"/>
    <n v="3"/>
    <m/>
    <m/>
    <m/>
    <s v="https://employee.uc.ac.id/index.php/file/get/sis/t_cp/e8cfcd7d-bba0-43a5-863e-b6d014d1c40d_report.pdf"/>
    <m/>
    <s v="Kementrian Hukum dan Hak Asasi Manusia"/>
    <x v="2"/>
    <x v="2"/>
    <s v="Hak Cipta"/>
    <s v="Team"/>
    <s v="Hak Cipta|External National|Team"/>
    <x v="0"/>
    <x v="0"/>
    <x v="1"/>
  </r>
  <r>
    <s v="0306012210018"/>
    <x v="186"/>
    <s v="Psychology"/>
    <n v="2022"/>
    <s v="Hak Kekayaan Intelektual (REPUBLIK INDONESIA KEMENTERIAN HUKUM DAN HAK ASASI MANUSIA)"/>
    <s v="2023-06-14"/>
    <s v="2023-06-14"/>
    <n v="20222"/>
    <s v="Jenis Ciptaan: Karya Tulis (Artikel)_x000a_Judul Ciptaan: Kartu Karakter Disiplin Di_x000a_Sekolah_x000a_Kelompok 7:_x000a_-Candra Giga Kharisma_x000a_-Feihana Jaya Su'andini_x000a_-Ollive Kaligis_x000a_-Shania Putri_x000a_-Jessica Christabelle Natalie_x000a_Dosen: Livia Yuliawati, S.Psi.,_x000a_M.A., Ph.D"/>
    <s v="Rumpun Keterampilan Penunjang"/>
    <x v="5"/>
    <s v="External National"/>
    <s v="Team"/>
    <n v="5"/>
    <n v="3"/>
    <m/>
    <s v="https://employee.uc.ac.id/index.php/file/get/sis/t_cp/039d5648-0aa7-11ee-bf38-000d3ac6bafe.jpg"/>
    <m/>
    <m/>
    <m/>
    <s v="REPUBLIK INDONESIA KEMENTERIAN HUKUM DAN HAK ASASI"/>
    <x v="2"/>
    <x v="2"/>
    <s v="Hak Cipta"/>
    <s v="Team"/>
    <s v="Hak Cipta|External National|Team"/>
    <x v="0"/>
    <x v="0"/>
    <x v="1"/>
  </r>
  <r>
    <s v="0306012210028"/>
    <x v="187"/>
    <s v="Psychology"/>
    <n v="2022"/>
    <s v="Kekayaan Intelektual UC-KIN23030011"/>
    <s v="2023-05-16"/>
    <s v="2023-05-16"/>
    <n v="20222"/>
    <s v="Tanggal sertifikat: 16 Mei 2023"/>
    <s v="Rumpun Keterampilan Penunjang"/>
    <x v="5"/>
    <s v="External National"/>
    <s v="Team"/>
    <n v="5"/>
    <n v="8"/>
    <m/>
    <s v="https://employee.uc.ac.id/index.php/file/get/sis/t_cp/ec71a7ae-b447-11ee-a2d5-000d3ac6bafe.png"/>
    <m/>
    <m/>
    <m/>
    <s v="dosen"/>
    <x v="2"/>
    <x v="2"/>
    <s v="Hak Cipta"/>
    <s v="Team"/>
    <s v="Hak Cipta|External National|Team"/>
    <x v="1"/>
    <x v="1"/>
    <x v="1"/>
  </r>
  <r>
    <s v="0306012210028"/>
    <x v="187"/>
    <s v="Psychology"/>
    <n v="2022"/>
    <s v="Kekayaan Intelektual (UC-KIN23100025)"/>
    <s v="2024-01-16"/>
    <s v="2024-01-16"/>
    <n v="20231"/>
    <s v="diterbitkan pada 30 Oktober 2023,_x000a_dosen: Livia Yuliawati_x000a_anggots kelompok: Grace Carolyn, Darrel Nathan, Sifra Kezia, Velli Gracia, Helen Bastian"/>
    <s v="Rumpun Keterampilan Penunjang"/>
    <x v="5"/>
    <s v="External National"/>
    <s v="Team"/>
    <n v="5"/>
    <n v="4"/>
    <m/>
    <s v="https://employee.uc.ac.id/index.php/file/get/sis/t_cp/852ef265-b448-11ee-a2d5-000d3ac6bafe.png"/>
    <m/>
    <m/>
    <m/>
    <s v="dosen"/>
    <x v="2"/>
    <x v="2"/>
    <s v="Hak Cipta"/>
    <s v="Team"/>
    <s v="Hak Cipta|External National|Team"/>
    <x v="1"/>
    <x v="1"/>
    <x v="1"/>
  </r>
  <r>
    <s v="0306012210033"/>
    <x v="188"/>
    <s v="Psychology"/>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306012210041"/>
    <x v="189"/>
    <s v="Psychology"/>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306012210044"/>
    <x v="190"/>
    <s v="Psychology"/>
    <n v="2022"/>
    <s v="HKI Video Pembelajaran Sandwich Generation"/>
    <s v="2023-06-29"/>
    <s v="2023-06-29"/>
    <n v="20222"/>
    <s v="Ketua: Keshia. Anggota: Candra Giga, Jessica, Laurencia, Marco Farrel, Claudia"/>
    <s v="Rumpun Keterampilan Penunjang"/>
    <x v="5"/>
    <s v="External National"/>
    <s v="Individual"/>
    <n v="6"/>
    <n v="2"/>
    <m/>
    <m/>
    <m/>
    <s v="https://employee.uc.ac.id/index.php/file/get/sis/t_cp/a68fbeea-1647-11ee-908d-000d3ac6bafe_report.pdf"/>
    <m/>
    <s v="Universitas Ciputra"/>
    <x v="2"/>
    <x v="2"/>
    <s v="Hak Cipta"/>
    <s v="Individual"/>
    <s v="Hak Cipta|External National|Individual"/>
    <x v="3"/>
    <x v="4"/>
    <x v="3"/>
  </r>
  <r>
    <s v="0306012210044"/>
    <x v="190"/>
    <s v="Psychology"/>
    <n v="2022"/>
    <s v="Kartu Karakter Disiplin di Sekolah"/>
    <s v="2023-06-29"/>
    <s v="2023-06-29"/>
    <n v="20222"/>
    <s v="Kartu Karakter Disiplin di Sekolah adalah Kartu Permainan Edukasi berisi penjabaran mengenai kedisiplinan mulai dari definisi sampai dengan alasan mengapa penanaman karakter disiplin penting dalam perkembangan anak. Ketua: Candra Giga Kharisma Anggota: Feihana, Ollive, Shania, Jessica"/>
    <s v="Rumpun Keterampilan Penunjang"/>
    <x v="5"/>
    <s v="External National"/>
    <s v="Individual"/>
    <n v="5"/>
    <n v="8"/>
    <m/>
    <m/>
    <m/>
    <s v="https://employee.uc.ac.id/index.php/file/get/sis/t_cp/9b5dcd32-1649-11ee-908d-000d3ac6bafe_report.pdf"/>
    <m/>
    <s v="Universitas Ciputra"/>
    <x v="2"/>
    <x v="2"/>
    <s v="Hak Cipta"/>
    <s v="Individual"/>
    <s v="Hak Cipta|External National|Individual"/>
    <x v="3"/>
    <x v="4"/>
    <x v="3"/>
  </r>
  <r>
    <s v="0306012210044"/>
    <x v="190"/>
    <s v="Psychology"/>
    <n v="2022"/>
    <s v="Behaviorisme Skinner"/>
    <s v="2023-06-29"/>
    <s v="2023-06-29"/>
    <n v="20222"/>
    <s v="Video “Behaviorisme Skinner” merupakan video yang berisi tentang penjelasan teori Behaviorisme menurut Skinner. Ketua: Candra Giga. Anggota: Natasha Darrel dan Gracia_x000a_"/>
    <s v="Rumpun Keterampilan Penunjang"/>
    <x v="5"/>
    <s v="External National"/>
    <s v="Team"/>
    <n v="4"/>
    <n v="8"/>
    <m/>
    <m/>
    <m/>
    <s v="https://employee.uc.ac.id/index.php/file/get/sis/t_cp/0eae6797-164a-11ee-908d-000d3ac6bafe_report.pdf"/>
    <m/>
    <s v="Universitas Ciputra"/>
    <x v="2"/>
    <x v="2"/>
    <s v="Hak Cipta"/>
    <s v="Team"/>
    <s v="Hak Cipta|External National|Team"/>
    <x v="3"/>
    <x v="4"/>
    <x v="1"/>
  </r>
  <r>
    <s v="0306012210044"/>
    <x v="190"/>
    <s v="Psychology"/>
    <n v="2022"/>
    <s v="Widya Mandala Debate Competition (Bahasa Inggris)"/>
    <s v="2024-01-27"/>
    <s v="2024-02-17"/>
    <n v="20231"/>
    <s v="Widya Mandala Debate Competition (Bahasa Inggris)"/>
    <s v="Rumpun Keterampilan Penunjang"/>
    <x v="1"/>
    <s v="External Regional"/>
    <s v="Team"/>
    <m/>
    <n v="12"/>
    <s v="https://www.instagram.com/p/CzJGe-HBSDv/?utm_sourc"/>
    <s v="https://employee.uc.ac.id/index.php/file/get/sis/t_cp/1f333b04-6c57-4637-862b-31d729005245_sertifikat.pdf"/>
    <s v="https://employee.uc.ac.id/index.php/file/get/sis/t_cp/1f333b04-6c57-4637-862b-31d729005245_surat_tugas.pdf"/>
    <m/>
    <s v="https://employee.uc.ac.id/index.php/file/get/sis/t_cp/1f333b04-6c57-4637-862b-31d729005245_dokumentasi.JPG"/>
    <s v="Universitas Widya Mandala"/>
    <x v="1"/>
    <x v="1"/>
    <s v="Juara 3"/>
    <s v="Team"/>
    <s v="Juara 3|External Regional|Team"/>
    <x v="1"/>
    <x v="4"/>
    <x v="2"/>
  </r>
  <r>
    <s v="0306012210044"/>
    <x v="190"/>
    <s v="Psychology"/>
    <n v="2022"/>
    <s v="ENTRITONS 3.0"/>
    <s v="2024-03-02"/>
    <s v="2024-03-03"/>
    <n v="20232"/>
    <s v="ENTRITONS 3.0"/>
    <s v="Rumpun Keterampilan Penunjang"/>
    <x v="1"/>
    <s v="External National"/>
    <s v="Team"/>
    <m/>
    <n v="15"/>
    <s v="https://www.instagram.com/p/C2eBXDEvwjZ/?utm_sourc"/>
    <s v="https://employee.uc.ac.id/index.php/file/get/sis/t_cp/ea937e12-2163-4f34-9480-825a64243757_sertifikat.pdf"/>
    <s v="https://employee.uc.ac.id/index.php/file/get/sis/t_cp/ea937e12-2163-4f34-9480-825a64243757_surat_tugas.pdf"/>
    <m/>
    <s v="https://employee.uc.ac.id/index.php/file/get/sis/t_cp/9349aa52-fab3-47a0-8a15-b30ee26b0253_dokumentasi.pdf"/>
    <s v="Universitas Ciputra Surabaya"/>
    <x v="2"/>
    <x v="1"/>
    <s v="Juara 3"/>
    <s v="Team"/>
    <s v="Juara 3|External National|Team"/>
    <x v="1"/>
    <x v="4"/>
    <x v="5"/>
  </r>
  <r>
    <s v="0306012210051"/>
    <x v="191"/>
    <s v="Psychology"/>
    <n v="2022"/>
    <s v="Komitmen Terhadap Pemilihan Karir"/>
    <s v="2023-11-19"/>
    <s v="2023-11-19"/>
    <n v="20231"/>
    <s v="Karya Rekaman Video dengan topik komitmen terhadap pemilihan karir mata kuliah Edukasi Psikologi"/>
    <s v="Rumpun Keterampilan Penunjang"/>
    <x v="5"/>
    <s v="External National"/>
    <s v="Team"/>
    <n v="5"/>
    <n v="8"/>
    <m/>
    <s v="https://employee.uc.ac.id/index.php/file/get/sis/t_cp/5f56b773-86e5-11ee-8579-000d3ac6bafe.jpg"/>
    <m/>
    <m/>
    <m/>
    <s v="Kementrian Hukum dan Hak Kekayaan Intelektual"/>
    <x v="2"/>
    <x v="2"/>
    <s v="Hak Cipta"/>
    <s v="Team"/>
    <s v="Hak Cipta|External National|Team"/>
    <x v="0"/>
    <x v="0"/>
    <x v="1"/>
  </r>
  <r>
    <s v="0306012210058"/>
    <x v="192"/>
    <s v="Psychology"/>
    <n v="2022"/>
    <s v="Infest 2023 - Treasure"/>
    <s v="2023-05-02"/>
    <s v="2023-05-31"/>
    <n v="20222"/>
    <s v="Juara 2 infest treasure"/>
    <s v="Rumpun Keterampilan Penunjang"/>
    <x v="4"/>
    <s v="External National"/>
    <s v="Team"/>
    <n v="100"/>
    <n v="30"/>
    <m/>
    <s v="https://employee.uc.ac.id/index.php/file/get/sis/t_cp/multi/36776d53-0d9b-461d-8e0d-cba0e443259c.png"/>
    <s v="https://employee.uc.ac.id/index.php/file/get/sis/t_cp/multi/36776d53-0d9b-461d-8e0d-cba0e443259c_assignmentletter.png"/>
    <m/>
    <s v="https://employee.uc.ac.id/index.php/file/get/sis/t_cp/multi/36776d53-0d9b-461d-8e0d-cba0e443259c_documentation.png"/>
    <s v="SC 22/23"/>
    <x v="2"/>
    <x v="1"/>
    <s v="Juara 2"/>
    <s v="Team"/>
    <s v="Juara 2|External National|Team"/>
    <x v="0"/>
    <x v="0"/>
    <x v="7"/>
  </r>
  <r>
    <s v="0306012210059"/>
    <x v="193"/>
    <s v="Psychology"/>
    <n v="2022"/>
    <s v="Infest 2023 - Treasure"/>
    <s v="2023-05-02"/>
    <s v="2023-05-31"/>
    <n v="20222"/>
    <s v="Juara 2 infest treasure"/>
    <s v="Rumpun Keterampilan Penunjang"/>
    <x v="4"/>
    <s v="External National"/>
    <s v="Team"/>
    <n v="100"/>
    <n v="30"/>
    <m/>
    <s v="https://employee.uc.ac.id/index.php/file/get/sis/t_cp/multi/36776d53-0d9b-461d-8e0d-cba0e443259c.png"/>
    <s v="https://employee.uc.ac.id/index.php/file/get/sis/t_cp/multi/36776d53-0d9b-461d-8e0d-cba0e443259c_assignmentletter.png"/>
    <m/>
    <s v="https://employee.uc.ac.id/index.php/file/get/sis/t_cp/multi/36776d53-0d9b-461d-8e0d-cba0e443259c_documentation.png"/>
    <s v="SC 22/23"/>
    <x v="2"/>
    <x v="1"/>
    <s v="Juara 2"/>
    <s v="Team"/>
    <s v="Juara 2|External National|Team"/>
    <x v="0"/>
    <x v="1"/>
    <x v="7"/>
  </r>
  <r>
    <s v="0306012210059"/>
    <x v="193"/>
    <s v="Psychology"/>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1"/>
    <x v="0"/>
  </r>
  <r>
    <s v="0406012210018"/>
    <x v="194"/>
    <s v="Tourism - Hotel and Tourism Business"/>
    <n v="2022"/>
    <s v="Halloween competition "/>
    <s v="2022-10-20"/>
    <s v="2022-10-28"/>
    <n v="20221"/>
    <s v="A costume contest called a masquerade is often held where persons go on stage and compete for nominal prizes based on their skill in assembling and presenting horror-inspired outfits. A costume contest is organized._x000a_Today 30th October 2022_x000a_The Socialite Surabaya, held the biggest event every year "/>
    <s v="Rumpun Keterampilan Penunjang"/>
    <x v="1"/>
    <s v="External Regional"/>
    <s v="Individual"/>
    <n v="0"/>
    <n v="12"/>
    <m/>
    <s v="https://employee.uc.ac.id/index.php/file/get/sis/t_cp/8095ad60-e8a4-11ed-81bd-000d3ac6bafe.png"/>
    <s v="https://employee.uc.ac.id/index.php/file/get/sis/t_cp/8095ad60-e8a4-11ed-81bd-000d3ac6bafe_assignmentletter.png"/>
    <m/>
    <s v="https://employee.uc.ac.id/index.php/file/get/sis/t_cp/8095ad60-e8a4-11ed-81bd-000d3ac6bafe_documentation.png"/>
    <s v="Kevin Ismed Alimin"/>
    <x v="1"/>
    <x v="1"/>
    <s v="Juara 3"/>
    <s v="Individual"/>
    <s v="Juara 3|External Regional|Individual"/>
    <x v="0"/>
    <x v="0"/>
    <x v="0"/>
  </r>
  <r>
    <s v="0406012210029"/>
    <x v="195"/>
    <s v="Tourism - Hotel and Tourism Business"/>
    <n v="2022"/>
    <s v="Festival Teater Pelajar Mahasiswa Nasional (FTPMN)"/>
    <s v="2023-05-23"/>
    <s v="2023-05-23"/>
    <n v="20222"/>
    <s v="Teater Gemintang mengikuti lomba FTPMN pda tanggal 12 Oktober 2022 dan mendapat juara 2 Kategori “Monolog” pada awarde tanggal 16 Oktober."/>
    <s v="Rumpun Keterampilan Penunjang"/>
    <x v="4"/>
    <s v="External National"/>
    <s v="Team"/>
    <n v="10"/>
    <n v="20"/>
    <s v="https://instagram.com/ftpmn2022?igshid=MmJiY2I4NDB"/>
    <s v="https://employee.uc.ac.id/index.php/file/get/sis/t_cp/f775b324-f945-11ed-beb7-000d3ac6bafe.jpg"/>
    <s v="https://employee.uc.ac.id/index.php/file/get/sis/t_cp/fb92c486-f945-11ed-beb7-000d3ac6bafe_assignmentletter.jpg"/>
    <m/>
    <s v="https://employee.uc.ac.id/index.php/file/get/sis/t_cp/ff0b2095-f945-11ed-beb7-000d3ac6bafe_documentation.jpg"/>
    <s v="Teater Sendratasik Unesa"/>
    <x v="2"/>
    <x v="1"/>
    <s v="Juara 2"/>
    <s v="Team"/>
    <s v="Juara 2|External National|Team"/>
    <x v="1"/>
    <x v="1"/>
    <x v="7"/>
  </r>
  <r>
    <s v="0406012210029"/>
    <x v="195"/>
    <s v="Tourism - Hotel and Tourism Business"/>
    <n v="2022"/>
    <s v="Duta Budaya Jawa Timur"/>
    <s v="2024-02-27"/>
    <s v="2024-02-27"/>
    <n v="20232"/>
    <s v="Pemilihan Duta Budaya Jawa Timur merupakan pemilihan putra putri terbaik dari setiap kota kabupaten di Jawa timur yang telah terseleksi dengan baik dan bertahap."/>
    <s v="Rumpun Keterampilan Penunjang"/>
    <x v="4"/>
    <s v="External Regional"/>
    <s v="Individual"/>
    <n v="32"/>
    <n v="15"/>
    <m/>
    <s v="https://employee.uc.ac.id/index.php/file/get/sis/t_cp/6e90af9d-d55e-11ee-b67e-000d3ac6bafe.jpg"/>
    <s v="https://employee.uc.ac.id/index.php/file/get/sis/t_cp/e4369469-d55e-11ee-b67e-000d3ac6bafe_assignmentletter.jpg"/>
    <m/>
    <s v="https://employee.uc.ac.id/index.php/file/get/sis/t_cp/87c96332-d55e-11ee-b67e-000d3ac6bafe_documentation.jpg"/>
    <s v="Yayasan Arunika Cipta Abadi X Dispora Jatim"/>
    <x v="1"/>
    <x v="1"/>
    <s v="Juara 2"/>
    <s v="Individual"/>
    <s v="Juara 2|External Regional|Individual"/>
    <x v="1"/>
    <x v="1"/>
    <x v="4"/>
  </r>
  <r>
    <s v="0406012210030"/>
    <x v="196"/>
    <s v="Tourism - Hotel and Tourism Business"/>
    <n v="2022"/>
    <s v="Tecnhofest 2022"/>
    <s v="2023-04-02"/>
    <s v="2023-04-02"/>
    <n v="20222"/>
    <s v="juara 1 lomba valorant dengan UC"/>
    <s v="Rumpun Keterampilan Penunjang"/>
    <x v="3"/>
    <s v="External National"/>
    <s v="Team"/>
    <n v="32"/>
    <n v="25"/>
    <s v="https://www.instagram.com/p/Ci7nzbBPRWG/?igshid=Ym"/>
    <s v="https://employee.uc.ac.id/index.php/file/get/sis/t_cp/d399cdf7-d117-11ed-8722-000d3ac6bafe.jpg"/>
    <s v="https://employee.uc.ac.id/index.php/file/get/sis/t_cp/e7a8406b-d117-11ed-8722-000d3ac6bafe_assignmentletter.jpg"/>
    <m/>
    <s v="https://employee.uc.ac.id/index.php/file/get/sis/t_cp/16bf1a6d-d118-11ed-8722-000d3ac6bafe_documentation.jpg"/>
    <s v="UNSRAT IT"/>
    <x v="2"/>
    <x v="1"/>
    <s v="Juara 1"/>
    <s v="Team"/>
    <s v="Juara 1|External National|Team"/>
    <x v="0"/>
    <x v="0"/>
    <x v="2"/>
  </r>
  <r>
    <s v="0406012210046"/>
    <x v="197"/>
    <s v="Tourism - Hotel and Tourism Business"/>
    <n v="2022"/>
    <s v="Koko Cici Kids Fashion Competition 2023"/>
    <s v="2023-08-09"/>
    <s v="2023-08-09"/>
    <n v="20222"/>
    <s v="Koko cici Jawa Timur pada tanggal 9 Agustus 2023 Mengadakan program acara koko cici Fashion Kids Competition untuk memperingati hari kemerdekaan Indonesia ke 78. Di ikuti kurang lebih 50 peserta dan ada 3 Pelatih/Wasit/Juri Tidak Berlisensi yaitu Felicia Jocelyne dari Koci Jatim 22, Mirachelle JHS dari miss teenager Indonesia 22,"/>
    <s v="Rumpun Keterampilan Penunjang"/>
    <x v="6"/>
    <s v="External Regional"/>
    <s v="Individual"/>
    <n v="50"/>
    <n v="10"/>
    <s v="https://www.instagram.com/p/CwJvySzB8-C/?igshid=Mz"/>
    <s v="https://employee.uc.ac.id/index.php/file/get/sis/t_cp/b3c91462-81d7-11ee-8546-000d3ac6bafe.jpeg"/>
    <m/>
    <m/>
    <m/>
    <s v="Koko Cici Jawa Timur, Pakuwon Mall Surabaya "/>
    <x v="1"/>
    <x v="0"/>
    <s v="Pelatih/Wasit/Juri Tidak Berlisensi"/>
    <s v="Individual"/>
    <s v="Pelatih/Wasit/Juri Tidak Berlisensi|External Regional|Individual"/>
    <x v="0"/>
    <x v="0"/>
    <x v="3"/>
  </r>
  <r>
    <s v="0406022210048"/>
    <x v="198"/>
    <s v="Tourism - Culinary Busines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406042210006"/>
    <x v="199"/>
    <s v="Food Technology Program"/>
    <n v="2022"/>
    <s v="Food Science Student Conference (FOSTER) 2023 : “Food Innovations For a Secure Future”"/>
    <s v="2023-09-20"/>
    <s v="2023-09-20"/>
    <n v="20231"/>
    <s v="Juara &quot;Best Presenter&quot; pada paper competition pada FOSTER 2023"/>
    <s v="Rumpun Keterampilan Penunjang"/>
    <x v="0"/>
    <s v="External International"/>
    <s v="Team"/>
    <n v="100"/>
    <n v="24"/>
    <s v="https://www.unika.ac.id/en/fakultas/ftp/food-scien"/>
    <s v="https://employee.uc.ac.id/index.php/file/get/sis/t_cp/8e602f94-a07e-11ee-bdb5-000d3ac6bafe.pdf"/>
    <s v="https://employee.uc.ac.id/index.php/file/get/sis/t_cp/8e602f94-a07e-11ee-bdb5-000d3ac6bafe_assignmentletter.pdf"/>
    <m/>
    <m/>
    <s v="BEM Fakultas Teknologi Pertanian Soegijapranata Ca"/>
    <x v="0"/>
    <x v="0"/>
    <s v="Narasumber/Pembicara"/>
    <s v="Team"/>
    <s v="Narasumber/Pembicara|External International|Team"/>
    <x v="0"/>
    <x v="0"/>
    <x v="1"/>
  </r>
  <r>
    <s v="0406042210007"/>
    <x v="200"/>
    <s v="Food Technology Program"/>
    <n v="2022"/>
    <s v="PomProv Jatim 2023"/>
    <s v="2023-07-22"/>
    <s v="2023-07-22"/>
    <n v="20222"/>
    <s v="Juara 3 Putra PomProv Jatim 2023 bersama tim basket Universitas Ciputra Surabaya "/>
    <s v="Rumpun Keterampilan Penunjang"/>
    <x v="1"/>
    <s v="External Regional"/>
    <s v="Team"/>
    <n v="11"/>
    <n v="12"/>
    <m/>
    <s v="https://employee.uc.ac.id/index.php/file/get/sis/t_cp/8c4c8363-2840-11ee-96e4-000d3ac6bafe.pdf"/>
    <s v="https://employee.uc.ac.id/index.php/file/get/sis/t_cp/8c4c8363-2840-11ee-96e4-000d3ac6bafe_assignmentletter.pdf"/>
    <m/>
    <s v="https://employee.uc.ac.id/index.php/file/get/sis/t_cp/8c4c8363-2840-11ee-96e4-000d3ac6bafe_documentation.JPG"/>
    <s v="Universitas Jember, dll"/>
    <x v="1"/>
    <x v="1"/>
    <s v="Juara 3"/>
    <s v="Team"/>
    <s v="Juara 3|External Regional|Team"/>
    <x v="0"/>
    <x v="0"/>
    <x v="2"/>
  </r>
  <r>
    <s v="0406042210011"/>
    <x v="201"/>
    <s v="Food Technology Program"/>
    <n v="2022"/>
    <s v="FOSTER 2023"/>
    <s v="2023-09-20"/>
    <s v="2023-09-20"/>
    <n v="20231"/>
    <s v="Juara &quot;Best Presenter&quot; paper competition FOSTER 2023"/>
    <s v="Rumpun Keterampilan Penunjang"/>
    <x v="0"/>
    <s v="External International"/>
    <s v="Team"/>
    <n v="100"/>
    <n v="24"/>
    <s v="https://linktr.ee/fosterscu?fbclid=PAZXh0bgNhZW0CM"/>
    <s v="https://employee.uc.ac.id/index.php/file/get/sis/t_cp/bd2aec53-cbee-4852-aff8-f8144e4e5e70.pdf"/>
    <s v="https://employee.uc.ac.id/index.php/file/get/sis/t_cp/bd2aec53-cbee-4852-aff8-f8144e4e5e70_assignmentletter.pdf"/>
    <m/>
    <m/>
    <s v="BEM Fakultas Teknologi Pertanian Soegijapranata Ca"/>
    <x v="0"/>
    <x v="0"/>
    <s v="Narasumber/Pembicara"/>
    <s v="Team"/>
    <s v="Narasumber/Pembicara|External International|Team"/>
    <x v="0"/>
    <x v="0"/>
    <x v="1"/>
  </r>
  <r>
    <s v="0506012210015"/>
    <x v="202"/>
    <s v="Communication Science"/>
    <n v="2022"/>
    <s v="SHARING SESSION E-LITE VOICE, UNIVERSITAS BRAWIJAYA"/>
    <s v="2023-08-13"/>
    <s v="2023-08-13"/>
    <n v="20222"/>
    <s v="E-Lite Voice merupakan salah satu organisasi mahasiswa FIB Universitas Brawijaya. E-Lite Voice mengadakan pra-Acara salah satu program kerja mereka, yaitu E-Lite Voice Concert 2023. Kegiatan pra-acara tersebut adalah sesi sharing session dengan tema “Membangun Relasi dan Kerja Sama Organisasi dengan"/>
    <s v="Rumpun Keterampilan Penunjang"/>
    <x v="0"/>
    <s v="External Regional"/>
    <s v="Individual"/>
    <n v="25"/>
    <n v="10"/>
    <m/>
    <s v="https://employee.uc.ac.id/index.php/file/get/sis/t_cp/8718597b-402b-11ee-a77b-000d3ac6bafe.pdf"/>
    <m/>
    <m/>
    <m/>
    <s v="E-Lite Voice, Universitas Brawijaya"/>
    <x v="1"/>
    <x v="0"/>
    <s v="Narasumber/Pembicara"/>
    <s v="Individual"/>
    <s v="Narasumber/Pembicara|External Regional|Individual"/>
    <x v="0"/>
    <x v="0"/>
    <x v="3"/>
  </r>
  <r>
    <s v="0506012210020"/>
    <x v="203"/>
    <s v="Communication Science"/>
    <n v="2022"/>
    <s v="Start Up Games"/>
    <s v="2022-11-26"/>
    <s v="2022-12-03"/>
    <n v="20221"/>
    <s v="Pemenang lomba Start Up Games"/>
    <s v="Rumpun Keterampilan Penunjang"/>
    <x v="3"/>
    <s v="External Regional"/>
    <s v="Individual"/>
    <n v="43"/>
    <n v="20"/>
    <m/>
    <s v="https://employee.uc.ac.id/index.php/file/get/sis/t_cp/multi/5767f501-9ba4-11ed-b870-000d3ac6bafe.png"/>
    <s v="https://employee.uc.ac.id/index.php/file/get/sis/t_cp/multi/5767f501-9ba4-11ed-b870-000d3ac6bafe_assignmentletter.png"/>
    <m/>
    <s v="https://employee.uc.ac.id/index.php/file/get/sis/t_cp/multi/5767f501-9ba4-11ed-b870-000d3ac6bafe_documentation.pdf"/>
    <s v="UC Ventures"/>
    <x v="1"/>
    <x v="1"/>
    <s v="Juara 1"/>
    <s v="Individual"/>
    <s v="Juara 1|External Regional|Individual"/>
    <x v="1"/>
    <x v="1"/>
    <x v="6"/>
  </r>
  <r>
    <s v="0506012210020"/>
    <x v="203"/>
    <s v="Communication Science"/>
    <n v="2022"/>
    <s v="Pekan Komunikasi Universitas Indonesia 2023"/>
    <s v="2023-05-11"/>
    <s v="2023-05-13"/>
    <n v="20222"/>
    <s v="Pekan Komunikasi UI 2023 terbagi ke dalam 3 macam lomba. Saya dan 2 teman lainnya setim untuk mengikuti cabang lomba media matters. Kami meneliti sebuah kondisi yang berfokus pada bagaimana media komunikasi dapat menyuarakan suara dari kaum marjinal dengan baik dan tepat. Kami lanjut ke babak final "/>
    <s v="Rumpun Keterampilan Penunjang"/>
    <x v="1"/>
    <s v="External National"/>
    <s v="Team"/>
    <n v="0"/>
    <n v="15"/>
    <s v="https://pekankomunikasiui2023.com/"/>
    <s v="https://employee.uc.ac.id/index.php/file/get/sis/t_cp/1e68f453-2010-11ee-8fa6-000d3ac6bafe.pdf"/>
    <s v="https://employee.uc.ac.id/index.php/file/get/sis/t_cp/1e68f453-2010-11ee-8fa6-000d3ac6bafe_assignmentletter.pdf"/>
    <m/>
    <s v="https://employee.uc.ac.id/index.php/file/get/sis/t_cp/1e68f453-2010-11ee-8fa6-000d3ac6bafe_documentation.jpg"/>
    <s v="Fakultas Ilmu Sosial dan Ilmu Politik Jurusan Ilmu"/>
    <x v="2"/>
    <x v="1"/>
    <s v="Juara 3"/>
    <s v="Team"/>
    <s v="Juara 3|External National|Team"/>
    <x v="1"/>
    <x v="1"/>
    <x v="5"/>
  </r>
  <r>
    <s v="0506012210023"/>
    <x v="204"/>
    <s v="Communication Science"/>
    <n v="2022"/>
    <s v="FISTAORA-ART 2022"/>
    <s v="2022-08-01"/>
    <s v="2022-08-20"/>
    <n v="20212"/>
    <s v="Perlombaan seni dan olahraga antar mahasiswa Fakultas Ilmu Sosial dan Ilmu Politik Universitas Padjajaran"/>
    <s v="Rumpun Keterampilan Penunjang"/>
    <x v="6"/>
    <s v="External Regional"/>
    <s v="Individual"/>
    <n v="10"/>
    <n v="10"/>
    <s v="https://instagram.com/fistaora.art?igshid=YmMyMTA2"/>
    <s v="https://employee.uc.ac.id/index.php/file/get/sis/t_cp/eba986b2-8b32-11ed-a20e-000d3ac6bafe.pdf"/>
    <m/>
    <m/>
    <m/>
    <s v="Badan Eksekutif Mahasiswa Fakultas Ilmu Sosial dan"/>
    <x v="1"/>
    <x v="0"/>
    <s v="Pelatih/Wasit/Juri Tidak Berlisensi"/>
    <s v="Individual"/>
    <s v="Pelatih/Wasit/Juri Tidak Berlisensi|External Regional|Individual"/>
    <x v="0"/>
    <x v="3"/>
    <x v="3"/>
  </r>
  <r>
    <s v="0506012210023"/>
    <x v="204"/>
    <s v="Communication Science"/>
    <n v="2022"/>
    <s v="Start Up Games"/>
    <s v="2022-11-26"/>
    <s v="2022-12-03"/>
    <n v="20221"/>
    <s v="Pemenang lomba Start Up Games"/>
    <s v="Rumpun Keterampilan Penunjang"/>
    <x v="3"/>
    <s v="External Regional"/>
    <s v="Individual"/>
    <n v="43"/>
    <n v="20"/>
    <m/>
    <s v="https://employee.uc.ac.id/index.php/file/get/sis/t_cp/multi/5767f501-9ba4-11ed-b870-000d3ac6bafe.png"/>
    <s v="https://employee.uc.ac.id/index.php/file/get/sis/t_cp/multi/5767f501-9ba4-11ed-b870-000d3ac6bafe_assignmentletter.png"/>
    <m/>
    <s v="https://employee.uc.ac.id/index.php/file/get/sis/t_cp/multi/5767f501-9ba4-11ed-b870-000d3ac6bafe_documentation.pdf"/>
    <s v="UC Ventures"/>
    <x v="1"/>
    <x v="1"/>
    <s v="Juara 1"/>
    <s v="Individual"/>
    <s v="Juara 1|External Regional|Individual"/>
    <x v="3"/>
    <x v="3"/>
    <x v="6"/>
  </r>
  <r>
    <s v="0506012210023"/>
    <x v="204"/>
    <s v="Communication Science"/>
    <n v="2022"/>
    <s v="Pekan Komunikasi Universitas Indonesia 2023"/>
    <s v="2023-05-11"/>
    <s v="2023-05-13"/>
    <n v="20222"/>
    <s v="Pekan Komunikasi UI 2023 terbagi ke dalam 3 macam lomba. Saya dan 2 teman lainnya merupakan satu tim dalam cabang lomba Media Matters. Kami meneliti kondisi yang berfokus pada bagaimana media komunikasi dapat menyuarakan suara dari kaum marjinal dengan baik dan tepat. Akhirnya kami lanjut ke tahap f"/>
    <s v="Rumpun Keterampilan Penunjang"/>
    <x v="1"/>
    <s v="External National"/>
    <s v="Team"/>
    <n v="20"/>
    <n v="15"/>
    <s v="https://pekankomunikasiui2023.com"/>
    <s v="https://employee.uc.ac.id/index.php/file/get/sis/t_cp/08480447-5377-11ee-84a7-000d3ac6bafe.pdf"/>
    <s v="https://employee.uc.ac.id/index.php/file/get/sis/t_cp/08480447-5377-11ee-84a7-000d3ac6bafe_assignmentletter.pdf"/>
    <m/>
    <s v="https://employee.uc.ac.id/index.php/file/get/sis/t_cp/08480447-5377-11ee-84a7-000d3ac6bafe_documentation.JPG"/>
    <s v="Fakultas Ilmu Sosial dan Ilmu Politik Jurusan Ilmu"/>
    <x v="2"/>
    <x v="1"/>
    <s v="Juara 3"/>
    <s v="Team"/>
    <s v="Juara 3|External National|Team"/>
    <x v="3"/>
    <x v="3"/>
    <x v="5"/>
  </r>
  <r>
    <s v="0506012210023"/>
    <x v="204"/>
    <s v="Communication Science"/>
    <n v="2022"/>
    <s v="Increase 5.0 K-Pop Dance Competition"/>
    <s v="2024-02-22"/>
    <s v="2024-02-22"/>
    <n v="20232"/>
    <s v="Increase 5.0 K-Pop Dance Competition"/>
    <s v="Rumpun Keterampilan Penunjang"/>
    <x v="4"/>
    <s v="External Regional"/>
    <s v="Team"/>
    <m/>
    <n v="15"/>
    <s v="https://www.instagram.com/p/C0jMnUOP-pT/?igsh=MTZ1"/>
    <s v="https://employee.uc.ac.id/index.php/file/get/sis/t_cp/bf9bab3e-528a-4ee7-ab47-12248a94b1ac_sertifikat.pdf"/>
    <s v="https://employee.uc.ac.id/index.php/file/get/sis/t_cp/07e9d5d0-0293-47d5-a99d-c2159db08d73_surat_tugas.pdf"/>
    <m/>
    <s v="https://employee.uc.ac.id/index.php/file/get/sis/t_cp/bf9bab3e-528a-4ee7-ab47-12248a94b1ac_dokumentasi.jpg"/>
    <s v="Psikologi Universitas Ciputra Surabaya"/>
    <x v="1"/>
    <x v="1"/>
    <s v="Juara 2"/>
    <s v="Team"/>
    <s v="Juara 2|External Regional|Team"/>
    <x v="3"/>
    <x v="3"/>
    <x v="3"/>
  </r>
  <r>
    <s v="0506012210030"/>
    <x v="205"/>
    <s v="Communication Science"/>
    <n v="2022"/>
    <s v="Lomba Kesenian Nasional"/>
    <s v="2023-12-28"/>
    <s v="2024-01-06"/>
    <n v="20231"/>
    <s v="Lomba Kesenian Nasional"/>
    <s v="Rumpun Keterampilan Penunjang"/>
    <x v="3"/>
    <s v="External National"/>
    <s v="Individual"/>
    <m/>
    <n v="25"/>
    <s v="https://www.instagram.com/p/C1XK7ztRipn/?igsh=NDZi"/>
    <s v="https://employee.uc.ac.id/index.php/file/get/sis/t_cp/af850e38-c36c-11ee-a3dd-000d3ac6bafe_sertifikat.pdf"/>
    <s v="https://employee.uc.ac.id/index.php/file/get/sis/t_cp/af850e38-c36c-11ee-a3dd-000d3ac6bafe_surat_tugas.pdf"/>
    <m/>
    <s v="https://employee.uc.ac.id/index.php/file/get/sis/t_cp/af850e38-c36c-11ee-a3dd-000d3ac6bafe_dokumentasi.JPG"/>
    <s v="Lomba Kesenian Nasional"/>
    <x v="2"/>
    <x v="1"/>
    <s v="Juara 1"/>
    <s v="Individual"/>
    <s v="Juara 1|External National|Individual"/>
    <x v="0"/>
    <x v="0"/>
    <x v="0"/>
  </r>
  <r>
    <s v="0506012210045"/>
    <x v="206"/>
    <s v="Communication Science"/>
    <n v="2022"/>
    <s v="Accounting E-Sports League MLBB_x0009_"/>
    <s v="2023-04-01"/>
    <s v="2023-05-23"/>
    <n v="20222"/>
    <s v="Accounting E-Sports League MLBB_x0009_"/>
    <s v="Rumpun Keterampilan Penunjang"/>
    <x v="3"/>
    <s v="External National"/>
    <s v="Individual"/>
    <n v="1000"/>
    <n v="25"/>
    <m/>
    <s v="https://employee.uc.ac.id/index.php/file/get/sis/t_cp/multi/2581dc63-f9cf-11ed-88da-000d3ac6bafe.png"/>
    <s v="https://employee.uc.ac.id/index.php/file/get/sis/t_cp/multi/2581dc63-f9cf-11ed-88da-000d3ac6bafe_assignmentletter.png"/>
    <m/>
    <s v="https://employee.uc.ac.id/index.php/file/get/sis/t_cp/multi/2581dc63-f9cf-11ed-88da-000d3ac6bafe_documentation.png"/>
    <s v="SU ACC 22/23"/>
    <x v="2"/>
    <x v="1"/>
    <s v="Juara 1"/>
    <s v="Individual"/>
    <s v="Juara 1|External National|Individual"/>
    <x v="3"/>
    <x v="2"/>
    <x v="0"/>
  </r>
  <r>
    <s v="0506012210045"/>
    <x v="206"/>
    <s v="Communication Science"/>
    <n v="2022"/>
    <s v="GUEC 2023"/>
    <s v="2023-10-02"/>
    <s v="2023-11-28"/>
    <n v="20231"/>
    <s v="GUEC 2023"/>
    <s v="Rumpun Keterampilan Penunjang"/>
    <x v="4"/>
    <s v="External International"/>
    <s v="Team"/>
    <m/>
    <n v="25"/>
    <s v="https://linktr.ee/ESPORTSOFUTM_2122?fbclid=PAAaZ-x"/>
    <s v="https://employee.uc.ac.id/index.php/file/get/sis/t_cp/5f89adbc-b127-11ee-8fdd-000d3ac6bafe_sertifikat.pdf"/>
    <s v="https://employee.uc.ac.id/index.php/file/get/sis/t_cp/5f89adbc-b127-11ee-8fdd-000d3ac6bafe_surat_tugas.pdf"/>
    <m/>
    <s v="https://employee.uc.ac.id/index.php/file/get/sis/t_cp/5f89adbc-b127-11ee-8fdd-000d3ac6bafe_dokumentasi.jpeg"/>
    <s v="Universitas Teknologi Malaysia"/>
    <x v="0"/>
    <x v="1"/>
    <s v="Juara 2"/>
    <s v="Team"/>
    <s v="Juara 2|External International|Team"/>
    <x v="3"/>
    <x v="2"/>
    <x v="4"/>
  </r>
  <r>
    <s v="0506012210045"/>
    <x v="206"/>
    <s v="Communication Science"/>
    <n v="2022"/>
    <s v="GRAHA IT"/>
    <s v="2023-10-28"/>
    <s v="2023-10-29"/>
    <n v="20231"/>
    <s v="GRAHA IT"/>
    <s v="Rumpun Keterampilan Penunjang"/>
    <x v="3"/>
    <s v="External Regional"/>
    <s v="Team"/>
    <m/>
    <n v="20"/>
    <s v="linktr.ee/graha.it"/>
    <s v="https://employee.uc.ac.id/index.php/file/get/sis/t_cp/14cb29d8-9ca8-11ee-b903-000d3ac6bafe_sertifikat.jpeg"/>
    <s v="https://employee.uc.ac.id/index.php/file/get/sis/t_cp/e3685265-911d-11ee-9fdc-000d3ac6bafe_surat_tugas.pdf"/>
    <m/>
    <s v="https://employee.uc.ac.id/index.php/file/get/sis/t_cp/e3685265-911d-11ee-9fdc-000d3ac6bafe_dokumentasi.png"/>
    <s v="Graha IT supported by LEGION,ACER, dan AMD"/>
    <x v="1"/>
    <x v="1"/>
    <s v="Juara 1"/>
    <s v="Team"/>
    <s v="Juara 1|External Regional|Team"/>
    <x v="3"/>
    <x v="2"/>
    <x v="0"/>
  </r>
  <r>
    <s v="0606012210001"/>
    <x v="207"/>
    <s v="Medical"/>
    <n v="2022"/>
    <s v="Lomba Poster dengan tema “Cervical Cencer” oleh SYNEPCO FK UC"/>
    <s v="2023-01-28"/>
    <s v="2023-01-28"/>
    <n v="20221"/>
    <m/>
    <s v="Rumpun Keterampilan Penunjang"/>
    <x v="1"/>
    <s v="External Regional"/>
    <s v="Team"/>
    <n v="60"/>
    <n v="12"/>
    <s v="https://www.instagram.com/synepco.fkuc/"/>
    <s v="https://employee.uc.ac.id/index.php/file/get/sis/t_cp/eb023996-b8a9-11ed-8f6f-000d3ac6bafe.png"/>
    <s v="https://employee.uc.ac.id/index.php/file/get/sis/t_cp/eb023996-b8a9-11ed-8f6f-000d3ac6bafe_assignmentletter.pdf"/>
    <m/>
    <s v="https://employee.uc.ac.id/index.php/file/get/sis/t_cp/eb023996-b8a9-11ed-8f6f-000d3ac6bafe_documentation.jpeg"/>
    <s v="Student Union of Faculty of Medicine, University o"/>
    <x v="1"/>
    <x v="1"/>
    <s v="Juara 3"/>
    <s v="Team"/>
    <s v="Juara 3|External Regional|Team"/>
    <x v="0"/>
    <x v="1"/>
    <x v="2"/>
  </r>
  <r>
    <s v="0606012210001"/>
    <x v="207"/>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1"/>
    <x v="0"/>
  </r>
  <r>
    <s v="0606012210008"/>
    <x v="208"/>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606012210013"/>
    <x v="209"/>
    <s v="Medical"/>
    <n v="2022"/>
    <s v="Lomba Presentasi Poster Oral dan Karya Ilmiah"/>
    <s v="2023-06-24"/>
    <s v="2023-06-25"/>
    <n v="20222"/>
    <m/>
    <s v="Rumpun Keterampilan Penunjang"/>
    <x v="4"/>
    <s v="External National"/>
    <s v="Team"/>
    <n v="111"/>
    <n v="20"/>
    <m/>
    <s v="https://employee.uc.ac.id/index.php/file/get/sis/t_cp/017351f4-72dd-11ee-b20d-000d3ac6bafe.pdf"/>
    <s v="https://employee.uc.ac.id/index.php/file/get/sis/t_cp/017351f4-72dd-11ee-b20d-000d3ac6bafe_assignmentletter.pdf"/>
    <m/>
    <s v="https://employee.uc.ac.id/index.php/file/get/sis/t_cp/017351f4-72dd-11ee-b20d-000d3ac6bafe_documentation.jpeg"/>
    <s v="Kongres Nasional PKD3MI dan Musyawarah Nasional BK"/>
    <x v="2"/>
    <x v="1"/>
    <s v="Juara 2"/>
    <s v="Team"/>
    <s v="Juara 2|External National|Team"/>
    <x v="0"/>
    <x v="0"/>
    <x v="7"/>
  </r>
  <r>
    <s v="0606012210018"/>
    <x v="210"/>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606012210022"/>
    <x v="211"/>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606012210033"/>
    <x v="212"/>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606012210041"/>
    <x v="213"/>
    <s v="Medical"/>
    <n v="2022"/>
    <s v="Duta Inspirasi Indonesia"/>
    <s v="2022-09-01"/>
    <s v="2022-12-01"/>
    <n v="20212"/>
    <s v="Duta Inspirasi terpilih Kalimantan Utara dari Duta Inspirasi Indonesia tahun 2022 dan Kemenpora"/>
    <s v="Rumpun Keterampilan Penunjang"/>
    <x v="3"/>
    <s v="External National"/>
    <s v="Individual"/>
    <n v="72"/>
    <n v="25"/>
    <s v="https://instagram.com/dutainspirasi.indonesia?igsh"/>
    <s v="https://employee.uc.ac.id/index.php/file/get/sis/t_cp/72378e48-75ec-11ed-a457-000d3ac6bafe.jpeg"/>
    <s v="https://employee.uc.ac.id/index.php/file/get/sis/t_cp/72378e48-75ec-11ed-a457-000d3ac6bafe_assignmentletter.pdf"/>
    <m/>
    <s v="https://employee.uc.ac.id/index.php/file/get/sis/t_cp/72378e48-75ec-11ed-a457-000d3ac6bafe_documentation.jpeg"/>
    <s v="Duta Inspirasi Indonesia dan Kemenpora"/>
    <x v="2"/>
    <x v="1"/>
    <s v="Juara 1"/>
    <s v="Individual"/>
    <s v="Juara 1|External National|Individual"/>
    <x v="1"/>
    <x v="3"/>
    <x v="0"/>
  </r>
  <r>
    <s v="0606012210041"/>
    <x v="213"/>
    <s v="Medical"/>
    <n v="2022"/>
    <s v="LOMBA POSTER “Cervical Cencer”"/>
    <s v="2023-02-06"/>
    <s v="2023-02-06"/>
    <n v="20221"/>
    <s v="Lomba Poster yang diselenggarakan oleh SU FKUC dengan tema “Cervical Cencer” yang diikuti oleh seluruh mahasiswa se-Indonesia"/>
    <s v="Rumpun Keterampilan Penunjang"/>
    <x v="1"/>
    <s v="External National"/>
    <s v="Team"/>
    <n v="40"/>
    <n v="15"/>
    <s v="https://instagram.com/synepco.fkuc?igshid=YmMyMTA2"/>
    <s v="https://employee.uc.ac.id/index.php/file/get/sis/t_cp/8b34d8de-a5ed-11ed-aa1a-000d3ac6bafe.jpg"/>
    <s v="https://employee.uc.ac.id/index.php/file/get/sis/t_cp/8ca075f3-a5ed-11ed-aa1a-000d3ac6bafe_assignmentletter.jpg"/>
    <m/>
    <s v="https://employee.uc.ac.id/index.php/file/get/sis/t_cp/95bbb785-a5ed-11ed-aa1a-000d3ac6bafe_documentation.jpg"/>
    <s v="SU FKUC"/>
    <x v="2"/>
    <x v="1"/>
    <s v="Juara 3"/>
    <s v="Team"/>
    <s v="Juara 3|External National|Team"/>
    <x v="1"/>
    <x v="3"/>
    <x v="5"/>
  </r>
  <r>
    <s v="0606012210041"/>
    <x v="213"/>
    <s v="Medical"/>
    <n v="2022"/>
    <s v="STOP BULLYING- Live Instagram Duta Kesehatan Mental Indonesia"/>
    <s v="2023-06-04"/>
    <s v="2023-06-04"/>
    <n v="20222"/>
    <s v="Live Instagram Duta Kesehatan Mental Indonesia dengan tema “Stop Bullying” mengenali Bullying sedini mungkin dan bagaimana mencegahnya. Event Live ini mengundang Narasumber Vajra Yeshie Kusala sebagai Pemateri"/>
    <s v="Rumpun Keterampilan Penunjang"/>
    <x v="0"/>
    <s v="External National"/>
    <s v="Individual"/>
    <n v="200"/>
    <n v="15"/>
    <s v="https://www.instagram.com/tv/CtEnr1TKhzv/?igshid=M"/>
    <s v="https://employee.uc.ac.id/index.php/file/get/sis/t_cp/378ab227-02ee-11ee-a50e-000d3ac6bafe.jpg"/>
    <s v="https://employee.uc.ac.id/index.php/file/get/sis/t_cp/378ab227-02ee-11ee-a50e-000d3ac6bafe_assignmentletter.pdf"/>
    <m/>
    <m/>
    <s v="Duta Kesehatan Mental Indonesia"/>
    <x v="2"/>
    <x v="0"/>
    <s v="Narasumber/Pembicara"/>
    <s v="Individual"/>
    <s v="Narasumber/Pembicara|External National|Individual"/>
    <x v="1"/>
    <x v="3"/>
    <x v="2"/>
  </r>
  <r>
    <s v="0606012210041"/>
    <x v="213"/>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1"/>
    <x v="3"/>
    <x v="0"/>
  </r>
  <r>
    <s v="0606012210056"/>
    <x v="214"/>
    <s v="Medical"/>
    <n v="2022"/>
    <s v="Duta Inspirasi Indonesia oleh Kemenpora"/>
    <s v="2022-12-15"/>
    <s v="2022-12-15"/>
    <n v="20221"/>
    <s v="Juara 1 Tingkat Provinsi pemilihan Duta Inspirasi Indonesia mewakili Nusa Tenggara Timur"/>
    <s v="Rumpun Keterampilan Penunjang"/>
    <x v="3"/>
    <s v="External Regional"/>
    <s v="Individual"/>
    <n v="500"/>
    <n v="20"/>
    <s v="https://deputi1.kemenpora.go.id"/>
    <s v="https://employee.uc.ac.id/index.php/file/get/sis/t_cp/cac805ea-7c32-11ed-a633-000d3ac6bafe.png"/>
    <s v="https://employee.uc.ac.id/index.php/file/get/sis/t_cp/4eb16891-7c33-11ed-a633-000d3ac6bafe_assignmentletter.jpg"/>
    <m/>
    <m/>
    <s v="Duta Inspirasi dan Kementrian Pemuda dan Olahraga"/>
    <x v="1"/>
    <x v="1"/>
    <s v="Juara 1"/>
    <s v="Individual"/>
    <s v="Juara 1|External Regional|Individual"/>
    <x v="1"/>
    <x v="3"/>
    <x v="6"/>
  </r>
  <r>
    <s v="0606012210056"/>
    <x v="214"/>
    <s v="Medical"/>
    <n v="2022"/>
    <s v="Duta Pariwisata Hotel and Tourism Business Jawa Timur 2023"/>
    <s v="2023-01-28"/>
    <s v="2023-01-28"/>
    <n v="20221"/>
    <s v="Juara 2 pemilihan Duta Pariwisata HTB tingkat Provinsi Jawa Timur 2023. pemilihan ini berlangsung selama 1 minggu untuk proses karantina duta, dengan final pada hari minggu, 15 Januari 2023. Pemilihan ini mewakili kota Surabaya di tingkat Provinsi"/>
    <s v="Rumpun Keterampilan Penunjang"/>
    <x v="4"/>
    <s v="External Regional"/>
    <s v="Individual"/>
    <n v="20"/>
    <n v="15"/>
    <s v="http://bit.ly/DutaPariwisataHolisticFest"/>
    <s v="https://employee.uc.ac.id/index.php/file/get/sis/t_cp/24d32441-9f20-11ed-b9cf-000d3ac6bafe.jpg"/>
    <s v="https://employee.uc.ac.id/index.php/file/get/sis/t_cp/2d3bc253-9f20-11ed-b9cf-000d3ac6bafe_assignmentletter.jpg"/>
    <m/>
    <s v="https://employee.uc.ac.id/index.php/file/get/sis/t_cp/39b98329-9f20-11ed-b9cf-000d3ac6bafe_documentation.jpg"/>
    <s v="School of Creative Industry Universitas Ciputra "/>
    <x v="1"/>
    <x v="1"/>
    <s v="Juara 2"/>
    <s v="Individual"/>
    <s v="Juara 2|External Regional|Individual"/>
    <x v="1"/>
    <x v="3"/>
    <x v="4"/>
  </r>
  <r>
    <s v="0606012210056"/>
    <x v="214"/>
    <s v="Medical"/>
    <n v="2022"/>
    <s v="Lomba Debat Internal Universitas Muria Kudus"/>
    <s v="2023-07-18"/>
    <s v="2023-07-18"/>
    <n v="20222"/>
    <s v="Pelatih/Wasit/Juri Tidak Berlisensi utama pada lomba debat internal Universitas Muria Kudus, sabtu 15 Juli 2023 pkl 08.00 - selesai"/>
    <s v="Rumpun Keterampilan Penunjang"/>
    <x v="6"/>
    <s v="External Regional"/>
    <s v="Individual"/>
    <n v="16"/>
    <n v="10"/>
    <s v="-"/>
    <s v="https://employee.uc.ac.id/index.php/file/get/sis/t_cp/ae0e8160-2553-11ee-9325-000d3ac6bafe.jpg"/>
    <m/>
    <m/>
    <m/>
    <s v="Universitas Muria Kudus"/>
    <x v="1"/>
    <x v="0"/>
    <s v="Pelatih/Wasit/Juri Tidak Berlisensi"/>
    <s v="Individual"/>
    <s v="Pelatih/Wasit/Juri Tidak Berlisensi|External Regional|Individual"/>
    <x v="1"/>
    <x v="3"/>
    <x v="3"/>
  </r>
  <r>
    <s v="0606012210056"/>
    <x v="214"/>
    <s v="Medical"/>
    <n v="2022"/>
    <s v="Kompetisi Debat Mahasiswa Indonesia 2023"/>
    <s v="2023-10-27"/>
    <s v="2023-10-27"/>
    <n v="20231"/>
    <s v="Mendapatkan penghargaan Pelatih/Wasit/Juri Tidak Berlisensi terakreditasi dalam Kompetisi Debat Mahasiswa Indonesia 2023 yang diselenggarakan oleh DIKTI sejak 12 - 17 September 2023"/>
    <s v="Rumpun Keterampilan Penunjang"/>
    <x v="6"/>
    <s v="External National"/>
    <s v="Individual"/>
    <n v="112"/>
    <n v="15"/>
    <s v="https://pusatprestasinasional.kemdikbud.go.id/even"/>
    <s v="https://employee.uc.ac.id/index.php/file/get/sis/t_cp/152de914-7489-11ee-bbde-000d3ac6bafe.jpg"/>
    <s v="https://employee.uc.ac.id/index.php/file/get/sis/t_cp/193ac5f1-7489-11ee-bbde-000d3ac6bafe_assignmentletter.jpg"/>
    <m/>
    <m/>
    <s v="DIKTI"/>
    <x v="2"/>
    <x v="0"/>
    <s v="Pelatih/Wasit/Juri Tidak Berlisensi"/>
    <s v="Individual"/>
    <s v="Pelatih/Wasit/Juri Tidak Berlisensi|External National|Individual"/>
    <x v="1"/>
    <x v="3"/>
    <x v="2"/>
  </r>
  <r>
    <s v="0606012210057"/>
    <x v="215"/>
    <s v="Medical"/>
    <n v="2022"/>
    <s v="Instagram Reels Challenge &quot;Sa Anak Biak, Sa Happy Sekolah di Biak&quot;"/>
    <s v="2023-04-15"/>
    <s v="2023-05-02"/>
    <n v="20222"/>
    <s v="Instagram Reels Challenge &quot;Sa Anak Biak, Sa Happy Sekolah di Biak&quot;, di adakan oleh Dinas pendidikan Biak Numfor Papua dalam rangka festival biak pintar "/>
    <s v="Rumpun Keterampilan Penunjang"/>
    <x v="4"/>
    <s v="External Regional"/>
    <s v="Individual"/>
    <n v="100"/>
    <n v="15"/>
    <s v="https://www.instagram.com/p/CrdhgqyJ0mW/?igsh=MXFp"/>
    <s v="https://employee.uc.ac.id/index.php/file/get/sis/t_cp/359f49fa-d05c-11ee-ab7b-000d3ac6bafe.jpeg"/>
    <s v="https://employee.uc.ac.id/index.php/file/get/sis/t_cp/359f49fa-d05c-11ee-ab7b-000d3ac6bafe_assignmentletter.pdf"/>
    <m/>
    <s v="https://employee.uc.ac.id/index.php/file/get/sis/t_cp/359f49fa-d05c-11ee-ab7b-000d3ac6bafe_documentation.jpeg"/>
    <s v="Dinas pendidikan Biak Numfor Papua"/>
    <x v="1"/>
    <x v="1"/>
    <s v="Juara 2"/>
    <s v="Individual"/>
    <s v="Juara 2|External Regional|Individual"/>
    <x v="0"/>
    <x v="0"/>
    <x v="4"/>
  </r>
  <r>
    <s v="0606012210066"/>
    <x v="216"/>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606012210068"/>
    <x v="217"/>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606012210074"/>
    <x v="218"/>
    <s v="Medical"/>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607012210002"/>
    <x v="219"/>
    <s v="Medical Doctor Profession Education"/>
    <n v="2022"/>
    <s v="Paper Competition: Innovative research"/>
    <s v="2023-06-21"/>
    <s v="2023-06-21"/>
    <n v="20222"/>
    <s v="Innovative Research and Critical Review for Medical Advancement"/>
    <s v="Rumpun Keterampilan Penunjang"/>
    <x v="1"/>
    <s v="External Regional"/>
    <s v="Individual"/>
    <n v="20"/>
    <n v="12"/>
    <m/>
    <s v="https://employee.uc.ac.id/index.php/file/get/sis/t_cp/841378a6-0fef-11ee-984c-000d3ac6bafe.jpg"/>
    <m/>
    <m/>
    <m/>
    <s v="UC"/>
    <x v="1"/>
    <x v="1"/>
    <s v="Juara 3"/>
    <s v="Individual"/>
    <s v="Juara 3|External Regional|Individual"/>
    <x v="0"/>
    <x v="0"/>
    <x v="0"/>
  </r>
  <r>
    <s v="0706012210003"/>
    <x v="220"/>
    <s v="Informatics"/>
    <n v="2022"/>
    <s v="Start Up Games"/>
    <s v="2022-11-26"/>
    <s v="2022-12-03"/>
    <n v="20221"/>
    <s v="Pemenang Juara 3 Start Up Games"/>
    <s v="Rumpun Keterampilan Penunjang"/>
    <x v="1"/>
    <s v="External Regional"/>
    <s v="Individual"/>
    <n v="43"/>
    <n v="12"/>
    <m/>
    <s v="https://employee.uc.ac.id/index.php/file/get/sis/t_cp/multi/e3c74e0d-9ba4-11ed-b870-000d3ac6bafe.png"/>
    <s v="https://employee.uc.ac.id/index.php/file/get/sis/t_cp/multi/e3c74e0d-9ba4-11ed-b870-000d3ac6bafe_assignmentletter.png"/>
    <m/>
    <s v="https://employee.uc.ac.id/index.php/file/get/sis/t_cp/multi/e3c74e0d-9ba4-11ed-b870-000d3ac6bafe_documentation.pdf"/>
    <s v="UC Ventures"/>
    <x v="1"/>
    <x v="1"/>
    <s v="Juara 3"/>
    <s v="Individual"/>
    <s v="Juara 3|External Regional|Individual"/>
    <x v="1"/>
    <x v="1"/>
    <x v="0"/>
  </r>
  <r>
    <s v="0706012210003"/>
    <x v="220"/>
    <s v="Informatics"/>
    <n v="2022"/>
    <s v="&quot;AI for Impact&quot; Innovation Challenge"/>
    <s v="2023-11-09"/>
    <s v="2023-11-09"/>
    <n v="20231"/>
    <s v="&quot;AI for Impact&quot; Innovation Challenge"/>
    <s v="Rumpun Keterampilan Penunjang"/>
    <x v="3"/>
    <s v="External International"/>
    <s v="Team"/>
    <m/>
    <n v="30"/>
    <s v="https://events.westernsydney.edu.au/ai-innovationc"/>
    <s v="https://employee.uc.ac.id/index.php/file/get/sis/t_cp/46fb18b2-9cdb-11ee-b903-000d3ac6bafe_sertifikat.pdf"/>
    <s v="https://employee.uc.ac.id/index.php/file/get/sis/t_cp/46fb18b2-9cdb-11ee-b903-000d3ac6bafe_surat_tugas.pdf"/>
    <m/>
    <s v="https://employee.uc.ac.id/index.php/file/get/sis/t_cp/46fb18b2-9cdb-11ee-b903-000d3ac6bafe_dokumentasi.jpg"/>
    <s v="Launchpad by Western Sydney University"/>
    <x v="0"/>
    <x v="1"/>
    <s v="Juara 1"/>
    <s v="Team"/>
    <s v="Juara 1|External International|Team"/>
    <x v="1"/>
    <x v="1"/>
    <x v="6"/>
  </r>
  <r>
    <s v="0706012210007"/>
    <x v="221"/>
    <s v="Informatics"/>
    <n v="2022"/>
    <s v="Start Up Games"/>
    <s v="2022-11-26"/>
    <s v="2022-12-03"/>
    <n v="20221"/>
    <s v="Pemenang Juara 2 Start Up Games"/>
    <s v="Rumpun Keterampilan Penunjang"/>
    <x v="4"/>
    <s v="External Regional"/>
    <s v="Individual"/>
    <n v="43"/>
    <n v="15"/>
    <m/>
    <s v="https://employee.uc.ac.id/index.php/file/get/sis/t_cp/multi/9b67effe-9ba4-11ed-b870-000d3ac6bafe.png"/>
    <s v="https://employee.uc.ac.id/index.php/file/get/sis/t_cp/multi/9b67effe-9ba4-11ed-b870-000d3ac6bafe_assignmentletter.png"/>
    <m/>
    <s v="https://employee.uc.ac.id/index.php/file/get/sis/t_cp/multi/9b67effe-9ba4-11ed-b870-000d3ac6bafe_documentation.pdf"/>
    <s v="UC Ventures"/>
    <x v="1"/>
    <x v="1"/>
    <s v="Juara 2"/>
    <s v="Individual"/>
    <s v="Juara 2|External Regional|Individual"/>
    <x v="0"/>
    <x v="0"/>
    <x v="4"/>
  </r>
  <r>
    <s v="0706012210024"/>
    <x v="222"/>
    <s v="Informatics"/>
    <n v="2022"/>
    <s v="Start Up Games"/>
    <s v="2022-11-26"/>
    <s v="2022-12-03"/>
    <n v="20221"/>
    <s v="Pemenang Juara 2 Start Up Games"/>
    <s v="Rumpun Keterampilan Penunjang"/>
    <x v="4"/>
    <s v="External Regional"/>
    <s v="Individual"/>
    <n v="43"/>
    <n v="15"/>
    <m/>
    <s v="https://employee.uc.ac.id/index.php/file/get/sis/t_cp/multi/9b67effe-9ba4-11ed-b870-000d3ac6bafe.png"/>
    <s v="https://employee.uc.ac.id/index.php/file/get/sis/t_cp/multi/9b67effe-9ba4-11ed-b870-000d3ac6bafe_assignmentletter.png"/>
    <m/>
    <s v="https://employee.uc.ac.id/index.php/file/get/sis/t_cp/multi/9b67effe-9ba4-11ed-b870-000d3ac6bafe_documentation.pdf"/>
    <s v="UC Ventures"/>
    <x v="1"/>
    <x v="1"/>
    <s v="Juara 2"/>
    <s v="Individual"/>
    <s v="Juara 2|External Regional|Individual"/>
    <x v="0"/>
    <x v="0"/>
    <x v="4"/>
  </r>
  <r>
    <s v="0706012210031"/>
    <x v="223"/>
    <s v="Informatics"/>
    <n v="2022"/>
    <s v="Start Up Games"/>
    <s v="2022-11-26"/>
    <s v="2022-12-03"/>
    <n v="20221"/>
    <s v="Pemenang Juara 2 Start Up Games"/>
    <s v="Rumpun Keterampilan Penunjang"/>
    <x v="4"/>
    <s v="External Regional"/>
    <s v="Individual"/>
    <n v="43"/>
    <n v="15"/>
    <m/>
    <s v="https://employee.uc.ac.id/index.php/file/get/sis/t_cp/multi/9b67effe-9ba4-11ed-b870-000d3ac6bafe.png"/>
    <s v="https://employee.uc.ac.id/index.php/file/get/sis/t_cp/multi/9b67effe-9ba4-11ed-b870-000d3ac6bafe_assignmentletter.png"/>
    <m/>
    <s v="https://employee.uc.ac.id/index.php/file/get/sis/t_cp/multi/9b67effe-9ba4-11ed-b870-000d3ac6bafe_documentation.pdf"/>
    <s v="UC Ventures"/>
    <x v="1"/>
    <x v="1"/>
    <s v="Juara 2"/>
    <s v="Individual"/>
    <s v="Juara 2|External Regional|Individual"/>
    <x v="0"/>
    <x v="0"/>
    <x v="4"/>
  </r>
  <r>
    <s v="0706012210050"/>
    <x v="224"/>
    <s v="Informatics"/>
    <n v="2022"/>
    <s v="JCI Kim Hackathon 2023"/>
    <s v="2023-09-22"/>
    <s v="2023-09-24"/>
    <n v="20231"/>
    <s v="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
    <s v="Rumpun Keterampilan Penunjang"/>
    <x v="1"/>
    <s v="External National"/>
    <s v="Team"/>
    <n v="22"/>
    <n v="15"/>
    <s v="https://jcieastjava.or.id/view/945"/>
    <s v="https://employee.uc.ac.id/index.php/file/get/sis/t_cp/84658009-6809-11ee-876c-000d3ac6bafe.pdf"/>
    <s v="https://employee.uc.ac.id/index.php/file/get/sis/t_cp/84658009-6809-11ee-876c-000d3ac6bafe_assignmentletter.pdf"/>
    <m/>
    <s v="https://employee.uc.ac.id/index.php/file/get/sis/t_cp/84658009-6809-11ee-876c-000d3ac6bafe_documentation.jpg"/>
    <s v="JCI4TECH"/>
    <x v="2"/>
    <x v="1"/>
    <s v="Juara 3"/>
    <s v="Team"/>
    <s v="Juara 3|External National|Team"/>
    <x v="0"/>
    <x v="0"/>
    <x v="5"/>
  </r>
  <r>
    <s v="0706012210057"/>
    <x v="225"/>
    <s v="Informatic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706012210058"/>
    <x v="226"/>
    <s v="Informatics"/>
    <n v="2022"/>
    <s v="The 10th International Conference on Entrepreneurship 2023 (ICOEN)"/>
    <s v="2023-10-26"/>
    <s v="2023-10-27"/>
    <n v="20231"/>
    <s v="The 10th International Conference on Entrepreneurship 2023 (ICOEN) &quot;Facing Economic Uncertainty through Digital Entrepreneurship&quot;"/>
    <s v="Rumpun Keterampilan Penunjang"/>
    <x v="0"/>
    <s v="External International"/>
    <s v="Individual"/>
    <n v="500"/>
    <n v="10"/>
    <s v="https://icoen.org/"/>
    <s v="https://employee.uc.ac.id/index.php/file/get/sis/t_cp/multi/c77a0b11-9336-11ee-859c-000d3ac6bafe.png"/>
    <s v="https://employee.uc.ac.id/index.php/file/get/sis/t_cp/multi/c77a0b11-9336-11ee-859c-000d3ac6bafe_assignmentletter.png"/>
    <m/>
    <m/>
    <s v="ICOEN"/>
    <x v="0"/>
    <x v="0"/>
    <s v="Narasumber/Pembicara"/>
    <s v="Individual"/>
    <s v="Narasumber/Pembicara|External International|Individual"/>
    <x v="0"/>
    <x v="0"/>
    <x v="0"/>
  </r>
  <r>
    <s v="0706022210003"/>
    <x v="227"/>
    <s v="Information System"/>
    <n v="2022"/>
    <s v="UNP MONSOONSIM COMPETITION 2024"/>
    <s v="2024-05-27"/>
    <s v="2024-05-30"/>
    <n v="20232"/>
    <s v="UNP MONSOONSIM COMPETITION 2024"/>
    <s v="Rumpun Keterampilan Penunjang"/>
    <x v="1"/>
    <s v="External National"/>
    <s v="Team"/>
    <m/>
    <n v="15"/>
    <s v="https://www.instagram.com/p/C6Lv9fSxukZ/?igsh=MWox"/>
    <s v="https://employee.uc.ac.id/index.php/file/get/sis/t_cp/051a4a88-28cc-4409-b35c-a87874efe2ae_sertifikat.pdf"/>
    <s v="https://employee.uc.ac.id/index.php/file/get/sis/t_cp/051a4a88-28cc-4409-b35c-a87874efe2ae_surat_tugas.pdf"/>
    <m/>
    <s v="https://employee.uc.ac.id/index.php/file/get/sis/t_cp/051a4a88-28cc-4409-b35c-a87874efe2ae_dokumentasi.png"/>
    <s v="Universitas Negeri Padang"/>
    <x v="2"/>
    <x v="1"/>
    <s v="Juara 3"/>
    <s v="Team"/>
    <s v="Juara 3|External National|Team"/>
    <x v="1"/>
    <x v="1"/>
    <x v="5"/>
  </r>
  <r>
    <s v="0706022210003"/>
    <x v="227"/>
    <s v="Information System"/>
    <n v="2022"/>
    <s v="International Digital Enterprise Competition (INTEREST) 2024"/>
    <s v="2024-07-01"/>
    <s v="2024-07-04"/>
    <n v="20232"/>
    <s v="International Digital Enterprise Competition (INTEREST) 2024"/>
    <s v="Rumpun Keterampilan Penunjang"/>
    <x v="4"/>
    <s v="External International"/>
    <s v="Team"/>
    <m/>
    <n v="25"/>
    <s v="https://www.instagram.com/p/C65vZv2L2Fh/?utm_sourc"/>
    <s v="https://employee.uc.ac.id/index.php/file/get/sis/t_cp/234fe4ed-eacd-45c0-a06a-9fe931d45c36_sertifikat.pdf"/>
    <s v="https://employee.uc.ac.id/index.php/file/get/sis/t_cp/234fe4ed-eacd-45c0-a06a-9fe931d45c36_surat_tugas.pdf"/>
    <m/>
    <s v="https://employee.uc.ac.id/index.php/file/get/sis/t_cp/234fe4ed-eacd-45c0-a06a-9fe931d45c36_dokumentasi.jpeg"/>
    <s v="Universitas Negeri Jakarta"/>
    <x v="0"/>
    <x v="1"/>
    <s v="Juara 2"/>
    <s v="Team"/>
    <s v="Juara 2|External International|Team"/>
    <x v="1"/>
    <x v="1"/>
    <x v="4"/>
  </r>
  <r>
    <s v="0706022210004"/>
    <x v="228"/>
    <s v="Information System"/>
    <n v="2022"/>
    <s v="UNP MONSOONSIM COMPETITION 2024"/>
    <s v="2024-05-27"/>
    <s v="2024-05-30"/>
    <n v="20232"/>
    <s v="UNP MONSOONSIM COMPETITION 2024"/>
    <s v="Rumpun Keterampilan Penunjang"/>
    <x v="1"/>
    <s v="External National"/>
    <s v="Team"/>
    <m/>
    <n v="15"/>
    <s v="https://www.instagram.com/p/C6Lv9fSxukZ/?igsh=MWox"/>
    <s v="https://employee.uc.ac.id/index.php/file/get/sis/t_cp/051a4a88-28cc-4409-b35c-a87874efe2ae_sertifikat.pdf"/>
    <s v="https://employee.uc.ac.id/index.php/file/get/sis/t_cp/051a4a88-28cc-4409-b35c-a87874efe2ae_surat_tugas.pdf"/>
    <m/>
    <s v="https://employee.uc.ac.id/index.php/file/get/sis/t_cp/051a4a88-28cc-4409-b35c-a87874efe2ae_dokumentasi.png"/>
    <s v="Universitas Negeri Padang"/>
    <x v="2"/>
    <x v="1"/>
    <s v="Juara 3"/>
    <s v="Team"/>
    <s v="Juara 3|External National|Team"/>
    <x v="1"/>
    <x v="1"/>
    <x v="5"/>
  </r>
  <r>
    <s v="0706022210004"/>
    <x v="228"/>
    <s v="Information System"/>
    <n v="2022"/>
    <s v="International Digital Enterprise Competition (INTEREST) 2024"/>
    <s v="2024-07-01"/>
    <s v="2024-07-04"/>
    <n v="20232"/>
    <s v="International Digital Enterprise Competition (INTEREST) 2024"/>
    <s v="Rumpun Keterampilan Penunjang"/>
    <x v="4"/>
    <s v="External International"/>
    <s v="Team"/>
    <m/>
    <n v="25"/>
    <s v="https://www.instagram.com/p/C65vZv2L2Fh/?utm_sourc"/>
    <s v="https://employee.uc.ac.id/index.php/file/get/sis/t_cp/234fe4ed-eacd-45c0-a06a-9fe931d45c36_sertifikat.pdf"/>
    <s v="https://employee.uc.ac.id/index.php/file/get/sis/t_cp/234fe4ed-eacd-45c0-a06a-9fe931d45c36_surat_tugas.pdf"/>
    <m/>
    <s v="https://employee.uc.ac.id/index.php/file/get/sis/t_cp/234fe4ed-eacd-45c0-a06a-9fe931d45c36_dokumentasi.jpeg"/>
    <s v="Universitas Negeri Jakarta"/>
    <x v="0"/>
    <x v="1"/>
    <s v="Juara 2"/>
    <s v="Team"/>
    <s v="Juara 2|External International|Team"/>
    <x v="1"/>
    <x v="1"/>
    <x v="4"/>
  </r>
  <r>
    <s v="0706022210006"/>
    <x v="229"/>
    <s v="Information System"/>
    <n v="2022"/>
    <s v="UNP MONSOONSIM COMPETITION 2024"/>
    <s v="2024-05-27"/>
    <s v="2024-05-30"/>
    <n v="20232"/>
    <s v="UNP MONSOONSIM COMPETITION 2024"/>
    <s v="Rumpun Keterampilan Penunjang"/>
    <x v="1"/>
    <s v="External National"/>
    <s v="Team"/>
    <m/>
    <n v="15"/>
    <s v="https://www.instagram.com/p/C6Lv9fSxukZ/?igsh=MWox"/>
    <s v="https://employee.uc.ac.id/index.php/file/get/sis/t_cp/051a4a88-28cc-4409-b35c-a87874efe2ae_sertifikat.pdf"/>
    <s v="https://employee.uc.ac.id/index.php/file/get/sis/t_cp/051a4a88-28cc-4409-b35c-a87874efe2ae_surat_tugas.pdf"/>
    <m/>
    <s v="https://employee.uc.ac.id/index.php/file/get/sis/t_cp/051a4a88-28cc-4409-b35c-a87874efe2ae_dokumentasi.png"/>
    <s v="Universitas Negeri Padang"/>
    <x v="2"/>
    <x v="1"/>
    <s v="Juara 3"/>
    <s v="Team"/>
    <s v="Juara 3|External National|Team"/>
    <x v="1"/>
    <x v="1"/>
    <x v="5"/>
  </r>
  <r>
    <s v="0706022210006"/>
    <x v="229"/>
    <s v="Information System"/>
    <n v="2022"/>
    <s v="International Digital Enterprise Competition (INTEREST) 2024"/>
    <s v="2024-07-01"/>
    <s v="2024-07-04"/>
    <n v="20232"/>
    <s v="International Digital Enterprise Competition (INTEREST) 2024"/>
    <s v="Rumpun Keterampilan Penunjang"/>
    <x v="4"/>
    <s v="External International"/>
    <s v="Team"/>
    <m/>
    <n v="25"/>
    <s v="https://www.instagram.com/p/C65vZv2L2Fh/?utm_sourc"/>
    <s v="https://employee.uc.ac.id/index.php/file/get/sis/t_cp/234fe4ed-eacd-45c0-a06a-9fe931d45c36_sertifikat.pdf"/>
    <s v="https://employee.uc.ac.id/index.php/file/get/sis/t_cp/234fe4ed-eacd-45c0-a06a-9fe931d45c36_surat_tugas.pdf"/>
    <m/>
    <s v="https://employee.uc.ac.id/index.php/file/get/sis/t_cp/234fe4ed-eacd-45c0-a06a-9fe931d45c36_dokumentasi.jpeg"/>
    <s v="Universitas Negeri Jakarta"/>
    <x v="0"/>
    <x v="1"/>
    <s v="Juara 2"/>
    <s v="Team"/>
    <s v="Juara 2|External International|Team"/>
    <x v="1"/>
    <x v="1"/>
    <x v="4"/>
  </r>
  <r>
    <s v="0706022210007"/>
    <x v="230"/>
    <s v="Information System"/>
    <n v="2022"/>
    <s v="The 10th International Conference on Entrepreneurship 2023 (ICOEN)"/>
    <s v="2023-10-26"/>
    <s v="2023-10-27"/>
    <n v="20231"/>
    <m/>
    <s v="Rumpun Keterampilan Penunjang"/>
    <x v="0"/>
    <s v="External International"/>
    <s v="Individual"/>
    <n v="500"/>
    <n v="10"/>
    <s v="https://icoen.org/"/>
    <s v="https://employee.uc.ac.id/index.php/file/get/sis/t_cp/multi/6b48398b-071c-4552-afcd-999f3d881823.png"/>
    <s v="https://employee.uc.ac.id/index.php/file/get/sis/t_cp/multi/6b48398b-071c-4552-afcd-999f3d881823_assignmentletter.png"/>
    <m/>
    <m/>
    <s v="ICOEN"/>
    <x v="0"/>
    <x v="0"/>
    <s v="Narasumber/Pembicara"/>
    <s v="Individual"/>
    <s v="Narasumber/Pembicara|External International|Individual"/>
    <x v="0"/>
    <x v="1"/>
    <x v="0"/>
  </r>
  <r>
    <s v="0706022210007"/>
    <x v="230"/>
    <s v="Information System"/>
    <n v="2022"/>
    <s v="UNP MONSOONSIM COMPETITION 2024"/>
    <s v="2024-05-27"/>
    <s v="2024-05-30"/>
    <n v="20232"/>
    <s v="UNP MONSOONSIM COMPETITION 2024"/>
    <s v="Rumpun Keterampilan Penunjang"/>
    <x v="1"/>
    <s v="External National"/>
    <s v="Team"/>
    <m/>
    <n v="15"/>
    <s v="https://www.instagram.com/p/C6Lv9fSxukZ/?igsh=MWox"/>
    <s v="https://employee.uc.ac.id/index.php/file/get/sis/t_cp/051a4a88-28cc-4409-b35c-a87874efe2ae_sertifikat.pdf"/>
    <s v="https://employee.uc.ac.id/index.php/file/get/sis/t_cp/051a4a88-28cc-4409-b35c-a87874efe2ae_surat_tugas.pdf"/>
    <m/>
    <s v="https://employee.uc.ac.id/index.php/file/get/sis/t_cp/051a4a88-28cc-4409-b35c-a87874efe2ae_dokumentasi.png"/>
    <s v="Universitas Negeri Padang"/>
    <x v="2"/>
    <x v="1"/>
    <s v="Juara 3"/>
    <s v="Team"/>
    <s v="Juara 3|External National|Team"/>
    <x v="0"/>
    <x v="1"/>
    <x v="5"/>
  </r>
  <r>
    <s v="0706022210013"/>
    <x v="231"/>
    <s v="Information System"/>
    <n v="2022"/>
    <s v="Start Up Games"/>
    <s v="2022-11-26"/>
    <s v="2022-12-03"/>
    <n v="20221"/>
    <s v="Pemenang Juara 2 Start Up Games"/>
    <s v="Rumpun Keterampilan Penunjang"/>
    <x v="4"/>
    <s v="External Regional"/>
    <s v="Individual"/>
    <n v="43"/>
    <n v="15"/>
    <m/>
    <s v="https://employee.uc.ac.id/index.php/file/get/sis/t_cp/multi/9b67effe-9ba4-11ed-b870-000d3ac6bafe.png"/>
    <s v="https://employee.uc.ac.id/index.php/file/get/sis/t_cp/multi/9b67effe-9ba4-11ed-b870-000d3ac6bafe_assignmentletter.png"/>
    <m/>
    <s v="https://employee.uc.ac.id/index.php/file/get/sis/t_cp/multi/9b67effe-9ba4-11ed-b870-000d3ac6bafe_documentation.pdf"/>
    <s v="UC Ventures"/>
    <x v="1"/>
    <x v="1"/>
    <s v="Juara 2"/>
    <s v="Individual"/>
    <s v="Juara 2|External Regional|Individual"/>
    <x v="0"/>
    <x v="0"/>
    <x v="4"/>
  </r>
  <r>
    <s v="0706022210026"/>
    <x v="232"/>
    <s v="Information System"/>
    <n v="2022"/>
    <s v="Mezink Academy workshop: Basic Product Videography"/>
    <s v="2023-03-12"/>
    <s v="2023-03-12"/>
    <n v="20222"/>
    <s v="Sebuah videography untuk mempromosikan di sosial media"/>
    <s v="Rumpun Keterampilan Penunjang"/>
    <x v="0"/>
    <s v="External National"/>
    <s v="Individual"/>
    <n v="0"/>
    <n v="6"/>
    <m/>
    <s v="https://employee.uc.ac.id/index.php/file/get/sis/t_cp/96b93c94-c20f-11ed-aeb7-000d3ac6bafe.pdf"/>
    <m/>
    <m/>
    <m/>
    <s v="Mezink "/>
    <x v="2"/>
    <x v="0"/>
    <s v="Narasumber/Pembicara"/>
    <s v="Individual"/>
    <s v="Narasumber/Pembicara|External National|Individual"/>
    <x v="0"/>
    <x v="0"/>
    <x v="2"/>
  </r>
  <r>
    <s v="0706022210032"/>
    <x v="233"/>
    <s v="Information System"/>
    <n v="2022"/>
    <s v="Accounting E-Sports League MLBB_x0009_"/>
    <s v="2023-04-01"/>
    <s v="2023-05-23"/>
    <n v="20222"/>
    <s v="Accounting E-Sports League MLBB_x0009_"/>
    <s v="Rumpun Keterampilan Penunjang"/>
    <x v="3"/>
    <s v="External National"/>
    <s v="Individual"/>
    <n v="1000"/>
    <n v="25"/>
    <m/>
    <s v="https://employee.uc.ac.id/index.php/file/get/sis/t_cp/multi/2581dc63-f9cf-11ed-88da-000d3ac6bafe.png"/>
    <s v="https://employee.uc.ac.id/index.php/file/get/sis/t_cp/multi/2581dc63-f9cf-11ed-88da-000d3ac6bafe_assignmentletter.png"/>
    <m/>
    <s v="https://employee.uc.ac.id/index.php/file/get/sis/t_cp/multi/2581dc63-f9cf-11ed-88da-000d3ac6bafe_documentation.png"/>
    <s v="SU ACC 22/23"/>
    <x v="2"/>
    <x v="1"/>
    <s v="Juara 1"/>
    <s v="Individual"/>
    <s v="Juara 1|External National|Individual"/>
    <x v="3"/>
    <x v="2"/>
    <x v="0"/>
  </r>
  <r>
    <s v="0706022210032"/>
    <x v="233"/>
    <s v="Information System"/>
    <n v="2022"/>
    <s v="GUEC 2023"/>
    <s v="2023-10-02"/>
    <s v="2023-11-28"/>
    <n v="20231"/>
    <s v="GUEC 2023"/>
    <s v="Rumpun Keterampilan Penunjang"/>
    <x v="4"/>
    <s v="External International"/>
    <s v="Team"/>
    <m/>
    <n v="25"/>
    <s v="https://linktr.ee/ESPORTSOFUTM_2122?fbclid=PAAaZ-x"/>
    <s v="https://employee.uc.ac.id/index.php/file/get/sis/t_cp/5f89adbc-b127-11ee-8fdd-000d3ac6bafe_sertifikat.pdf"/>
    <s v="https://employee.uc.ac.id/index.php/file/get/sis/t_cp/5f89adbc-b127-11ee-8fdd-000d3ac6bafe_surat_tugas.pdf"/>
    <m/>
    <s v="https://employee.uc.ac.id/index.php/file/get/sis/t_cp/5f89adbc-b127-11ee-8fdd-000d3ac6bafe_dokumentasi.jpeg"/>
    <s v="Universitas Teknologi Malaysia"/>
    <x v="0"/>
    <x v="1"/>
    <s v="Juara 2"/>
    <s v="Team"/>
    <s v="Juara 2|External International|Team"/>
    <x v="3"/>
    <x v="2"/>
    <x v="4"/>
  </r>
  <r>
    <s v="0706022210032"/>
    <x v="233"/>
    <s v="Information System"/>
    <n v="2022"/>
    <s v="GRAHA IT"/>
    <s v="2023-10-28"/>
    <s v="2023-10-29"/>
    <n v="20231"/>
    <s v="GRAHA IT"/>
    <s v="Rumpun Keterampilan Penunjang"/>
    <x v="3"/>
    <s v="External Regional"/>
    <s v="Team"/>
    <m/>
    <n v="20"/>
    <s v="linktr.ee/graha.it"/>
    <s v="https://employee.uc.ac.id/index.php/file/get/sis/t_cp/14cb29d8-9ca8-11ee-b903-000d3ac6bafe_sertifikat.jpeg"/>
    <s v="https://employee.uc.ac.id/index.php/file/get/sis/t_cp/e3685265-911d-11ee-9fdc-000d3ac6bafe_surat_tugas.pdf"/>
    <m/>
    <s v="https://employee.uc.ac.id/index.php/file/get/sis/t_cp/e3685265-911d-11ee-9fdc-000d3ac6bafe_dokumentasi.png"/>
    <s v="Graha IT supported by LEGION,ACER, dan AMD"/>
    <x v="1"/>
    <x v="1"/>
    <s v="Juara 1"/>
    <s v="Team"/>
    <s v="Juara 1|External Regional|Team"/>
    <x v="3"/>
    <x v="2"/>
    <x v="0"/>
  </r>
  <r>
    <s v="0706022210039"/>
    <x v="234"/>
    <s v="Information System"/>
    <n v="2022"/>
    <s v="Accounting E-Sports League MLBB_x0009_"/>
    <s v="2023-04-01"/>
    <s v="2023-05-23"/>
    <n v="20222"/>
    <s v="Accounting E-Sports League MLBB_x0009_"/>
    <s v="Rumpun Keterampilan Penunjang"/>
    <x v="3"/>
    <s v="External National"/>
    <s v="Individual"/>
    <n v="1000"/>
    <n v="25"/>
    <m/>
    <s v="https://employee.uc.ac.id/index.php/file/get/sis/t_cp/multi/2581dc63-f9cf-11ed-88da-000d3ac6bafe.png"/>
    <s v="https://employee.uc.ac.id/index.php/file/get/sis/t_cp/multi/2581dc63-f9cf-11ed-88da-000d3ac6bafe_assignmentletter.png"/>
    <m/>
    <s v="https://employee.uc.ac.id/index.php/file/get/sis/t_cp/multi/2581dc63-f9cf-11ed-88da-000d3ac6bafe_documentation.png"/>
    <s v="SU ACC 22/23"/>
    <x v="2"/>
    <x v="1"/>
    <s v="Juara 1"/>
    <s v="Individual"/>
    <s v="Juara 1|External National|Individual"/>
    <x v="3"/>
    <x v="2"/>
    <x v="0"/>
  </r>
  <r>
    <s v="0706022210039"/>
    <x v="234"/>
    <s v="Information System"/>
    <n v="2022"/>
    <s v="GUEC 2023"/>
    <s v="2023-10-02"/>
    <s v="2023-11-28"/>
    <n v="20231"/>
    <s v="GUEC 2023"/>
    <s v="Rumpun Keterampilan Penunjang"/>
    <x v="4"/>
    <s v="External International"/>
    <s v="Team"/>
    <m/>
    <n v="25"/>
    <s v="https://linktr.ee/ESPORTSOFUTM_2122?fbclid=PAAaZ-x"/>
    <s v="https://employee.uc.ac.id/index.php/file/get/sis/t_cp/5f89adbc-b127-11ee-8fdd-000d3ac6bafe_sertifikat.pdf"/>
    <s v="https://employee.uc.ac.id/index.php/file/get/sis/t_cp/5f89adbc-b127-11ee-8fdd-000d3ac6bafe_surat_tugas.pdf"/>
    <m/>
    <s v="https://employee.uc.ac.id/index.php/file/get/sis/t_cp/5f89adbc-b127-11ee-8fdd-000d3ac6bafe_dokumentasi.jpeg"/>
    <s v="Universitas Teknologi Malaysia"/>
    <x v="0"/>
    <x v="1"/>
    <s v="Juara 2"/>
    <s v="Team"/>
    <s v="Juara 2|External International|Team"/>
    <x v="3"/>
    <x v="2"/>
    <x v="4"/>
  </r>
  <r>
    <s v="0706022210039"/>
    <x v="234"/>
    <s v="Information System"/>
    <n v="2022"/>
    <s v="GRAHA IT"/>
    <s v="2023-10-28"/>
    <s v="2023-10-29"/>
    <n v="20231"/>
    <s v="GRAHA IT"/>
    <s v="Rumpun Keterampilan Penunjang"/>
    <x v="3"/>
    <s v="External Regional"/>
    <s v="Team"/>
    <m/>
    <n v="20"/>
    <s v="linktr.ee/graha.it"/>
    <s v="https://employee.uc.ac.id/index.php/file/get/sis/t_cp/14cb29d8-9ca8-11ee-b903-000d3ac6bafe_sertifikat.jpeg"/>
    <s v="https://employee.uc.ac.id/index.php/file/get/sis/t_cp/e3685265-911d-11ee-9fdc-000d3ac6bafe_surat_tugas.pdf"/>
    <m/>
    <s v="https://employee.uc.ac.id/index.php/file/get/sis/t_cp/e3685265-911d-11ee-9fdc-000d3ac6bafe_dokumentasi.png"/>
    <s v="Graha IT supported by LEGION,ACER, dan AMD"/>
    <x v="1"/>
    <x v="1"/>
    <s v="Juara 1"/>
    <s v="Team"/>
    <s v="Juara 1|External Regional|Team"/>
    <x v="3"/>
    <x v="2"/>
    <x v="0"/>
  </r>
  <r>
    <s v="0706022210041"/>
    <x v="235"/>
    <s v="Information System"/>
    <n v="2022"/>
    <s v="Penulisan Paper Jurnal Teknik Informatika dan Sistem Informasi Bisnis"/>
    <s v="2022-12-31"/>
    <s v="2024-12-18"/>
    <n v="20221"/>
    <s v="Analysis of Perceived Usefulness, Perceived Ease of Use, and Self-Service Technology of Student Mobile Application in University. Link: _x000a_https://jurnal.mdp.ac.id/index.php/jatisi/article/view/6405"/>
    <s v="Rumpun Keterampilan Penunjang"/>
    <x v="8"/>
    <s v="External National"/>
    <s v="Team"/>
    <n v="4"/>
    <n v="8"/>
    <s v="https://jurnal.mdp.ac.id/index.php/jatisi/article/"/>
    <m/>
    <s v="https://employee.uc.ac.id/index.php/file/get/sis/t_cp/8e013a86-e309-4047-b177-a6e829390dfd_assignmentletter.pdf"/>
    <s v="https://employee.uc.ac.id/index.php/file/get/sis/t_cp/8e013a86-e309-4047-b177-a6e829390dfd_report.pdf"/>
    <m/>
    <s v="STMK Global Informatika MDP"/>
    <x v="2"/>
    <x v="2"/>
    <s v="Penulis kedua (bukan korespondensi) dst karya ilmiah di journal yg bereputasi dan diakui"/>
    <s v="Team"/>
    <s v="Penulis kedua (bukan korespondensi) dst karya ilmiah di journal yg bereputasi dan diakui|External National|Team"/>
    <x v="0"/>
    <x v="0"/>
    <x v="1"/>
  </r>
  <r>
    <s v="0706022210042"/>
    <x v="236"/>
    <s v="Information System"/>
    <n v="2022"/>
    <s v="Penulis Paper Jurnal Teknik Informatika dan Sistem Informasi Bisnis"/>
    <s v="2022-12-18"/>
    <s v="2023-12-18"/>
    <n v="20221"/>
    <s v="Analysis of Perceived Usefulness, Perceived Ease of Use, and Self-Service Technology of Student Mobile Application in University. Link: https://jurnal.mdp.ac.id/index.php/jatisi/article/view/6405"/>
    <s v="Rumpun Keterampilan Penunjang"/>
    <x v="8"/>
    <s v="External National"/>
    <s v="Team"/>
    <n v="4"/>
    <n v="8"/>
    <s v="https://jurnal.mdp.ac.id/index.php/jatisi/article/"/>
    <m/>
    <s v="https://employee.uc.ac.id/index.php/file/get/sis/t_cp/b59164c7-7984-47aa-8c25-d232df4b7709_assignmentletter.pdf"/>
    <s v="https://employee.uc.ac.id/index.php/file/get/sis/t_cp/b59164c7-7984-47aa-8c25-d232df4b7709_report.pdf"/>
    <m/>
    <s v="STMK Global Informatika MDP"/>
    <x v="2"/>
    <x v="2"/>
    <s v="Penulis kedua (bukan korespondensi) dst karya ilmiah di journal yg bereputasi dan diakui"/>
    <s v="Team"/>
    <s v="Penulis kedua (bukan korespondensi) dst karya ilmiah di journal yg bereputasi dan diakui|External National|Team"/>
    <x v="0"/>
    <x v="0"/>
    <x v="1"/>
  </r>
  <r>
    <s v="0706022210047"/>
    <x v="237"/>
    <s v="Information System"/>
    <n v="2022"/>
    <s v="Surabaya Singing Competition"/>
    <s v="2023-11-19"/>
    <s v="2023-11-19"/>
    <n v="20231"/>
    <s v="Surabaya Singing Competition"/>
    <s v="Rumpun Keterampilan Penunjang"/>
    <x v="3"/>
    <s v="External Regional"/>
    <s v="Individual"/>
    <m/>
    <n v="20"/>
    <s v="https://www.instagram.com/p/CynM7E1RcM1/?igshid=Mz"/>
    <s v="https://employee.uc.ac.id/index.php/file/get/sis/t_cp/2082cfe2-951c-11ee-a8d9-000d3ac6bafe_sertifikat.pdf"/>
    <s v="https://employee.uc.ac.id/index.php/file/get/sis/t_cp/4e3229e1-901b-11ee-9103-000d3ac6bafe_surat_tugas.pdf"/>
    <m/>
    <s v="https://employee.uc.ac.id/index.php/file/get/sis/t_cp/4e3229e1-901b-11ee-9103-000d3ac6bafe_dokumentasi.jpeg"/>
    <m/>
    <x v="1"/>
    <x v="1"/>
    <s v="Juara 1"/>
    <s v="Individual"/>
    <s v="Juara 1|External Regional|Individual"/>
    <x v="0"/>
    <x v="0"/>
    <x v="6"/>
  </r>
  <r>
    <s v="0706022210050"/>
    <x v="238"/>
    <s v="Information System"/>
    <n v="2022"/>
    <s v="KEJURPROV KICKBOXING JAWA TIMUR"/>
    <s v="2022-11-26"/>
    <s v="2022-11-27"/>
    <n v="20221"/>
    <s v="Menang juara 1 Creative Form Open Hand Junior Putra. Dalam event Kejurprov yang diselenggarakan di GOR Merdeka Jombang."/>
    <s v="Rumpun Keterampilan Penunjang"/>
    <x v="3"/>
    <s v="External Regional"/>
    <s v="Individual"/>
    <n v="4"/>
    <n v="20"/>
    <s v="https://www.instagram.com/p/CkNS1v4JTrS/?igshid=Nz"/>
    <s v="https://employee.uc.ac.id/index.php/file/get/sis/t_cp/ea74bbec-6ffd-11ed-9640-000d3ac6bafe.jpg"/>
    <s v="https://employee.uc.ac.id/index.php/file/get/sis/t_cp/ea74bbec-6ffd-11ed-9640-000d3ac6bafe_assignmentletter.pdf"/>
    <m/>
    <s v="https://employee.uc.ac.id/index.php/file/get/sis/t_cp/ea74bbec-6ffd-11ed-9640-000d3ac6bafe_documentation.jpeg"/>
    <s v="Pengurus Provinsi Kickboxing Jawa Timur"/>
    <x v="1"/>
    <x v="1"/>
    <s v="Juara 1"/>
    <s v="Individual"/>
    <s v="Juara 1|External Regional|Individual"/>
    <x v="2"/>
    <x v="3"/>
    <x v="6"/>
  </r>
  <r>
    <s v="0706022210050"/>
    <x v="238"/>
    <s v="Information System"/>
    <n v="2022"/>
    <s v="KEJURPROV KICKBOXING JAWA TIMUR"/>
    <s v="2022-11-26"/>
    <s v="2022-11-27"/>
    <n v="20221"/>
    <s v="Saya memainkan 2 kelas di event yang sama dan sama-sama mendapatkan emas. Dan yang ini adalah kelas kategori Creative Form “Team” Junior Putra."/>
    <s v="Rumpun Keterampilan Penunjang"/>
    <x v="3"/>
    <s v="External Regional"/>
    <s v="Team"/>
    <n v="2"/>
    <n v="20"/>
    <s v="https://www.instagram.com/p/CkNS1v4JTrS/?igshid=Nz"/>
    <s v="https://employee.uc.ac.id/index.php/file/get/sis/t_cp/15f0d7bb-7000-11ed-9640-000d3ac6bafe.jpg"/>
    <s v="https://employee.uc.ac.id/index.php/file/get/sis/t_cp/15f0d7bb-7000-11ed-9640-000d3ac6bafe_assignmentletter.pdf"/>
    <m/>
    <s v="https://employee.uc.ac.id/index.php/file/get/sis/t_cp/15f0d7bb-7000-11ed-9640-000d3ac6bafe_documentation.jpeg"/>
    <s v="Pengurus Provinsi Kickboxing Jawa Timur"/>
    <x v="1"/>
    <x v="1"/>
    <s v="Juara 1"/>
    <s v="Team"/>
    <s v="Juara 1|External Regional|Team"/>
    <x v="2"/>
    <x v="3"/>
    <x v="0"/>
  </r>
  <r>
    <s v="0706022210050"/>
    <x v="238"/>
    <s v="Information System"/>
    <n v="2022"/>
    <s v="KICKBOXING JATIM FIGHT FEST"/>
    <s v="2023-03-11"/>
    <s v="2023-03-12"/>
    <n v="20222"/>
    <s v="KEJUARAAN KICKBOXING yang dilaksanakan oleh PPKBI JATIM serta team wira. Diadakan di SUTOS dan bermain di bagian creative form open hand senior putra mendapatkan juara 1."/>
    <s v="Rumpun Keterampilan Penunjang"/>
    <x v="3"/>
    <s v="External Regional"/>
    <s v="Individual"/>
    <n v="5"/>
    <n v="20"/>
    <m/>
    <s v="https://employee.uc.ac.id/index.php/file/get/sis/t_cp/de260e2a-f084-11ed-badd-000d3ac6bafe.jpeg"/>
    <s v="https://employee.uc.ac.id/index.php/file/get/sis/t_cp/de260e2a-f084-11ed-badd-000d3ac6bafe_assignmentletter.pdf"/>
    <m/>
    <s v="https://employee.uc.ac.id/index.php/file/get/sis/t_cp/de260e2a-f084-11ed-badd-000d3ac6bafe_documentation.jpeg"/>
    <s v="PPKBI JAWA TIMUR dan TEAM WIRA"/>
    <x v="1"/>
    <x v="1"/>
    <s v="Juara 1"/>
    <s v="Individual"/>
    <s v="Juara 1|External Regional|Individual"/>
    <x v="2"/>
    <x v="3"/>
    <x v="6"/>
  </r>
  <r>
    <s v="0706022210050"/>
    <x v="238"/>
    <s v="Information System"/>
    <n v="2022"/>
    <s v="Rambo 4294 kickboxing open championship II 2023"/>
    <s v="2023-03-17"/>
    <s v="2023-03-19"/>
    <n v="20222"/>
    <s v="kejuaraan kickboxing terbuka yang dapat diikuti oleh seluruh indonesia yang diadakan di semarang. saya main di kelas creative form open hand"/>
    <s v="Rumpun Keterampilan Penunjang"/>
    <x v="4"/>
    <s v="External National"/>
    <s v="Individual"/>
    <n v="8"/>
    <n v="20"/>
    <s v="https://www.instagram.com/rambomuaythai4294/"/>
    <s v="https://employee.uc.ac.id/index.php/file/get/sis/t_cp/c74ad6dc-f0ab-11ed-badd-000d3ac6bafe.jpeg"/>
    <s v="https://employee.uc.ac.id/index.php/file/get/sis/t_cp/c74ad6dc-f0ab-11ed-badd-000d3ac6bafe_assignmentletter.pdf"/>
    <m/>
    <s v="https://employee.uc.ac.id/index.php/file/get/sis/t_cp/c74ad6dc-f0ab-11ed-badd-000d3ac6bafe_documentation.jpeg"/>
    <s v="PPKBI JAWA Tengah dan RAMBO 4294"/>
    <x v="2"/>
    <x v="1"/>
    <s v="Juara 2"/>
    <s v="Individual"/>
    <s v="Juara 2|External National|Individual"/>
    <x v="2"/>
    <x v="3"/>
    <x v="3"/>
  </r>
  <r>
    <s v="0706022210051"/>
    <x v="239"/>
    <s v="Information System"/>
    <n v="2022"/>
    <s v="Accounting E-Sports League MLBB_x0009_"/>
    <s v="2023-04-01"/>
    <s v="2023-05-23"/>
    <n v="20222"/>
    <s v="Accounting E-Sports League MLBB_x0009_"/>
    <s v="Rumpun Keterampilan Penunjang"/>
    <x v="3"/>
    <s v="External National"/>
    <s v="Individual"/>
    <n v="1000"/>
    <n v="25"/>
    <m/>
    <s v="https://employee.uc.ac.id/index.php/file/get/sis/t_cp/multi/2581dc63-f9cf-11ed-88da-000d3ac6bafe.png"/>
    <s v="https://employee.uc.ac.id/index.php/file/get/sis/t_cp/multi/2581dc63-f9cf-11ed-88da-000d3ac6bafe_assignmentletter.png"/>
    <m/>
    <s v="https://employee.uc.ac.id/index.php/file/get/sis/t_cp/multi/2581dc63-f9cf-11ed-88da-000d3ac6bafe_documentation.png"/>
    <s v="SU ACC 22/23"/>
    <x v="2"/>
    <x v="1"/>
    <s v="Juara 1"/>
    <s v="Individual"/>
    <s v="Juara 1|External National|Individual"/>
    <x v="3"/>
    <x v="2"/>
    <x v="0"/>
  </r>
  <r>
    <s v="0706022210051"/>
    <x v="239"/>
    <s v="Information System"/>
    <n v="2022"/>
    <s v="GUEC 2023"/>
    <s v="2023-10-02"/>
    <s v="2023-11-28"/>
    <n v="20231"/>
    <s v="GUEC 2023"/>
    <s v="Rumpun Keterampilan Penunjang"/>
    <x v="4"/>
    <s v="External International"/>
    <s v="Team"/>
    <m/>
    <n v="25"/>
    <s v="https://linktr.ee/ESPORTSOFUTM_2122?fbclid=PAAaZ-x"/>
    <s v="https://employee.uc.ac.id/index.php/file/get/sis/t_cp/5f89adbc-b127-11ee-8fdd-000d3ac6bafe_sertifikat.pdf"/>
    <s v="https://employee.uc.ac.id/index.php/file/get/sis/t_cp/5f89adbc-b127-11ee-8fdd-000d3ac6bafe_surat_tugas.pdf"/>
    <m/>
    <s v="https://employee.uc.ac.id/index.php/file/get/sis/t_cp/5f89adbc-b127-11ee-8fdd-000d3ac6bafe_dokumentasi.jpeg"/>
    <s v="Universitas Teknologi Malaysia"/>
    <x v="0"/>
    <x v="1"/>
    <s v="Juara 2"/>
    <s v="Team"/>
    <s v="Juara 2|External International|Team"/>
    <x v="3"/>
    <x v="2"/>
    <x v="4"/>
  </r>
  <r>
    <s v="0706022210051"/>
    <x v="239"/>
    <s v="Information System"/>
    <n v="2022"/>
    <s v="GRAHA IT"/>
    <s v="2023-10-28"/>
    <s v="2023-10-29"/>
    <n v="20231"/>
    <s v="GRAHA IT"/>
    <s v="Rumpun Keterampilan Penunjang"/>
    <x v="3"/>
    <s v="External Regional"/>
    <s v="Team"/>
    <m/>
    <n v="20"/>
    <s v="linktr.ee/graha.it"/>
    <s v="https://employee.uc.ac.id/index.php/file/get/sis/t_cp/14cb29d8-9ca8-11ee-b903-000d3ac6bafe_sertifikat.jpeg"/>
    <s v="https://employee.uc.ac.id/index.php/file/get/sis/t_cp/e3685265-911d-11ee-9fdc-000d3ac6bafe_surat_tugas.pdf"/>
    <m/>
    <s v="https://employee.uc.ac.id/index.php/file/get/sis/t_cp/e3685265-911d-11ee-9fdc-000d3ac6bafe_dokumentasi.png"/>
    <s v="Graha IT supported by LEGION,ACER, dan AMD"/>
    <x v="1"/>
    <x v="1"/>
    <s v="Juara 1"/>
    <s v="Team"/>
    <s v="Juara 1|External Regional|Team"/>
    <x v="3"/>
    <x v="2"/>
    <x v="0"/>
  </r>
  <r>
    <s v="0706022210053"/>
    <x v="240"/>
    <s v="Information System"/>
    <n v="2022"/>
    <s v="Accounting E-Sports League MLBB_x0009_"/>
    <s v="2023-04-01"/>
    <s v="2023-05-23"/>
    <n v="20222"/>
    <s v="Accounting E-Sports League MLBB_x0009_"/>
    <s v="Rumpun Keterampilan Penunjang"/>
    <x v="3"/>
    <s v="External National"/>
    <s v="Individual"/>
    <n v="1000"/>
    <n v="25"/>
    <m/>
    <s v="https://employee.uc.ac.id/index.php/file/get/sis/t_cp/multi/2581dc63-f9cf-11ed-88da-000d3ac6bafe.png"/>
    <s v="https://employee.uc.ac.id/index.php/file/get/sis/t_cp/multi/2581dc63-f9cf-11ed-88da-000d3ac6bafe_assignmentletter.png"/>
    <m/>
    <s v="https://employee.uc.ac.id/index.php/file/get/sis/t_cp/multi/2581dc63-f9cf-11ed-88da-000d3ac6bafe_documentation.png"/>
    <s v="SU ACC 22/23"/>
    <x v="2"/>
    <x v="1"/>
    <s v="Juara 1"/>
    <s v="Individual"/>
    <s v="Juara 1|External National|Individual"/>
    <x v="3"/>
    <x v="2"/>
    <x v="0"/>
  </r>
  <r>
    <s v="0706022210053"/>
    <x v="240"/>
    <s v="Information System"/>
    <n v="2022"/>
    <s v="GUEC 2023"/>
    <s v="2023-10-02"/>
    <s v="2023-11-28"/>
    <n v="20231"/>
    <s v="GUEC 2023"/>
    <s v="Rumpun Keterampilan Penunjang"/>
    <x v="4"/>
    <s v="External International"/>
    <s v="Team"/>
    <m/>
    <n v="25"/>
    <s v="https://linktr.ee/ESPORTSOFUTM_2122?fbclid=PAAaZ-x"/>
    <s v="https://employee.uc.ac.id/index.php/file/get/sis/t_cp/5f89adbc-b127-11ee-8fdd-000d3ac6bafe_sertifikat.pdf"/>
    <s v="https://employee.uc.ac.id/index.php/file/get/sis/t_cp/5f89adbc-b127-11ee-8fdd-000d3ac6bafe_surat_tugas.pdf"/>
    <m/>
    <s v="https://employee.uc.ac.id/index.php/file/get/sis/t_cp/5f89adbc-b127-11ee-8fdd-000d3ac6bafe_dokumentasi.jpeg"/>
    <s v="Universitas Teknologi Malaysia"/>
    <x v="0"/>
    <x v="1"/>
    <s v="Juara 2"/>
    <s v="Team"/>
    <s v="Juara 2|External International|Team"/>
    <x v="3"/>
    <x v="2"/>
    <x v="4"/>
  </r>
  <r>
    <s v="0706022210053"/>
    <x v="240"/>
    <s v="Information System"/>
    <n v="2022"/>
    <s v="GRAHA IT"/>
    <s v="2023-10-28"/>
    <s v="2023-10-29"/>
    <n v="20231"/>
    <s v="GRAHA IT"/>
    <s v="Rumpun Keterampilan Penunjang"/>
    <x v="3"/>
    <s v="External Regional"/>
    <s v="Team"/>
    <m/>
    <n v="20"/>
    <s v="linktr.ee/graha.it"/>
    <s v="https://employee.uc.ac.id/index.php/file/get/sis/t_cp/14cb29d8-9ca8-11ee-b903-000d3ac6bafe_sertifikat.jpeg"/>
    <s v="https://employee.uc.ac.id/index.php/file/get/sis/t_cp/e3685265-911d-11ee-9fdc-000d3ac6bafe_surat_tugas.pdf"/>
    <m/>
    <s v="https://employee.uc.ac.id/index.php/file/get/sis/t_cp/e3685265-911d-11ee-9fdc-000d3ac6bafe_dokumentasi.png"/>
    <s v="Graha IT supported by LEGION,ACER, dan AMD"/>
    <x v="1"/>
    <x v="1"/>
    <s v="Juara 1"/>
    <s v="Team"/>
    <s v="Juara 1|External Regional|Team"/>
    <x v="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D8DBE0-0AEF-4632-A8A8-A002ACC2EC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4" firstHeaderRow="1" firstDataRow="2" firstDataCol="1"/>
  <pivotFields count="29">
    <pivotField showAll="0"/>
    <pivotField axis="axisRow" dataField="1" showAll="0">
      <items count="242">
        <item h="1" x="57"/>
        <item h="1" x="173"/>
        <item h="1" x="97"/>
        <item h="1" x="160"/>
        <item h="1" x="113"/>
        <item h="1" x="120"/>
        <item h="1" x="180"/>
        <item h="1" x="59"/>
        <item h="1" x="171"/>
        <item h="1" x="137"/>
        <item h="1" x="205"/>
        <item h="1" x="168"/>
        <item h="1" x="109"/>
        <item h="1" x="41"/>
        <item h="1" x="144"/>
        <item h="1" x="222"/>
        <item x="12"/>
        <item h="1" x="151"/>
        <item h="1" x="116"/>
        <item h="1" x="39"/>
        <item h="1" x="227"/>
        <item h="1" x="76"/>
        <item h="1" x="17"/>
        <item h="1" x="88"/>
        <item h="1" x="94"/>
        <item h="1" x="25"/>
        <item h="1" x="140"/>
        <item h="1" x="83"/>
        <item h="1" x="101"/>
        <item h="1" x="200"/>
        <item h="1" x="7"/>
        <item h="1" x="92"/>
        <item h="1" x="86"/>
        <item h="1" x="103"/>
        <item h="1" x="232"/>
        <item h="1" x="100"/>
        <item h="1" x="221"/>
        <item h="1" x="18"/>
        <item h="1" x="132"/>
        <item h="1" x="125"/>
        <item h="1" x="93"/>
        <item h="1" x="52"/>
        <item h="1" x="157"/>
        <item x="10"/>
        <item h="1" x="142"/>
        <item h="1" x="190"/>
        <item h="1" x="74"/>
        <item h="1" x="194"/>
        <item h="1" x="126"/>
        <item h="1" x="198"/>
        <item h="1" x="236"/>
        <item h="1" x="65"/>
        <item h="1" x="189"/>
        <item h="1" x="114"/>
        <item h="1" x="47"/>
        <item h="1" x="66"/>
        <item h="1" x="133"/>
        <item h="1" x="178"/>
        <item h="1" x="11"/>
        <item h="1" x="56"/>
        <item h="1" x="26"/>
        <item h="1" x="80"/>
        <item h="1" x="215"/>
        <item h="1" x="147"/>
        <item h="1" x="1"/>
        <item h="1" x="224"/>
        <item h="1" x="167"/>
        <item h="1" x="217"/>
        <item h="1" x="24"/>
        <item h="1" x="96"/>
        <item h="1" x="219"/>
        <item h="1" x="191"/>
        <item h="1" x="46"/>
        <item h="1" x="149"/>
        <item h="1" x="174"/>
        <item h="1" x="28"/>
        <item h="1" x="75"/>
        <item h="1" x="3"/>
        <item h="1" x="186"/>
        <item h="1" x="203"/>
        <item h="1" x="197"/>
        <item h="1" x="32"/>
        <item h="1" x="188"/>
        <item h="1" x="117"/>
        <item h="1" x="8"/>
        <item h="1" x="159"/>
        <item h="1" x="48"/>
        <item h="1" x="5"/>
        <item h="1" x="43"/>
        <item h="1" x="36"/>
        <item h="1" x="187"/>
        <item h="1" x="166"/>
        <item h="1" x="95"/>
        <item h="1" x="68"/>
        <item h="1" x="199"/>
        <item h="1" x="158"/>
        <item h="1" x="214"/>
        <item h="1" x="164"/>
        <item h="1" x="111"/>
        <item h="1" x="108"/>
        <item h="1" x="6"/>
        <item h="1" x="79"/>
        <item x="233"/>
        <item h="1" x="123"/>
        <item h="1" x="145"/>
        <item h="1" x="107"/>
        <item h="1" x="153"/>
        <item h="1" x="122"/>
        <item h="1" x="53"/>
        <item h="1" x="84"/>
        <item h="1" x="45"/>
        <item h="1" x="34"/>
        <item h="1" x="69"/>
        <item h="1" x="183"/>
        <item h="1" x="62"/>
        <item h="1" x="20"/>
        <item h="1" x="237"/>
        <item h="1" x="165"/>
        <item h="1" x="61"/>
        <item h="1" x="38"/>
        <item h="1" x="15"/>
        <item h="1" x="162"/>
        <item h="1" x="148"/>
        <item h="1" x="63"/>
        <item h="1" x="207"/>
        <item h="1" x="90"/>
        <item h="1" x="143"/>
        <item h="1" x="35"/>
        <item h="1" x="231"/>
        <item h="1" x="141"/>
        <item h="1" x="172"/>
        <item h="1" x="118"/>
        <item h="1" x="154"/>
        <item h="1" x="192"/>
        <item x="130"/>
        <item h="1" x="106"/>
        <item h="1" x="182"/>
        <item h="1" x="91"/>
        <item h="1" x="135"/>
        <item h="1" x="229"/>
        <item h="1" x="124"/>
        <item h="1" x="99"/>
        <item h="1" x="170"/>
        <item h="1" x="181"/>
        <item h="1" x="201"/>
        <item h="1" x="131"/>
        <item h="1" x="152"/>
        <item h="1" x="235"/>
        <item h="1" x="139"/>
        <item h="1" x="31"/>
        <item h="1" x="70"/>
        <item h="1" x="195"/>
        <item h="1" x="55"/>
        <item h="1" x="44"/>
        <item h="1" x="234"/>
        <item h="1" x="42"/>
        <item h="1" x="89"/>
        <item h="1" x="0"/>
        <item h="1" x="33"/>
        <item h="1" x="4"/>
        <item h="1" x="40"/>
        <item h="1" x="27"/>
        <item h="1" x="87"/>
        <item h="1" x="146"/>
        <item h="1" x="136"/>
        <item h="1" x="177"/>
        <item h="1" x="73"/>
        <item h="1" x="104"/>
        <item h="1" x="21"/>
        <item h="1" x="209"/>
        <item h="1" x="72"/>
        <item h="1" x="102"/>
        <item h="1" x="23"/>
        <item h="1" x="78"/>
        <item h="1" x="240"/>
        <item h="1" x="196"/>
        <item h="1" x="110"/>
        <item h="1" x="208"/>
        <item h="1" x="50"/>
        <item x="129"/>
        <item h="1" x="51"/>
        <item h="1" x="13"/>
        <item h="1" x="212"/>
        <item h="1" x="185"/>
        <item h="1" x="225"/>
        <item h="1" x="156"/>
        <item h="1" x="98"/>
        <item h="1" x="64"/>
        <item h="1" x="19"/>
        <item h="1" x="49"/>
        <item h="1" x="163"/>
        <item h="1" x="77"/>
        <item h="1" x="58"/>
        <item h="1" x="211"/>
        <item h="1" x="60"/>
        <item h="1" x="218"/>
        <item h="1" x="2"/>
        <item h="1" x="176"/>
        <item h="1" x="179"/>
        <item h="1" x="161"/>
        <item h="1" x="14"/>
        <item h="1" x="127"/>
        <item h="1" x="54"/>
        <item h="1" x="169"/>
        <item h="1" x="128"/>
        <item h="1" x="226"/>
        <item h="1" x="223"/>
        <item h="1" x="119"/>
        <item h="1" x="238"/>
        <item h="1" x="85"/>
        <item h="1" x="202"/>
        <item h="1" x="150"/>
        <item h="1" x="30"/>
        <item x="206"/>
        <item h="1" x="155"/>
        <item x="121"/>
        <item x="239"/>
        <item h="1" x="71"/>
        <item h="1" x="204"/>
        <item h="1" x="67"/>
        <item h="1" x="138"/>
        <item h="1" x="81"/>
        <item h="1" x="216"/>
        <item x="213"/>
        <item h="1" x="230"/>
        <item h="1" x="16"/>
        <item h="1" x="175"/>
        <item h="1" x="105"/>
        <item h="1" x="134"/>
        <item h="1" x="184"/>
        <item h="1" x="9"/>
        <item h="1" x="228"/>
        <item h="1" x="22"/>
        <item h="1" x="29"/>
        <item h="1" x="193"/>
        <item h="1" x="82"/>
        <item h="1" x="112"/>
        <item h="1" x="37"/>
        <item h="1" x="210"/>
        <item h="1" x="220"/>
        <item h="1" x="115"/>
        <item t="default"/>
      </items>
    </pivotField>
    <pivotField showAll="0"/>
    <pivotField showAll="0"/>
    <pivotField showAll="0"/>
    <pivotField showAll="0"/>
    <pivotField showAll="0"/>
    <pivotField showAll="0"/>
    <pivotField showAll="0"/>
    <pivotField showAll="0"/>
    <pivotField axis="axisCol" showAll="0">
      <items count="10">
        <item x="2"/>
        <item x="5"/>
        <item x="3"/>
        <item x="4"/>
        <item x="1"/>
        <item x="0"/>
        <item x="6"/>
        <item x="8"/>
        <item x="7"/>
        <item t="default"/>
      </items>
    </pivotField>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4">
        <item x="2"/>
        <item x="1"/>
        <item x="0"/>
        <item t="default"/>
      </items>
    </pivotField>
    <pivotField showAll="0"/>
    <pivotField showAll="0"/>
    <pivotField showAll="0"/>
    <pivotField showAll="0">
      <items count="7">
        <item x="0"/>
        <item x="1"/>
        <item x="3"/>
        <item x="2"/>
        <item x="5"/>
        <item x="4"/>
        <item t="default"/>
      </items>
    </pivotField>
    <pivotField showAll="0">
      <items count="8">
        <item x="0"/>
        <item x="1"/>
        <item x="2"/>
        <item x="3"/>
        <item x="4"/>
        <item x="6"/>
        <item x="5"/>
        <item t="default"/>
      </items>
    </pivotField>
    <pivotField showAll="0">
      <items count="10">
        <item x="1"/>
        <item x="5"/>
        <item x="7"/>
        <item x="2"/>
        <item x="3"/>
        <item x="0"/>
        <item x="4"/>
        <item x="6"/>
        <item x="8"/>
        <item t="default"/>
      </items>
    </pivotField>
  </pivotFields>
  <rowFields count="1">
    <field x="1"/>
  </rowFields>
  <rowItems count="10">
    <i>
      <x v="16"/>
    </i>
    <i>
      <x v="43"/>
    </i>
    <i>
      <x v="102"/>
    </i>
    <i>
      <x v="134"/>
    </i>
    <i>
      <x v="179"/>
    </i>
    <i>
      <x v="213"/>
    </i>
    <i>
      <x v="215"/>
    </i>
    <i>
      <x v="216"/>
    </i>
    <i>
      <x v="223"/>
    </i>
    <i t="grand">
      <x/>
    </i>
  </rowItems>
  <colFields count="1">
    <field x="10"/>
  </colFields>
  <colItems count="8">
    <i>
      <x/>
    </i>
    <i>
      <x v="1"/>
    </i>
    <i>
      <x v="2"/>
    </i>
    <i>
      <x v="3"/>
    </i>
    <i>
      <x v="4"/>
    </i>
    <i>
      <x v="5"/>
    </i>
    <i>
      <x v="8"/>
    </i>
    <i t="grand">
      <x/>
    </i>
  </colItems>
  <dataFields count="1">
    <dataField name="Count of Name" fld="1" subtotal="count" baseField="1" baseItem="37"/>
  </dataFields>
  <conditionalFormats count="1">
    <conditionalFormat priority="4">
      <pivotAreas count="1">
        <pivotArea type="data" collapsedLevelsAreSubtotals="1" fieldPosition="0">
          <references count="2">
            <reference field="4294967294" count="1" selected="0">
              <x v="0"/>
            </reference>
            <reference field="1" count="24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C49882-B241-4850-8055-C26F09B68E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46" firstHeaderRow="1" firstDataRow="2" firstDataCol="1"/>
  <pivotFields count="29">
    <pivotField showAll="0"/>
    <pivotField axis="axisRow" showAll="0" sortType="descending">
      <items count="242">
        <item x="57"/>
        <item x="173"/>
        <item x="97"/>
        <item x="160"/>
        <item x="113"/>
        <item x="120"/>
        <item x="180"/>
        <item x="59"/>
        <item x="171"/>
        <item x="137"/>
        <item x="205"/>
        <item x="168"/>
        <item x="109"/>
        <item x="41"/>
        <item x="144"/>
        <item x="222"/>
        <item x="12"/>
        <item x="151"/>
        <item x="116"/>
        <item x="39"/>
        <item x="227"/>
        <item x="76"/>
        <item x="17"/>
        <item x="88"/>
        <item x="94"/>
        <item x="25"/>
        <item x="140"/>
        <item x="83"/>
        <item x="101"/>
        <item x="200"/>
        <item x="7"/>
        <item x="92"/>
        <item x="86"/>
        <item x="103"/>
        <item x="232"/>
        <item x="100"/>
        <item x="221"/>
        <item x="18"/>
        <item x="132"/>
        <item x="125"/>
        <item x="93"/>
        <item x="52"/>
        <item x="157"/>
        <item x="10"/>
        <item x="142"/>
        <item x="190"/>
        <item x="74"/>
        <item x="194"/>
        <item x="126"/>
        <item x="198"/>
        <item x="236"/>
        <item x="65"/>
        <item x="189"/>
        <item x="114"/>
        <item x="47"/>
        <item x="66"/>
        <item x="133"/>
        <item x="178"/>
        <item x="11"/>
        <item x="56"/>
        <item x="26"/>
        <item x="80"/>
        <item x="215"/>
        <item x="147"/>
        <item x="1"/>
        <item x="224"/>
        <item x="167"/>
        <item x="217"/>
        <item x="24"/>
        <item x="96"/>
        <item x="219"/>
        <item x="191"/>
        <item x="46"/>
        <item x="149"/>
        <item x="174"/>
        <item x="28"/>
        <item x="75"/>
        <item x="3"/>
        <item x="186"/>
        <item x="203"/>
        <item x="197"/>
        <item x="32"/>
        <item x="188"/>
        <item x="117"/>
        <item x="8"/>
        <item x="159"/>
        <item x="48"/>
        <item x="5"/>
        <item x="43"/>
        <item x="36"/>
        <item x="187"/>
        <item x="166"/>
        <item x="95"/>
        <item x="68"/>
        <item x="199"/>
        <item x="158"/>
        <item x="214"/>
        <item x="164"/>
        <item x="111"/>
        <item x="108"/>
        <item x="6"/>
        <item x="79"/>
        <item x="233"/>
        <item x="123"/>
        <item x="145"/>
        <item x="107"/>
        <item x="153"/>
        <item x="122"/>
        <item x="53"/>
        <item x="84"/>
        <item x="45"/>
        <item x="34"/>
        <item x="69"/>
        <item x="183"/>
        <item x="62"/>
        <item x="20"/>
        <item x="237"/>
        <item x="165"/>
        <item x="61"/>
        <item x="38"/>
        <item x="15"/>
        <item x="162"/>
        <item x="148"/>
        <item x="63"/>
        <item x="207"/>
        <item x="90"/>
        <item x="143"/>
        <item x="35"/>
        <item x="231"/>
        <item x="141"/>
        <item x="172"/>
        <item x="118"/>
        <item x="154"/>
        <item x="192"/>
        <item x="130"/>
        <item x="106"/>
        <item x="182"/>
        <item x="91"/>
        <item x="135"/>
        <item x="229"/>
        <item x="124"/>
        <item x="99"/>
        <item x="170"/>
        <item x="181"/>
        <item x="201"/>
        <item x="131"/>
        <item x="152"/>
        <item x="235"/>
        <item x="139"/>
        <item x="31"/>
        <item x="70"/>
        <item x="195"/>
        <item x="55"/>
        <item x="44"/>
        <item x="234"/>
        <item x="42"/>
        <item x="89"/>
        <item x="0"/>
        <item x="33"/>
        <item x="4"/>
        <item x="40"/>
        <item x="27"/>
        <item x="87"/>
        <item x="146"/>
        <item x="136"/>
        <item x="177"/>
        <item x="73"/>
        <item x="104"/>
        <item x="21"/>
        <item x="209"/>
        <item x="72"/>
        <item x="102"/>
        <item x="23"/>
        <item x="78"/>
        <item x="240"/>
        <item x="196"/>
        <item x="110"/>
        <item x="208"/>
        <item x="50"/>
        <item x="129"/>
        <item x="51"/>
        <item x="13"/>
        <item x="212"/>
        <item x="185"/>
        <item x="225"/>
        <item x="156"/>
        <item x="98"/>
        <item x="64"/>
        <item x="19"/>
        <item x="49"/>
        <item x="163"/>
        <item x="77"/>
        <item x="58"/>
        <item x="211"/>
        <item x="60"/>
        <item x="218"/>
        <item x="2"/>
        <item x="176"/>
        <item x="179"/>
        <item x="161"/>
        <item x="14"/>
        <item x="127"/>
        <item x="54"/>
        <item x="169"/>
        <item x="128"/>
        <item x="226"/>
        <item x="223"/>
        <item x="119"/>
        <item x="238"/>
        <item x="85"/>
        <item x="202"/>
        <item x="150"/>
        <item x="30"/>
        <item x="206"/>
        <item x="155"/>
        <item x="121"/>
        <item x="239"/>
        <item x="71"/>
        <item x="204"/>
        <item x="67"/>
        <item x="138"/>
        <item x="81"/>
        <item x="216"/>
        <item x="213"/>
        <item x="230"/>
        <item x="16"/>
        <item x="175"/>
        <item x="105"/>
        <item x="134"/>
        <item x="184"/>
        <item x="9"/>
        <item x="228"/>
        <item x="22"/>
        <item x="29"/>
        <item x="193"/>
        <item x="82"/>
        <item x="112"/>
        <item x="37"/>
        <item x="210"/>
        <item x="220"/>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sortType="descending">
      <items count="4">
        <item x="1"/>
        <item x="2"/>
        <item x="0"/>
        <item t="default"/>
      </items>
    </pivotField>
    <pivotField multipleItemSelectionAllowed="1" showAll="0">
      <items count="4">
        <item x="2"/>
        <item x="1"/>
        <item x="0"/>
        <item t="default"/>
      </items>
    </pivotField>
    <pivotField showAll="0"/>
    <pivotField showAll="0"/>
    <pivotField showAll="0"/>
    <pivotField showAll="0">
      <items count="7">
        <item x="0"/>
        <item x="1"/>
        <item x="3"/>
        <item x="2"/>
        <item x="5"/>
        <item x="4"/>
        <item t="default"/>
      </items>
    </pivotField>
    <pivotField showAll="0">
      <items count="8">
        <item x="0"/>
        <item x="1"/>
        <item x="2"/>
        <item x="3"/>
        <item x="4"/>
        <item x="6"/>
        <item x="5"/>
        <item t="default"/>
      </items>
    </pivotField>
    <pivotField dataField="1" showAll="0">
      <items count="10">
        <item x="1"/>
        <item x="5"/>
        <item x="7"/>
        <item x="2"/>
        <item x="3"/>
        <item x="0"/>
        <item x="4"/>
        <item x="6"/>
        <item x="8"/>
        <item t="default"/>
      </items>
    </pivotField>
  </pivotFields>
  <rowFields count="1">
    <field x="1"/>
  </rowFields>
  <rowItems count="242">
    <i>
      <x v="134"/>
    </i>
    <i>
      <x v="106"/>
    </i>
    <i>
      <x v="207"/>
    </i>
    <i>
      <x v="45"/>
    </i>
    <i>
      <x v="104"/>
    </i>
    <i>
      <x v="215"/>
    </i>
    <i>
      <x v="96"/>
    </i>
    <i>
      <x v="180"/>
    </i>
    <i>
      <x v="43"/>
    </i>
    <i>
      <x v="208"/>
    </i>
    <i>
      <x v="223"/>
    </i>
    <i>
      <x v="95"/>
    </i>
    <i>
      <x v="218"/>
    </i>
    <i>
      <x v="192"/>
    </i>
    <i>
      <x v="214"/>
    </i>
    <i>
      <x v="86"/>
    </i>
    <i>
      <x v="66"/>
    </i>
    <i>
      <x v="16"/>
    </i>
    <i>
      <x v="136"/>
    </i>
    <i>
      <x v="77"/>
    </i>
    <i>
      <x v="154"/>
    </i>
    <i>
      <x v="213"/>
    </i>
    <i>
      <x v="174"/>
    </i>
    <i>
      <x v="216"/>
    </i>
    <i>
      <x v="179"/>
    </i>
    <i>
      <x v="102"/>
    </i>
    <i>
      <x v="220"/>
    </i>
    <i>
      <x v="112"/>
    </i>
    <i>
      <x v="196"/>
    </i>
    <i>
      <x v="20"/>
    </i>
    <i>
      <x v="114"/>
    </i>
    <i>
      <x v="63"/>
    </i>
    <i>
      <x v="79"/>
    </i>
    <i>
      <x v="91"/>
    </i>
    <i>
      <x v="84"/>
    </i>
    <i>
      <x v="190"/>
    </i>
    <i>
      <x v="231"/>
    </i>
    <i>
      <x v="199"/>
    </i>
    <i>
      <x v="235"/>
    </i>
    <i>
      <x v="24"/>
    </i>
    <i>
      <x v="129"/>
    </i>
    <i>
      <x v="163"/>
    </i>
    <i>
      <x v="131"/>
    </i>
    <i>
      <x v="19"/>
    </i>
    <i>
      <x v="41"/>
    </i>
    <i>
      <x v="185"/>
    </i>
    <i>
      <x v="88"/>
    </i>
    <i>
      <x v="97"/>
    </i>
    <i>
      <x v="138"/>
    </i>
    <i>
      <x v="198"/>
    </i>
    <i>
      <x v="139"/>
    </i>
    <i>
      <x v="100"/>
    </i>
    <i>
      <x v="140"/>
    </i>
    <i>
      <x v="103"/>
    </i>
    <i>
      <x v="146"/>
    </i>
    <i>
      <x v="37"/>
    </i>
    <i>
      <x v="151"/>
    </i>
    <i>
      <x v="113"/>
    </i>
    <i>
      <x v="90"/>
    </i>
    <i>
      <x v="117"/>
    </i>
    <i>
      <x v="224"/>
    </i>
    <i>
      <x v="239"/>
    </i>
    <i>
      <x v="234"/>
    </i>
    <i>
      <x v="124"/>
    </i>
    <i>
      <x v="127"/>
    </i>
    <i>
      <x v="118"/>
    </i>
    <i>
      <x v="193"/>
    </i>
    <i>
      <x v="161"/>
    </i>
    <i>
      <x v="225"/>
    </i>
    <i>
      <x v="67"/>
    </i>
    <i>
      <x v="177"/>
    </i>
    <i>
      <x v="68"/>
    </i>
    <i>
      <x v="209"/>
    </i>
    <i>
      <x v="69"/>
    </i>
    <i>
      <x v="153"/>
    </i>
    <i>
      <x v="70"/>
    </i>
    <i>
      <x v="169"/>
    </i>
    <i>
      <x v="71"/>
    </i>
    <i>
      <x v="47"/>
    </i>
    <i>
      <x v="72"/>
    </i>
    <i>
      <x v="201"/>
    </i>
    <i>
      <x v="73"/>
    </i>
    <i>
      <x v="217"/>
    </i>
    <i>
      <x v="74"/>
    </i>
    <i>
      <x v="233"/>
    </i>
    <i>
      <x v="75"/>
    </i>
    <i>
      <x v="157"/>
    </i>
    <i>
      <x v="76"/>
    </i>
    <i>
      <x v="165"/>
    </i>
    <i>
      <x v="11"/>
    </i>
    <i>
      <x v="173"/>
    </i>
    <i>
      <x v="78"/>
    </i>
    <i>
      <x v="181"/>
    </i>
    <i>
      <x v="12"/>
    </i>
    <i>
      <x v="189"/>
    </i>
    <i>
      <x v="80"/>
    </i>
    <i>
      <x v="197"/>
    </i>
    <i>
      <x v="81"/>
    </i>
    <i>
      <x v="205"/>
    </i>
    <i>
      <x v="82"/>
    </i>
    <i>
      <x v="55"/>
    </i>
    <i>
      <x v="83"/>
    </i>
    <i>
      <x v="221"/>
    </i>
    <i>
      <x v="13"/>
    </i>
    <i>
      <x v="229"/>
    </i>
    <i>
      <x v="85"/>
    </i>
    <i>
      <x v="237"/>
    </i>
    <i>
      <x v="14"/>
    </i>
    <i>
      <x v="155"/>
    </i>
    <i>
      <x v="87"/>
    </i>
    <i>
      <x v="159"/>
    </i>
    <i>
      <x v="15"/>
    </i>
    <i>
      <x v="7"/>
    </i>
    <i>
      <x v="89"/>
    </i>
    <i>
      <x v="167"/>
    </i>
    <i>
      <x v="1"/>
    </i>
    <i>
      <x v="171"/>
    </i>
    <i>
      <x v="17"/>
    </i>
    <i>
      <x v="175"/>
    </i>
    <i>
      <x v="92"/>
    </i>
    <i>
      <x v="8"/>
    </i>
    <i>
      <x v="93"/>
    </i>
    <i>
      <x v="183"/>
    </i>
    <i>
      <x v="94"/>
    </i>
    <i>
      <x v="187"/>
    </i>
    <i>
      <x v="18"/>
    </i>
    <i>
      <x v="191"/>
    </i>
    <i>
      <x v="2"/>
    </i>
    <i>
      <x v="195"/>
    </i>
    <i>
      <x v="3"/>
    </i>
    <i>
      <x v="52"/>
    </i>
    <i>
      <x v="98"/>
    </i>
    <i>
      <x v="203"/>
    </i>
    <i>
      <x v="99"/>
    </i>
    <i>
      <x v="53"/>
    </i>
    <i>
      <x v="21"/>
    </i>
    <i>
      <x v="211"/>
    </i>
    <i>
      <x v="101"/>
    </i>
    <i>
      <x v="57"/>
    </i>
    <i>
      <x v="22"/>
    </i>
    <i>
      <x v="219"/>
    </i>
    <i>
      <x v="23"/>
    </i>
    <i>
      <x v="61"/>
    </i>
    <i>
      <x v="4"/>
    </i>
    <i>
      <x v="227"/>
    </i>
    <i>
      <x v="105"/>
    </i>
    <i>
      <x v="9"/>
    </i>
    <i>
      <x v="25"/>
    </i>
    <i>
      <x v="65"/>
    </i>
    <i>
      <x v="107"/>
    </i>
    <i>
      <x v="152"/>
    </i>
    <i>
      <x v="108"/>
    </i>
    <i>
      <x v="42"/>
    </i>
    <i>
      <x v="109"/>
    </i>
    <i>
      <x v="156"/>
    </i>
    <i>
      <x v="110"/>
    </i>
    <i>
      <x v="158"/>
    </i>
    <i>
      <x v="111"/>
    </i>
    <i>
      <x v="160"/>
    </i>
    <i>
      <x v="26"/>
    </i>
    <i>
      <x v="162"/>
    </i>
    <i>
      <x v="27"/>
    </i>
    <i>
      <x v="164"/>
    </i>
    <i>
      <x v="28"/>
    </i>
    <i>
      <x v="166"/>
    </i>
    <i>
      <x v="115"/>
    </i>
    <i>
      <x v="168"/>
    </i>
    <i>
      <x v="116"/>
    </i>
    <i>
      <x v="170"/>
    </i>
    <i>
      <x v="29"/>
    </i>
    <i>
      <x v="172"/>
    </i>
    <i>
      <x v="238"/>
    </i>
    <i>
      <x v="44"/>
    </i>
    <i>
      <x v="30"/>
    </i>
    <i>
      <x v="176"/>
    </i>
    <i>
      <x/>
    </i>
    <i>
      <x v="178"/>
    </i>
    <i>
      <x v="121"/>
    </i>
    <i>
      <x v="46"/>
    </i>
    <i>
      <x v="122"/>
    </i>
    <i>
      <x v="182"/>
    </i>
    <i>
      <x v="123"/>
    </i>
    <i>
      <x v="184"/>
    </i>
    <i>
      <x v="31"/>
    </i>
    <i>
      <x v="186"/>
    </i>
    <i>
      <x v="125"/>
    </i>
    <i>
      <x v="188"/>
    </i>
    <i>
      <x v="126"/>
    </i>
    <i>
      <x v="48"/>
    </i>
    <i>
      <x v="32"/>
    </i>
    <i>
      <x v="49"/>
    </i>
    <i>
      <x v="128"/>
    </i>
    <i>
      <x v="194"/>
    </i>
    <i>
      <x v="33"/>
    </i>
    <i>
      <x v="50"/>
    </i>
    <i>
      <x v="130"/>
    </i>
    <i>
      <x v="51"/>
    </i>
    <i>
      <x v="34"/>
    </i>
    <i>
      <x v="200"/>
    </i>
    <i>
      <x v="132"/>
    </i>
    <i>
      <x v="202"/>
    </i>
    <i>
      <x v="133"/>
    </i>
    <i>
      <x v="204"/>
    </i>
    <i>
      <x v="35"/>
    </i>
    <i>
      <x v="206"/>
    </i>
    <i>
      <x v="135"/>
    </i>
    <i>
      <x v="54"/>
    </i>
    <i>
      <x v="36"/>
    </i>
    <i>
      <x v="210"/>
    </i>
    <i>
      <x v="137"/>
    </i>
    <i>
      <x v="212"/>
    </i>
    <i>
      <x v="5"/>
    </i>
    <i>
      <x v="56"/>
    </i>
    <i>
      <x v="38"/>
    </i>
    <i>
      <x v="58"/>
    </i>
    <i>
      <x v="39"/>
    </i>
    <i>
      <x v="59"/>
    </i>
    <i>
      <x v="141"/>
    </i>
    <i>
      <x v="60"/>
    </i>
    <i>
      <x v="142"/>
    </i>
    <i>
      <x v="222"/>
    </i>
    <i>
      <x v="143"/>
    </i>
    <i>
      <x v="62"/>
    </i>
    <i>
      <x v="144"/>
    </i>
    <i>
      <x v="226"/>
    </i>
    <i>
      <x v="145"/>
    </i>
    <i>
      <x v="228"/>
    </i>
    <i>
      <x v="40"/>
    </i>
    <i>
      <x v="230"/>
    </i>
    <i>
      <x v="147"/>
    </i>
    <i>
      <x v="232"/>
    </i>
    <i>
      <x v="148"/>
    </i>
    <i>
      <x v="64"/>
    </i>
    <i>
      <x v="149"/>
    </i>
    <i>
      <x v="236"/>
    </i>
    <i>
      <x v="150"/>
    </i>
    <i>
      <x v="10"/>
    </i>
    <i>
      <x v="6"/>
    </i>
    <i>
      <x v="240"/>
    </i>
    <i>
      <x v="119"/>
    </i>
    <i>
      <x v="120"/>
    </i>
    <i t="grand">
      <x/>
    </i>
  </rowItems>
  <colFields count="1">
    <field x="21"/>
  </colFields>
  <colItems count="4">
    <i>
      <x/>
    </i>
    <i>
      <x v="1"/>
    </i>
    <i>
      <x v="2"/>
    </i>
    <i t="grand">
      <x/>
    </i>
  </colItems>
  <dataFields count="1">
    <dataField name="Count of Score" fld="28" subtotal="count" baseField="1" baseItem="106"/>
  </dataFields>
  <conditionalFormats count="1">
    <conditionalFormat priority="1">
      <pivotAreas count="1">
        <pivotArea type="data" collapsedLevelsAreSubtotals="1" fieldPosition="0">
          <references count="2">
            <reference field="4294967294" count="1" selected="0">
              <x v="0"/>
            </reference>
            <reference field="1" count="24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68DC90-39C5-4A15-BB45-04BF47AD11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36" firstHeaderRow="0" firstDataRow="1" firstDataCol="1"/>
  <pivotFields count="29">
    <pivotField showAll="0"/>
    <pivotField axis="axisRow" showAll="0" sortType="descending">
      <items count="242">
        <item x="57"/>
        <item x="173"/>
        <item x="97"/>
        <item x="160"/>
        <item x="113"/>
        <item x="120"/>
        <item x="180"/>
        <item x="59"/>
        <item x="171"/>
        <item x="137"/>
        <item x="205"/>
        <item x="168"/>
        <item x="109"/>
        <item x="41"/>
        <item x="144"/>
        <item x="222"/>
        <item x="12"/>
        <item x="151"/>
        <item x="116"/>
        <item x="39"/>
        <item x="227"/>
        <item x="76"/>
        <item x="17"/>
        <item x="88"/>
        <item x="94"/>
        <item x="25"/>
        <item x="140"/>
        <item x="83"/>
        <item x="101"/>
        <item x="200"/>
        <item x="7"/>
        <item x="92"/>
        <item x="86"/>
        <item x="103"/>
        <item x="232"/>
        <item x="100"/>
        <item x="221"/>
        <item x="18"/>
        <item x="132"/>
        <item x="125"/>
        <item x="93"/>
        <item x="52"/>
        <item x="157"/>
        <item x="10"/>
        <item x="142"/>
        <item x="190"/>
        <item x="74"/>
        <item x="194"/>
        <item x="126"/>
        <item x="198"/>
        <item x="236"/>
        <item x="65"/>
        <item x="189"/>
        <item x="114"/>
        <item x="47"/>
        <item x="66"/>
        <item x="133"/>
        <item x="178"/>
        <item x="11"/>
        <item x="56"/>
        <item x="26"/>
        <item x="80"/>
        <item x="215"/>
        <item x="147"/>
        <item x="1"/>
        <item x="224"/>
        <item x="167"/>
        <item x="217"/>
        <item x="24"/>
        <item x="96"/>
        <item x="219"/>
        <item x="191"/>
        <item x="46"/>
        <item x="149"/>
        <item x="174"/>
        <item x="28"/>
        <item x="75"/>
        <item x="3"/>
        <item x="186"/>
        <item x="203"/>
        <item x="197"/>
        <item x="32"/>
        <item x="188"/>
        <item x="117"/>
        <item x="8"/>
        <item x="159"/>
        <item x="48"/>
        <item x="5"/>
        <item x="43"/>
        <item x="36"/>
        <item x="187"/>
        <item x="166"/>
        <item x="95"/>
        <item x="68"/>
        <item x="199"/>
        <item x="158"/>
        <item x="214"/>
        <item x="164"/>
        <item x="111"/>
        <item x="108"/>
        <item x="6"/>
        <item x="79"/>
        <item x="233"/>
        <item x="123"/>
        <item x="145"/>
        <item x="107"/>
        <item x="153"/>
        <item x="122"/>
        <item x="53"/>
        <item x="84"/>
        <item x="45"/>
        <item x="34"/>
        <item x="69"/>
        <item x="183"/>
        <item x="62"/>
        <item x="20"/>
        <item x="237"/>
        <item x="165"/>
        <item x="61"/>
        <item x="38"/>
        <item x="15"/>
        <item x="162"/>
        <item x="148"/>
        <item x="63"/>
        <item x="207"/>
        <item x="90"/>
        <item x="143"/>
        <item x="35"/>
        <item x="231"/>
        <item x="141"/>
        <item x="172"/>
        <item x="118"/>
        <item x="154"/>
        <item x="192"/>
        <item x="130"/>
        <item x="106"/>
        <item x="182"/>
        <item x="91"/>
        <item x="135"/>
        <item x="229"/>
        <item x="124"/>
        <item x="99"/>
        <item x="170"/>
        <item x="181"/>
        <item x="201"/>
        <item x="131"/>
        <item x="152"/>
        <item x="235"/>
        <item x="139"/>
        <item x="31"/>
        <item x="70"/>
        <item x="195"/>
        <item x="55"/>
        <item x="44"/>
        <item x="234"/>
        <item x="42"/>
        <item x="89"/>
        <item x="0"/>
        <item x="33"/>
        <item x="4"/>
        <item x="40"/>
        <item x="27"/>
        <item x="87"/>
        <item x="146"/>
        <item x="136"/>
        <item x="177"/>
        <item x="73"/>
        <item x="104"/>
        <item x="21"/>
        <item x="209"/>
        <item x="72"/>
        <item x="102"/>
        <item x="23"/>
        <item x="78"/>
        <item x="240"/>
        <item x="196"/>
        <item x="110"/>
        <item x="208"/>
        <item x="50"/>
        <item x="129"/>
        <item x="51"/>
        <item x="13"/>
        <item x="212"/>
        <item x="185"/>
        <item x="225"/>
        <item x="156"/>
        <item x="98"/>
        <item x="64"/>
        <item x="19"/>
        <item x="49"/>
        <item x="163"/>
        <item x="77"/>
        <item x="58"/>
        <item x="211"/>
        <item x="60"/>
        <item x="218"/>
        <item x="2"/>
        <item x="176"/>
        <item x="179"/>
        <item x="161"/>
        <item x="14"/>
        <item x="127"/>
        <item x="54"/>
        <item x="169"/>
        <item x="128"/>
        <item x="226"/>
        <item x="223"/>
        <item x="119"/>
        <item x="238"/>
        <item x="85"/>
        <item x="202"/>
        <item x="150"/>
        <item x="30"/>
        <item x="206"/>
        <item x="155"/>
        <item x="121"/>
        <item x="239"/>
        <item x="71"/>
        <item x="204"/>
        <item x="67"/>
        <item x="138"/>
        <item x="81"/>
        <item x="216"/>
        <item x="213"/>
        <item x="230"/>
        <item x="16"/>
        <item x="175"/>
        <item x="105"/>
        <item x="134"/>
        <item x="184"/>
        <item x="9"/>
        <item x="228"/>
        <item x="22"/>
        <item x="29"/>
        <item x="193"/>
        <item x="82"/>
        <item x="112"/>
        <item x="37"/>
        <item x="210"/>
        <item x="220"/>
        <item x="11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multipleItemSelectionAllowed="1" showAll="0">
      <items count="4">
        <item x="2"/>
        <item x="1"/>
        <item x="0"/>
        <item t="default"/>
      </items>
    </pivotField>
    <pivotField showAll="0"/>
    <pivotField showAll="0"/>
    <pivotField showAll="0"/>
    <pivotField showAll="0">
      <items count="7">
        <item x="0"/>
        <item x="1"/>
        <item x="3"/>
        <item x="2"/>
        <item x="5"/>
        <item x="4"/>
        <item t="default"/>
      </items>
    </pivotField>
    <pivotField showAll="0">
      <items count="8">
        <item x="0"/>
        <item x="1"/>
        <item x="2"/>
        <item x="3"/>
        <item x="4"/>
        <item x="6"/>
        <item x="5"/>
        <item t="default"/>
      </items>
    </pivotField>
    <pivotField axis="axisRow" dataField="1" showAll="0">
      <items count="10">
        <item x="1"/>
        <item x="5"/>
        <item x="7"/>
        <item x="2"/>
        <item x="3"/>
        <item x="0"/>
        <item x="4"/>
        <item x="6"/>
        <item x="8"/>
        <item t="default"/>
      </items>
    </pivotField>
  </pivotFields>
  <rowFields count="3">
    <field x="1"/>
    <field x="22"/>
    <field x="28"/>
  </rowFields>
  <rowItems count="833">
    <i>
      <x v="134"/>
    </i>
    <i r="1">
      <x/>
    </i>
    <i r="2">
      <x v="4"/>
    </i>
    <i r="2">
      <x v="6"/>
    </i>
    <i r="1">
      <x v="2"/>
    </i>
    <i r="2">
      <x v="5"/>
    </i>
    <i>
      <x v="208"/>
    </i>
    <i r="1">
      <x v="1"/>
    </i>
    <i r="2">
      <x v="4"/>
    </i>
    <i r="2">
      <x v="5"/>
    </i>
    <i r="2">
      <x v="7"/>
    </i>
    <i>
      <x v="104"/>
    </i>
    <i r="1">
      <x v="2"/>
    </i>
    <i r="2">
      <x v="4"/>
    </i>
    <i>
      <x v="96"/>
    </i>
    <i r="1">
      <x v="1"/>
    </i>
    <i r="2">
      <x v="6"/>
    </i>
    <i r="2">
      <x v="7"/>
    </i>
    <i r="1">
      <x v="2"/>
    </i>
    <i r="2">
      <x v="3"/>
    </i>
    <i r="2">
      <x v="4"/>
    </i>
    <i>
      <x v="106"/>
    </i>
    <i r="1">
      <x/>
    </i>
    <i r="2">
      <x/>
    </i>
    <i r="2">
      <x v="6"/>
    </i>
    <i r="2">
      <x v="8"/>
    </i>
    <i r="1">
      <x v="2"/>
    </i>
    <i r="2">
      <x v="3"/>
    </i>
    <i>
      <x v="86"/>
    </i>
    <i r="1">
      <x v="1"/>
    </i>
    <i r="2">
      <x v="6"/>
    </i>
    <i r="2">
      <x v="7"/>
    </i>
    <i r="1">
      <x v="2"/>
    </i>
    <i r="2">
      <x v="5"/>
    </i>
    <i>
      <x v="43"/>
    </i>
    <i r="1">
      <x/>
    </i>
    <i r="2">
      <x v="6"/>
    </i>
    <i r="1">
      <x v="1"/>
    </i>
    <i r="2">
      <x v="7"/>
    </i>
    <i r="1">
      <x v="2"/>
    </i>
    <i r="2">
      <x/>
    </i>
    <i r="2">
      <x v="5"/>
    </i>
    <i>
      <x v="218"/>
    </i>
    <i r="1">
      <x v="1"/>
    </i>
    <i r="2">
      <x v="1"/>
    </i>
    <i r="2">
      <x v="4"/>
    </i>
    <i r="2">
      <x v="7"/>
    </i>
    <i r="1">
      <x v="2"/>
    </i>
    <i r="2">
      <x v="4"/>
    </i>
    <i>
      <x v="213"/>
    </i>
    <i r="1">
      <x v="1"/>
    </i>
    <i r="2">
      <x v="5"/>
    </i>
    <i r="2">
      <x v="6"/>
    </i>
    <i>
      <x v="216"/>
    </i>
    <i r="1">
      <x v="1"/>
    </i>
    <i r="2">
      <x v="5"/>
    </i>
    <i r="2">
      <x v="6"/>
    </i>
    <i>
      <x v="215"/>
    </i>
    <i r="1">
      <x/>
    </i>
    <i r="2">
      <x/>
    </i>
    <i r="2">
      <x v="6"/>
    </i>
    <i r="1">
      <x v="1"/>
    </i>
    <i r="2">
      <x v="5"/>
    </i>
    <i>
      <x v="102"/>
    </i>
    <i r="1">
      <x v="1"/>
    </i>
    <i r="2">
      <x v="5"/>
    </i>
    <i r="2">
      <x v="6"/>
    </i>
    <i>
      <x v="179"/>
    </i>
    <i r="1">
      <x/>
    </i>
    <i r="2">
      <x v="4"/>
    </i>
    <i r="2">
      <x v="6"/>
    </i>
    <i>
      <x v="154"/>
    </i>
    <i r="1">
      <x v="1"/>
    </i>
    <i r="2">
      <x v="5"/>
    </i>
    <i r="2">
      <x v="6"/>
    </i>
    <i>
      <x v="174"/>
    </i>
    <i r="1">
      <x v="1"/>
    </i>
    <i r="2">
      <x v="5"/>
    </i>
    <i r="2">
      <x v="6"/>
    </i>
    <i>
      <x v="223"/>
    </i>
    <i r="1">
      <x v="1"/>
    </i>
    <i r="2">
      <x v="1"/>
    </i>
    <i r="2">
      <x v="5"/>
    </i>
    <i r="1">
      <x v="2"/>
    </i>
    <i r="2">
      <x v="3"/>
    </i>
    <i r="2">
      <x v="5"/>
    </i>
    <i>
      <x v="207"/>
    </i>
    <i r="1">
      <x v="1"/>
    </i>
    <i r="2">
      <x v="1"/>
    </i>
    <i r="2">
      <x v="3"/>
    </i>
    <i r="1">
      <x v="2"/>
    </i>
    <i r="2">
      <x v="4"/>
    </i>
    <i>
      <x v="66"/>
    </i>
    <i r="1">
      <x/>
    </i>
    <i r="2">
      <x v="4"/>
    </i>
    <i r="1">
      <x v="1"/>
    </i>
    <i r="2">
      <x v="4"/>
    </i>
    <i r="2">
      <x v="5"/>
    </i>
    <i>
      <x v="45"/>
    </i>
    <i r="1">
      <x/>
    </i>
    <i r="2">
      <x/>
    </i>
    <i r="2">
      <x v="4"/>
    </i>
    <i r="1">
      <x v="1"/>
    </i>
    <i r="2">
      <x v="1"/>
    </i>
    <i r="2">
      <x v="3"/>
    </i>
    <i>
      <x v="220"/>
    </i>
    <i r="1">
      <x/>
    </i>
    <i r="2">
      <x v="4"/>
    </i>
    <i r="1">
      <x v="2"/>
    </i>
    <i r="2">
      <x v="4"/>
    </i>
    <i>
      <x v="77"/>
    </i>
    <i r="1">
      <x v="1"/>
    </i>
    <i r="2">
      <x v="3"/>
    </i>
    <i r="1">
      <x v="2"/>
    </i>
    <i r="2">
      <x v="4"/>
    </i>
    <i r="2">
      <x v="5"/>
    </i>
    <i>
      <x v="16"/>
    </i>
    <i r="1">
      <x v="1"/>
    </i>
    <i r="2">
      <x v="3"/>
    </i>
    <i r="2">
      <x v="4"/>
    </i>
    <i r="1">
      <x v="2"/>
    </i>
    <i r="2">
      <x v="5"/>
    </i>
    <i>
      <x v="239"/>
    </i>
    <i r="1">
      <x v="1"/>
    </i>
    <i r="2">
      <x v="5"/>
    </i>
    <i r="2">
      <x v="7"/>
    </i>
    <i>
      <x v="163"/>
    </i>
    <i r="1">
      <x v="1"/>
    </i>
    <i r="2">
      <x v="6"/>
    </i>
    <i r="1">
      <x v="2"/>
    </i>
    <i r="2">
      <x v="4"/>
    </i>
    <i>
      <x v="100"/>
    </i>
    <i r="1">
      <x v="1"/>
    </i>
    <i r="2">
      <x v="5"/>
    </i>
    <i r="1">
      <x v="2"/>
    </i>
    <i r="2">
      <x v="5"/>
    </i>
    <i>
      <x v="73"/>
    </i>
    <i r="1">
      <x/>
    </i>
    <i r="2">
      <x v="8"/>
    </i>
    <i>
      <x v="214"/>
    </i>
    <i r="1">
      <x v="1"/>
    </i>
    <i r="2">
      <x v="2"/>
    </i>
    <i r="2">
      <x v="3"/>
    </i>
    <i r="2">
      <x v="4"/>
    </i>
    <i>
      <x v="180"/>
    </i>
    <i r="1">
      <x v="1"/>
    </i>
    <i r="2">
      <x v="1"/>
    </i>
    <i r="2">
      <x v="3"/>
    </i>
    <i>
      <x v="140"/>
    </i>
    <i r="1">
      <x v="1"/>
    </i>
    <i r="2">
      <x v="4"/>
    </i>
    <i r="2">
      <x v="5"/>
    </i>
    <i>
      <x v="190"/>
    </i>
    <i r="1">
      <x v="1"/>
    </i>
    <i r="2">
      <x v="4"/>
    </i>
    <i r="2">
      <x v="5"/>
    </i>
    <i>
      <x v="127"/>
    </i>
    <i r="1">
      <x v="1"/>
    </i>
    <i r="2">
      <x v="4"/>
    </i>
    <i r="2">
      <x v="5"/>
    </i>
    <i>
      <x v="79"/>
    </i>
    <i r="1">
      <x v="1"/>
    </i>
    <i r="2">
      <x v="1"/>
    </i>
    <i r="2">
      <x v="7"/>
    </i>
    <i>
      <x v="151"/>
    </i>
    <i r="1">
      <x v="1"/>
    </i>
    <i r="2">
      <x v="2"/>
    </i>
    <i r="2">
      <x v="6"/>
    </i>
    <i>
      <x v="63"/>
    </i>
    <i r="1">
      <x v="2"/>
    </i>
    <i r="2">
      <x v="4"/>
    </i>
    <i>
      <x v="19"/>
    </i>
    <i r="1">
      <x v="2"/>
    </i>
    <i r="2">
      <x v="3"/>
    </i>
    <i r="2">
      <x v="5"/>
    </i>
    <i>
      <x v="138"/>
    </i>
    <i r="1">
      <x v="2"/>
    </i>
    <i r="2">
      <x v="4"/>
    </i>
    <i>
      <x v="124"/>
    </i>
    <i r="1">
      <x v="1"/>
    </i>
    <i r="2">
      <x v="3"/>
    </i>
    <i r="1">
      <x v="2"/>
    </i>
    <i r="2">
      <x v="5"/>
    </i>
    <i>
      <x v="95"/>
    </i>
    <i r="1">
      <x/>
    </i>
    <i r="2">
      <x/>
    </i>
    <i r="1">
      <x v="2"/>
    </i>
    <i r="2">
      <x v="3"/>
    </i>
    <i r="2">
      <x v="5"/>
    </i>
    <i>
      <x v="20"/>
    </i>
    <i r="1">
      <x v="1"/>
    </i>
    <i r="2">
      <x v="1"/>
    </i>
    <i r="2">
      <x v="6"/>
    </i>
    <i>
      <x v="231"/>
    </i>
    <i r="1">
      <x v="1"/>
    </i>
    <i r="2">
      <x v="1"/>
    </i>
    <i r="2">
      <x v="6"/>
    </i>
    <i>
      <x v="139"/>
    </i>
    <i r="1">
      <x v="1"/>
    </i>
    <i r="2">
      <x v="1"/>
    </i>
    <i r="2">
      <x v="6"/>
    </i>
    <i>
      <x v="37"/>
    </i>
    <i r="1">
      <x v="1"/>
    </i>
    <i r="2">
      <x v="1"/>
    </i>
    <i r="2">
      <x v="6"/>
    </i>
    <i>
      <x v="234"/>
    </i>
    <i r="1">
      <x v="1"/>
    </i>
    <i r="2">
      <x v="2"/>
    </i>
    <i r="1">
      <x v="2"/>
    </i>
    <i r="2">
      <x v="5"/>
    </i>
    <i>
      <x v="56"/>
    </i>
    <i r="1">
      <x v="1"/>
    </i>
    <i r="2">
      <x v="7"/>
    </i>
    <i>
      <x v="116"/>
    </i>
    <i r="1">
      <x v="1"/>
    </i>
    <i r="2">
      <x v="7"/>
    </i>
    <i>
      <x v="3"/>
    </i>
    <i r="1">
      <x v="1"/>
    </i>
    <i r="2">
      <x v="7"/>
    </i>
    <i>
      <x v="117"/>
    </i>
    <i r="1">
      <x/>
    </i>
    <i r="2">
      <x/>
    </i>
    <i r="1">
      <x v="1"/>
    </i>
    <i r="2">
      <x v="7"/>
    </i>
    <i>
      <x v="224"/>
    </i>
    <i r="1">
      <x v="1"/>
    </i>
    <i r="2">
      <x v="1"/>
    </i>
    <i r="1">
      <x v="2"/>
    </i>
    <i r="2">
      <x v="5"/>
    </i>
    <i>
      <x v="112"/>
    </i>
    <i r="1">
      <x v="1"/>
    </i>
    <i r="2">
      <x v="1"/>
    </i>
    <i r="1">
      <x v="2"/>
    </i>
    <i r="2">
      <x v="5"/>
    </i>
    <i>
      <x v="84"/>
    </i>
    <i r="1">
      <x v="1"/>
    </i>
    <i r="2">
      <x v="1"/>
    </i>
    <i r="1">
      <x v="2"/>
    </i>
    <i r="2">
      <x v="5"/>
    </i>
    <i>
      <x v="41"/>
    </i>
    <i r="1">
      <x v="1"/>
    </i>
    <i r="2">
      <x v="1"/>
    </i>
    <i r="1">
      <x v="2"/>
    </i>
    <i r="2">
      <x v="5"/>
    </i>
    <i>
      <x v="131"/>
    </i>
    <i r="1">
      <x v="1"/>
    </i>
    <i r="2">
      <x v="2"/>
    </i>
    <i r="1">
      <x v="2"/>
    </i>
    <i r="2">
      <x v="4"/>
    </i>
    <i>
      <x v="192"/>
    </i>
    <i r="1">
      <x/>
    </i>
    <i r="2">
      <x/>
    </i>
    <i r="1">
      <x v="1"/>
    </i>
    <i r="2">
      <x v="6"/>
    </i>
    <i>
      <x v="128"/>
    </i>
    <i r="1">
      <x v="1"/>
    </i>
    <i r="2">
      <x v="6"/>
    </i>
    <i>
      <x v="206"/>
    </i>
    <i r="1">
      <x v="1"/>
    </i>
    <i r="2">
      <x v="6"/>
    </i>
    <i>
      <x v="26"/>
    </i>
    <i r="1">
      <x/>
    </i>
    <i r="2">
      <x v="6"/>
    </i>
    <i>
      <x v="87"/>
    </i>
    <i r="1">
      <x/>
    </i>
    <i r="2">
      <x v="6"/>
    </i>
    <i>
      <x v="11"/>
    </i>
    <i r="1">
      <x v="1"/>
    </i>
    <i r="2">
      <x v="6"/>
    </i>
    <i>
      <x v="36"/>
    </i>
    <i r="1">
      <x v="1"/>
    </i>
    <i r="2">
      <x v="6"/>
    </i>
    <i>
      <x v="197"/>
    </i>
    <i r="1">
      <x v="1"/>
    </i>
    <i r="2">
      <x v="6"/>
    </i>
    <i>
      <x v="142"/>
    </i>
    <i r="1">
      <x v="1"/>
    </i>
    <i r="2">
      <x v="6"/>
    </i>
    <i>
      <x v="58"/>
    </i>
    <i r="1">
      <x/>
    </i>
    <i r="2">
      <x v="6"/>
    </i>
    <i>
      <x v="232"/>
    </i>
    <i r="1">
      <x v="1"/>
    </i>
    <i r="2">
      <x v="6"/>
    </i>
    <i>
      <x v="228"/>
    </i>
    <i r="1">
      <x/>
    </i>
    <i r="2">
      <x v="6"/>
    </i>
    <i>
      <x v="62"/>
    </i>
    <i r="1">
      <x v="1"/>
    </i>
    <i r="2">
      <x v="6"/>
    </i>
    <i>
      <x v="15"/>
    </i>
    <i r="1">
      <x v="1"/>
    </i>
    <i r="2">
      <x v="6"/>
    </i>
    <i>
      <x v="235"/>
    </i>
    <i r="1">
      <x v="1"/>
    </i>
    <i r="2">
      <x v="1"/>
    </i>
    <i r="2">
      <x v="4"/>
    </i>
    <i>
      <x v="185"/>
    </i>
    <i r="1">
      <x v="1"/>
    </i>
    <i r="2">
      <x v="2"/>
    </i>
    <i r="2">
      <x v="3"/>
    </i>
    <i>
      <x v="182"/>
    </i>
    <i r="1">
      <x v="2"/>
    </i>
    <i r="2">
      <x v="5"/>
    </i>
    <i>
      <x v="59"/>
    </i>
    <i r="1">
      <x v="2"/>
    </i>
    <i r="2">
      <x v="5"/>
    </i>
    <i>
      <x v="205"/>
    </i>
    <i r="1">
      <x v="2"/>
    </i>
    <i r="2">
      <x v="5"/>
    </i>
    <i>
      <x v="93"/>
    </i>
    <i r="1">
      <x v="2"/>
    </i>
    <i r="2">
      <x v="5"/>
    </i>
    <i>
      <x v="173"/>
    </i>
    <i r="1">
      <x v="2"/>
    </i>
    <i r="2">
      <x v="5"/>
    </i>
    <i>
      <x v="22"/>
    </i>
    <i r="1">
      <x v="2"/>
    </i>
    <i r="2">
      <x v="5"/>
    </i>
    <i>
      <x v="81"/>
    </i>
    <i r="1">
      <x v="2"/>
    </i>
    <i r="2">
      <x v="5"/>
    </i>
    <i>
      <x v="23"/>
    </i>
    <i r="1">
      <x v="2"/>
    </i>
    <i r="2">
      <x v="5"/>
    </i>
    <i>
      <x v="53"/>
    </i>
    <i r="1">
      <x v="2"/>
    </i>
    <i r="2">
      <x v="5"/>
    </i>
    <i>
      <x v="98"/>
    </i>
    <i r="1">
      <x v="2"/>
    </i>
    <i r="2">
      <x v="5"/>
    </i>
    <i>
      <x v="88"/>
    </i>
    <i r="1">
      <x/>
    </i>
    <i r="2">
      <x/>
    </i>
    <i r="1">
      <x v="2"/>
    </i>
    <i r="2">
      <x v="5"/>
    </i>
    <i>
      <x v="99"/>
    </i>
    <i r="1">
      <x v="2"/>
    </i>
    <i r="2">
      <x v="5"/>
    </i>
    <i>
      <x v="178"/>
    </i>
    <i r="1">
      <x v="2"/>
    </i>
    <i r="2">
      <x v="5"/>
    </i>
    <i>
      <x v="25"/>
    </i>
    <i r="1">
      <x v="2"/>
    </i>
    <i r="2">
      <x v="5"/>
    </i>
    <i>
      <x v="188"/>
    </i>
    <i r="1">
      <x v="2"/>
    </i>
    <i r="2">
      <x v="5"/>
    </i>
    <i>
      <x v="101"/>
    </i>
    <i r="1">
      <x v="2"/>
    </i>
    <i r="2">
      <x v="5"/>
    </i>
    <i>
      <x v="196"/>
    </i>
    <i r="1">
      <x v="2"/>
    </i>
    <i r="2">
      <x/>
    </i>
    <i r="2">
      <x v="5"/>
    </i>
    <i>
      <x v="67"/>
    </i>
    <i r="1">
      <x v="2"/>
    </i>
    <i r="2">
      <x v="5"/>
    </i>
    <i>
      <x v="209"/>
    </i>
    <i r="1">
      <x v="2"/>
    </i>
    <i r="2">
      <x v="5"/>
    </i>
    <i>
      <x v="103"/>
    </i>
    <i r="1">
      <x/>
    </i>
    <i r="2">
      <x/>
    </i>
    <i r="1">
      <x v="2"/>
    </i>
    <i r="2">
      <x v="5"/>
    </i>
    <i>
      <x v="13"/>
    </i>
    <i r="1">
      <x v="2"/>
    </i>
    <i r="2">
      <x v="5"/>
    </i>
    <i>
      <x v="27"/>
    </i>
    <i r="1">
      <x v="2"/>
    </i>
    <i r="2">
      <x v="5"/>
    </i>
    <i>
      <x v="2"/>
    </i>
    <i r="1">
      <x v="2"/>
    </i>
    <i r="2">
      <x v="5"/>
    </i>
    <i>
      <x v="105"/>
    </i>
    <i r="1">
      <x v="2"/>
    </i>
    <i r="2">
      <x v="5"/>
    </i>
    <i>
      <x v="171"/>
    </i>
    <i r="1">
      <x v="2"/>
    </i>
    <i r="2">
      <x v="5"/>
    </i>
    <i>
      <x v="28"/>
    </i>
    <i r="1">
      <x v="2"/>
    </i>
    <i r="2">
      <x v="5"/>
    </i>
    <i>
      <x v="176"/>
    </i>
    <i r="1">
      <x v="2"/>
    </i>
    <i r="2">
      <x v="5"/>
    </i>
    <i>
      <x v="108"/>
    </i>
    <i r="1">
      <x v="2"/>
    </i>
    <i r="2">
      <x v="5"/>
    </i>
    <i>
      <x v="46"/>
    </i>
    <i r="1">
      <x v="2"/>
    </i>
    <i r="2">
      <x v="5"/>
    </i>
    <i>
      <x v="110"/>
    </i>
    <i r="1">
      <x v="1"/>
    </i>
    <i r="2">
      <x v="5"/>
    </i>
    <i>
      <x v="186"/>
    </i>
    <i r="1">
      <x v="2"/>
    </i>
    <i r="2">
      <x v="5"/>
    </i>
    <i>
      <x v="111"/>
    </i>
    <i r="1">
      <x v="2"/>
    </i>
    <i r="2">
      <x v="5"/>
    </i>
    <i>
      <x v="47"/>
    </i>
    <i r="1">
      <x v="1"/>
    </i>
    <i r="2">
      <x v="5"/>
    </i>
    <i>
      <x v="68"/>
    </i>
    <i r="1">
      <x v="2"/>
    </i>
    <i r="2">
      <x v="5"/>
    </i>
    <i>
      <x v="194"/>
    </i>
    <i r="1">
      <x v="2"/>
    </i>
    <i r="2">
      <x v="5"/>
    </i>
    <i>
      <x v="115"/>
    </i>
    <i r="1">
      <x v="2"/>
    </i>
    <i r="2">
      <x v="5"/>
    </i>
    <i>
      <x v="200"/>
    </i>
    <i r="1">
      <x v="2"/>
    </i>
    <i r="2">
      <x v="5"/>
    </i>
    <i>
      <x v="30"/>
    </i>
    <i r="1">
      <x v="2"/>
    </i>
    <i r="2">
      <x v="5"/>
    </i>
    <i>
      <x v="49"/>
    </i>
    <i r="1">
      <x v="2"/>
    </i>
    <i r="2">
      <x v="5"/>
    </i>
    <i>
      <x v="236"/>
    </i>
    <i r="1">
      <x v="2"/>
    </i>
    <i r="2">
      <x v="5"/>
    </i>
    <i>
      <x v="212"/>
    </i>
    <i r="1">
      <x v="2"/>
    </i>
    <i r="2">
      <x v="5"/>
    </i>
    <i>
      <x v="237"/>
    </i>
    <i r="1">
      <x v="2"/>
    </i>
    <i r="2">
      <x v="5"/>
    </i>
    <i>
      <x v="55"/>
    </i>
    <i r="1">
      <x v="2"/>
    </i>
    <i r="2">
      <x v="5"/>
    </i>
    <i>
      <x v="31"/>
    </i>
    <i r="1">
      <x v="2"/>
    </i>
    <i r="2">
      <x v="5"/>
    </i>
    <i>
      <x v="221"/>
    </i>
    <i r="1">
      <x v="2"/>
    </i>
    <i r="2">
      <x v="5"/>
    </i>
    <i>
      <x v="32"/>
    </i>
    <i r="1">
      <x v="2"/>
    </i>
    <i r="2">
      <x v="5"/>
    </i>
    <i>
      <x v="225"/>
    </i>
    <i r="1">
      <x v="2"/>
    </i>
    <i r="2">
      <x v="5"/>
    </i>
    <i>
      <x v="125"/>
    </i>
    <i r="1">
      <x v="2"/>
    </i>
    <i r="2">
      <x v="5"/>
    </i>
    <i>
      <x v="230"/>
    </i>
    <i r="1">
      <x v="2"/>
    </i>
    <i r="2">
      <x v="5"/>
    </i>
    <i>
      <x v="33"/>
    </i>
    <i r="1">
      <x v="2"/>
    </i>
    <i r="2">
      <x v="5"/>
    </i>
    <i>
      <x v="89"/>
    </i>
    <i r="1">
      <x v="2"/>
    </i>
    <i r="2">
      <x v="5"/>
    </i>
    <i>
      <x v="69"/>
    </i>
    <i r="1">
      <x v="2"/>
    </i>
    <i r="2">
      <x v="5"/>
    </i>
    <i>
      <x v="172"/>
    </i>
    <i r="1">
      <x v="2"/>
    </i>
    <i r="2">
      <x v="5"/>
    </i>
    <i>
      <x v="70"/>
    </i>
    <i r="1">
      <x v="1"/>
    </i>
    <i r="2">
      <x v="5"/>
    </i>
    <i>
      <x v="44"/>
    </i>
    <i r="1">
      <x v="2"/>
    </i>
    <i r="2">
      <x v="5"/>
    </i>
    <i>
      <x v="35"/>
    </i>
    <i r="1">
      <x v="2"/>
    </i>
    <i r="2">
      <x v="5"/>
    </i>
    <i>
      <x v="177"/>
    </i>
    <i r="1">
      <x v="2"/>
    </i>
    <i r="2">
      <x v="5"/>
    </i>
    <i>
      <x v="135"/>
    </i>
    <i r="1">
      <x v="2"/>
    </i>
    <i r="2">
      <x v="5"/>
    </i>
    <i>
      <x v="12"/>
    </i>
    <i r="1">
      <x v="2"/>
    </i>
    <i r="2">
      <x v="5"/>
    </i>
    <i>
      <x v="137"/>
    </i>
    <i r="1">
      <x v="2"/>
    </i>
    <i r="2">
      <x v="5"/>
    </i>
    <i>
      <x v="181"/>
    </i>
    <i r="1">
      <x v="2"/>
    </i>
    <i r="2">
      <x v="5"/>
    </i>
    <i>
      <x v="72"/>
    </i>
    <i r="1">
      <x v="2"/>
    </i>
    <i r="2">
      <x v="5"/>
    </i>
    <i>
      <x v="92"/>
    </i>
    <i r="1">
      <x v="2"/>
    </i>
    <i r="2">
      <x v="5"/>
    </i>
    <i>
      <x v="184"/>
    </i>
    <i r="1">
      <x v="2"/>
    </i>
    <i r="2">
      <x v="5"/>
    </i>
    <i>
      <x v="10"/>
    </i>
    <i r="1">
      <x v="1"/>
    </i>
    <i r="2">
      <x v="5"/>
    </i>
    <i>
      <x v="187"/>
    </i>
    <i r="1">
      <x v="2"/>
    </i>
    <i r="2">
      <x v="5"/>
    </i>
    <i>
      <x v="39"/>
    </i>
    <i r="1">
      <x v="1"/>
    </i>
    <i r="2">
      <x v="5"/>
    </i>
    <i>
      <x v="189"/>
    </i>
    <i r="1">
      <x v="2"/>
    </i>
    <i r="2">
      <x v="5"/>
    </i>
    <i>
      <x v="141"/>
    </i>
    <i r="1">
      <x v="2"/>
    </i>
    <i r="2">
      <x v="5"/>
    </i>
    <i>
      <x v="191"/>
    </i>
    <i r="1">
      <x v="2"/>
    </i>
    <i r="2">
      <x v="5"/>
    </i>
    <i>
      <x v="18"/>
    </i>
    <i r="1">
      <x v="2"/>
    </i>
    <i r="2">
      <x v="5"/>
    </i>
    <i>
      <x v="193"/>
    </i>
    <i r="1">
      <x v="2"/>
    </i>
    <i r="2">
      <x v="5"/>
    </i>
    <i>
      <x v="149"/>
    </i>
    <i r="1">
      <x v="2"/>
    </i>
    <i r="2">
      <x v="5"/>
    </i>
    <i>
      <x v="195"/>
    </i>
    <i r="1">
      <x v="2"/>
    </i>
    <i r="2">
      <x v="5"/>
    </i>
    <i>
      <x v="150"/>
    </i>
    <i r="1">
      <x v="2"/>
    </i>
    <i r="2">
      <x v="5"/>
    </i>
    <i>
      <x v="82"/>
    </i>
    <i r="1">
      <x v="2"/>
    </i>
    <i r="2">
      <x v="5"/>
    </i>
    <i>
      <x v="40"/>
    </i>
    <i r="1">
      <x v="2"/>
    </i>
    <i r="2">
      <x v="5"/>
    </i>
    <i>
      <x v="202"/>
    </i>
    <i r="1">
      <x v="2"/>
    </i>
    <i r="2">
      <x v="5"/>
    </i>
    <i>
      <x v="152"/>
    </i>
    <i r="1">
      <x v="2"/>
    </i>
    <i r="2">
      <x v="5"/>
    </i>
    <i>
      <x v="83"/>
    </i>
    <i r="1">
      <x v="2"/>
    </i>
    <i r="2">
      <x v="5"/>
    </i>
    <i>
      <x v="153"/>
    </i>
    <i r="1">
      <x v="2"/>
    </i>
    <i r="2">
      <x v="5"/>
    </i>
    <i>
      <x v="51"/>
    </i>
    <i r="1">
      <x v="2"/>
    </i>
    <i r="2">
      <x v="5"/>
    </i>
    <i>
      <x v="75"/>
    </i>
    <i r="1">
      <x v="2"/>
    </i>
    <i r="2">
      <x v="5"/>
    </i>
    <i>
      <x v="211"/>
    </i>
    <i r="1">
      <x v="1"/>
    </i>
    <i r="2">
      <x v="5"/>
    </i>
    <i>
      <x v="155"/>
    </i>
    <i r="1">
      <x v="2"/>
    </i>
    <i r="2">
      <x v="5"/>
    </i>
    <i>
      <x v="52"/>
    </i>
    <i r="1">
      <x v="2"/>
    </i>
    <i r="2">
      <x v="5"/>
    </i>
    <i>
      <x v="76"/>
    </i>
    <i r="1">
      <x v="2"/>
    </i>
    <i r="2">
      <x v="5"/>
    </i>
    <i>
      <x v="54"/>
    </i>
    <i r="1">
      <x v="2"/>
    </i>
    <i r="2">
      <x v="5"/>
    </i>
    <i>
      <x v="4"/>
    </i>
    <i r="1">
      <x v="2"/>
    </i>
    <i r="2">
      <x v="5"/>
    </i>
    <i>
      <x v="217"/>
    </i>
    <i r="1">
      <x v="2"/>
    </i>
    <i r="2">
      <x v="5"/>
    </i>
    <i>
      <x v="159"/>
    </i>
    <i r="1">
      <x v="2"/>
    </i>
    <i r="2">
      <x v="5"/>
    </i>
    <i>
      <x v="64"/>
    </i>
    <i r="1">
      <x v="2"/>
    </i>
    <i r="2">
      <x v="5"/>
    </i>
    <i>
      <x v="160"/>
    </i>
    <i r="1">
      <x v="2"/>
    </i>
    <i r="2">
      <x v="5"/>
    </i>
    <i>
      <x v="222"/>
    </i>
    <i r="1">
      <x v="2"/>
    </i>
    <i r="2">
      <x v="5"/>
    </i>
    <i>
      <x v="161"/>
    </i>
    <i r="1">
      <x v="2"/>
    </i>
    <i r="2">
      <x v="5"/>
    </i>
    <i>
      <x v="21"/>
    </i>
    <i r="1">
      <x v="2"/>
    </i>
    <i r="2">
      <x v="5"/>
    </i>
    <i>
      <x v="162"/>
    </i>
    <i r="1">
      <x v="2"/>
    </i>
    <i r="2">
      <x v="5"/>
    </i>
    <i>
      <x v="227"/>
    </i>
    <i r="1">
      <x v="2"/>
    </i>
    <i r="2">
      <x v="5"/>
    </i>
    <i>
      <x v="6"/>
    </i>
    <i r="1">
      <x v="2"/>
    </i>
    <i r="2">
      <x v="5"/>
    </i>
    <i>
      <x v="229"/>
    </i>
    <i r="1">
      <x v="2"/>
    </i>
    <i r="2">
      <x v="5"/>
    </i>
    <i>
      <x v="166"/>
    </i>
    <i r="1">
      <x v="2"/>
    </i>
    <i r="2">
      <x v="5"/>
    </i>
    <i>
      <x v="61"/>
    </i>
    <i r="1">
      <x v="2"/>
    </i>
    <i r="2">
      <x v="5"/>
    </i>
    <i>
      <x v="167"/>
    </i>
    <i r="1">
      <x v="2"/>
    </i>
    <i r="2">
      <x v="5"/>
    </i>
    <i>
      <x v="233"/>
    </i>
    <i r="1">
      <x v="2"/>
    </i>
    <i r="2">
      <x v="5"/>
    </i>
    <i>
      <x v="168"/>
    </i>
    <i r="1">
      <x v="2"/>
    </i>
    <i r="2">
      <x v="5"/>
    </i>
    <i>
      <x v="170"/>
    </i>
    <i r="1">
      <x v="2"/>
    </i>
    <i r="2">
      <x v="5"/>
    </i>
    <i>
      <x v="157"/>
    </i>
    <i r="1">
      <x v="2"/>
    </i>
    <i r="2">
      <x v="5"/>
    </i>
    <i>
      <x v="158"/>
    </i>
    <i r="1">
      <x v="2"/>
    </i>
    <i r="2">
      <x v="5"/>
    </i>
    <i>
      <x v="238"/>
    </i>
    <i r="1">
      <x v="2"/>
    </i>
    <i r="2">
      <x v="5"/>
    </i>
    <i>
      <x v="119"/>
    </i>
    <i r="1">
      <x v="2"/>
    </i>
    <i r="2">
      <x v="5"/>
    </i>
    <i>
      <x v="240"/>
    </i>
    <i r="1">
      <x v="2"/>
    </i>
    <i r="2">
      <x v="5"/>
    </i>
    <i>
      <x v="123"/>
    </i>
    <i r="1">
      <x v="2"/>
    </i>
    <i r="2">
      <x v="5"/>
    </i>
    <i>
      <x v="120"/>
    </i>
    <i r="1">
      <x v="2"/>
    </i>
    <i r="2">
      <x v="5"/>
    </i>
    <i>
      <x v="114"/>
    </i>
    <i r="1">
      <x v="1"/>
    </i>
    <i r="2">
      <x v="1"/>
    </i>
    <i r="2">
      <x v="3"/>
    </i>
    <i>
      <x v="80"/>
    </i>
    <i r="1">
      <x v="2"/>
    </i>
    <i r="2">
      <x v="4"/>
    </i>
    <i>
      <x v="226"/>
    </i>
    <i r="1">
      <x v="1"/>
    </i>
    <i r="2">
      <x v="4"/>
    </i>
    <i>
      <x v="85"/>
    </i>
    <i r="1">
      <x v="2"/>
    </i>
    <i r="2">
      <x v="4"/>
    </i>
    <i>
      <x v="14"/>
    </i>
    <i r="1">
      <x v="2"/>
    </i>
    <i r="2">
      <x v="4"/>
    </i>
    <i>
      <x v="126"/>
    </i>
    <i r="1">
      <x v="2"/>
    </i>
    <i r="2">
      <x v="4"/>
    </i>
    <i>
      <x v="74"/>
    </i>
    <i r="1">
      <x v="2"/>
    </i>
    <i r="2">
      <x v="4"/>
    </i>
    <i>
      <x v="136"/>
    </i>
    <i r="1">
      <x/>
    </i>
    <i r="2">
      <x/>
    </i>
    <i r="2">
      <x v="4"/>
    </i>
    <i>
      <x v="113"/>
    </i>
    <i r="1">
      <x/>
    </i>
    <i r="2">
      <x/>
    </i>
    <i r="2">
      <x v="4"/>
    </i>
    <i>
      <x v="145"/>
    </i>
    <i r="1">
      <x/>
    </i>
    <i r="2">
      <x v="4"/>
    </i>
    <i>
      <x v="164"/>
    </i>
    <i r="1">
      <x v="2"/>
    </i>
    <i r="2">
      <x v="4"/>
    </i>
    <i>
      <x v="204"/>
    </i>
    <i r="1">
      <x/>
    </i>
    <i r="2">
      <x v="4"/>
    </i>
    <i>
      <x v="121"/>
    </i>
    <i r="1">
      <x/>
    </i>
    <i r="2">
      <x v="4"/>
    </i>
    <i>
      <x v="148"/>
    </i>
    <i r="1">
      <x/>
    </i>
    <i r="2">
      <x v="4"/>
    </i>
    <i>
      <x v="7"/>
    </i>
    <i r="1">
      <x/>
    </i>
    <i r="2">
      <x v="4"/>
    </i>
    <i>
      <x v="9"/>
    </i>
    <i r="1">
      <x v="2"/>
    </i>
    <i r="2">
      <x v="4"/>
    </i>
    <i>
      <x v="210"/>
    </i>
    <i r="1">
      <x v="2"/>
    </i>
    <i r="2">
      <x v="4"/>
    </i>
    <i>
      <x v="118"/>
    </i>
    <i r="1">
      <x v="1"/>
    </i>
    <i r="2">
      <x v="1"/>
    </i>
    <i>
      <x v="24"/>
    </i>
    <i r="1">
      <x v="1"/>
    </i>
    <i r="2">
      <x v="1"/>
    </i>
    <i>
      <x v="175"/>
    </i>
    <i r="1">
      <x v="1"/>
    </i>
    <i r="2">
      <x v="3"/>
    </i>
    <i>
      <x v="165"/>
    </i>
    <i r="1">
      <x v="1"/>
    </i>
    <i r="2">
      <x v="3"/>
    </i>
    <i>
      <x v="29"/>
    </i>
    <i r="1">
      <x v="1"/>
    </i>
    <i r="2">
      <x v="3"/>
    </i>
    <i>
      <x v="34"/>
    </i>
    <i r="1">
      <x v="2"/>
    </i>
    <i r="2">
      <x v="3"/>
    </i>
    <i>
      <x v="97"/>
    </i>
    <i r="1">
      <x/>
    </i>
    <i r="2">
      <x/>
    </i>
    <i r="1">
      <x v="1"/>
    </i>
    <i r="2">
      <x v="2"/>
    </i>
    <i>
      <x v="199"/>
    </i>
    <i r="1">
      <x/>
    </i>
    <i r="2">
      <x/>
    </i>
    <i r="1">
      <x v="1"/>
    </i>
    <i r="2">
      <x v="2"/>
    </i>
    <i>
      <x v="130"/>
    </i>
    <i r="1">
      <x v="1"/>
    </i>
    <i r="2">
      <x v="2"/>
    </i>
    <i>
      <x v="133"/>
    </i>
    <i r="1">
      <x v="1"/>
    </i>
    <i r="2">
      <x v="2"/>
    </i>
    <i>
      <x v="169"/>
    </i>
    <i r="1">
      <x v="1"/>
    </i>
    <i r="2">
      <x v="2"/>
    </i>
    <i>
      <x v="5"/>
    </i>
    <i r="1">
      <x v="1"/>
    </i>
    <i r="2">
      <x v="2"/>
    </i>
    <i>
      <x v="42"/>
    </i>
    <i r="1">
      <x v="1"/>
    </i>
    <i r="2">
      <x v="2"/>
    </i>
    <i>
      <x v="107"/>
    </i>
    <i r="1">
      <x v="1"/>
    </i>
    <i r="2">
      <x v="1"/>
    </i>
    <i>
      <x v="156"/>
    </i>
    <i r="1">
      <x v="1"/>
    </i>
    <i r="2">
      <x v="1"/>
    </i>
    <i>
      <x v="65"/>
    </i>
    <i r="1">
      <x v="1"/>
    </i>
    <i r="2">
      <x v="1"/>
    </i>
    <i>
      <x v="109"/>
    </i>
    <i r="1">
      <x v="1"/>
    </i>
    <i r="2">
      <x v="1"/>
    </i>
    <i>
      <x v="219"/>
    </i>
    <i r="1">
      <x v="1"/>
    </i>
    <i r="2">
      <x v="1"/>
    </i>
    <i>
      <x v="143"/>
    </i>
    <i r="1">
      <x/>
    </i>
    <i r="2">
      <x/>
    </i>
    <i>
      <x v="38"/>
    </i>
    <i r="1">
      <x/>
    </i>
    <i r="2">
      <x/>
    </i>
    <i>
      <x v="71"/>
    </i>
    <i r="1">
      <x/>
    </i>
    <i r="2">
      <x/>
    </i>
    <i>
      <x v="17"/>
    </i>
    <i r="1">
      <x/>
    </i>
    <i r="2">
      <x/>
    </i>
    <i>
      <x v="8"/>
    </i>
    <i r="1">
      <x/>
    </i>
    <i r="2">
      <x/>
    </i>
    <i>
      <x v="146"/>
    </i>
    <i r="1">
      <x/>
    </i>
    <i r="2">
      <x/>
    </i>
    <i>
      <x v="50"/>
    </i>
    <i r="1">
      <x/>
    </i>
    <i r="2">
      <x/>
    </i>
    <i>
      <x v="198"/>
    </i>
    <i r="1">
      <x/>
    </i>
    <i r="2">
      <x/>
    </i>
    <i>
      <x v="144"/>
    </i>
    <i r="1">
      <x v="2"/>
    </i>
    <i r="2">
      <x/>
    </i>
    <i>
      <x v="183"/>
    </i>
    <i r="1">
      <x/>
    </i>
    <i r="2">
      <x/>
    </i>
    <i>
      <x v="78"/>
    </i>
    <i r="1">
      <x/>
    </i>
    <i r="2">
      <x/>
    </i>
    <i>
      <x v="132"/>
    </i>
    <i r="1">
      <x v="2"/>
    </i>
    <i r="2">
      <x/>
    </i>
    <i>
      <x/>
    </i>
    <i r="1">
      <x/>
    </i>
    <i r="2">
      <x/>
    </i>
    <i>
      <x v="48"/>
    </i>
    <i r="1">
      <x/>
    </i>
    <i r="2">
      <x/>
    </i>
    <i>
      <x v="122"/>
    </i>
    <i r="1">
      <x/>
    </i>
    <i r="2">
      <x/>
    </i>
    <i>
      <x v="201"/>
    </i>
    <i r="1">
      <x/>
    </i>
    <i r="2">
      <x/>
    </i>
    <i>
      <x v="90"/>
    </i>
    <i r="1">
      <x/>
    </i>
    <i r="2">
      <x/>
    </i>
    <i>
      <x v="147"/>
    </i>
    <i r="1">
      <x/>
    </i>
    <i r="2">
      <x/>
    </i>
    <i>
      <x v="91"/>
    </i>
    <i r="1">
      <x/>
    </i>
    <i r="2">
      <x/>
    </i>
    <i>
      <x v="203"/>
    </i>
    <i r="1">
      <x/>
    </i>
    <i r="2">
      <x/>
    </i>
    <i>
      <x v="94"/>
    </i>
    <i r="1">
      <x v="2"/>
    </i>
    <i r="2">
      <x/>
    </i>
    <i>
      <x v="57"/>
    </i>
    <i r="1">
      <x/>
    </i>
    <i r="2">
      <x/>
    </i>
    <i>
      <x v="129"/>
    </i>
    <i r="1">
      <x/>
    </i>
    <i r="2">
      <x/>
    </i>
    <i>
      <x v="60"/>
    </i>
    <i r="1">
      <x v="2"/>
    </i>
    <i r="2">
      <x/>
    </i>
    <i>
      <x v="1"/>
    </i>
    <i r="1">
      <x/>
    </i>
    <i r="2">
      <x/>
    </i>
    <i t="grand">
      <x/>
    </i>
  </rowItems>
  <colFields count="1">
    <field x="-2"/>
  </colFields>
  <colItems count="2">
    <i>
      <x/>
    </i>
    <i i="1">
      <x v="1"/>
    </i>
  </colItems>
  <dataFields count="2">
    <dataField name="Count of Field" fld="22" subtotal="count" baseField="0" baseItem="0"/>
    <dataField name="Sum of Score" fld="2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17EF42-F656-44F0-8156-C257C028D142}" name="Table3" displayName="Table3" ref="A1:U374" totalsRowShown="0" headerRowDxfId="52">
  <autoFilter ref="A1:U374" xr:uid="{C217EF42-F656-44F0-8156-C257C028D142}"/>
  <tableColumns count="21">
    <tableColumn id="1" xr3:uid="{2B08ADD7-08FF-4B63-A628-33AAC2277E91}" name="NIS" dataDxfId="51"/>
    <tableColumn id="2" xr3:uid="{EB94FFE8-9204-4BC5-8DA8-B5DEAE3F47C5}" name="Name" dataDxfId="50"/>
    <tableColumn id="3" xr3:uid="{BD64AFBB-2D0D-46D7-8E10-B001BAC6498D}" name="Major" dataDxfId="49"/>
    <tableColumn id="4" xr3:uid="{53CBE07E-2BCA-4C8D-AFF8-C4F3C05D26C6}" name="Student Year" dataDxfId="48"/>
    <tableColumn id="5" xr3:uid="{66F357A7-FC43-4E59-B113-A94AAD3239A7}" name="Activity" dataDxfId="47"/>
    <tableColumn id="6" xr3:uid="{24E3D86D-7430-43AC-A2D8-303864713253}" name="Start Date" dataDxfId="46"/>
    <tableColumn id="7" xr3:uid="{2FEB6A8A-F25E-447D-A707-1A2B53B3D1C5}" name="End Date" dataDxfId="45"/>
    <tableColumn id="8" xr3:uid="{0722D1B0-732A-450D-946C-8A13E0D29304}" name="Period" dataDxfId="44"/>
    <tableColumn id="9" xr3:uid="{45467DBC-C6B7-4964-87DE-02809E205F5B}" name="Description" dataDxfId="43"/>
    <tableColumn id="10" xr3:uid="{CB1E5C5F-09EC-4A54-80A1-C63AF6FC8F96}" name="Category" dataDxfId="42"/>
    <tableColumn id="11" xr3:uid="{9F33A687-9949-4526-9037-F26EBBE836FD}" name="Status" dataDxfId="41"/>
    <tableColumn id="12" xr3:uid="{64504B6D-B37B-4346-B993-DAEB5310647F}" name="Level" dataDxfId="40"/>
    <tableColumn id="13" xr3:uid="{7C4E44A3-395B-4D87-9C1E-B29283923628}" name="Participant As" dataDxfId="39"/>
    <tableColumn id="14" xr3:uid="{069F7C8D-973C-42E4-A3E1-FF86785736E3}" name="Total Participant" dataDxfId="38"/>
    <tableColumn id="15" xr3:uid="{C97C4242-E9AE-40F4-9913-A862CF1CC20A}" name="Point" dataDxfId="37"/>
    <tableColumn id="16" xr3:uid="{CF7128E9-04FC-4AD7-B17D-AA3AB5B52CD9}" name="Website" dataDxfId="36"/>
    <tableColumn id="17" xr3:uid="{71EC9DFF-5299-4D17-8C28-490742FCF064}" name="Certificate" dataDxfId="35"/>
    <tableColumn id="18" xr3:uid="{5AFF2E79-892C-445B-9EA0-42FBEF87A4A3}" name="Assignment Letter" dataDxfId="34"/>
    <tableColumn id="19" xr3:uid="{075D3A85-5939-4705-92A2-FBBC7448544B}" name="Report"/>
    <tableColumn id="20" xr3:uid="{C64636C4-73AB-4A5A-AAD9-BA4F10E9AC90}" name="Documentation"/>
    <tableColumn id="21" xr3:uid="{4BFE1533-33CA-442B-9FCF-D65DFD6EBF18}" name="Organizer"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21394C-A336-47BF-B343-C9B8DBC73305}" name="Angkatan22" displayName="Angkatan22" ref="A1:AC321" totalsRowShown="0" headerRowDxfId="32" dataDxfId="31">
  <autoFilter ref="A1:AC321" xr:uid="{C6F38059-4991-41BD-BCD2-38DD87BCC114}">
    <filterColumn colId="1">
      <filters>
        <filter val="Calvin Chandoko"/>
      </filters>
    </filterColumn>
  </autoFilter>
  <sortState xmlns:xlrd2="http://schemas.microsoft.com/office/spreadsheetml/2017/richdata2" ref="A2:AC321">
    <sortCondition ref="B1:B321"/>
  </sortState>
  <tableColumns count="29">
    <tableColumn id="1" xr3:uid="{06062F82-E8BB-4629-99BF-11041C80736E}" name="NIS" dataDxfId="30"/>
    <tableColumn id="2" xr3:uid="{9BC4F91D-32C7-4DF6-9D7B-CCD3B0A8C836}" name="Name" dataDxfId="29"/>
    <tableColumn id="3" xr3:uid="{27456DB6-C78E-4A61-A1B7-30A73479893F}" name="Major" dataDxfId="28"/>
    <tableColumn id="4" xr3:uid="{5DBFD56C-A821-4C60-A90F-8E3F05436F08}" name="Student Year" dataDxfId="27"/>
    <tableColumn id="5" xr3:uid="{DB1DEB47-99F6-4DCF-B515-2B0D3A2EA60F}" name="Activity" dataDxfId="26"/>
    <tableColumn id="6" xr3:uid="{40C10688-9010-412D-B020-5FE5852BB811}" name="Start Date" dataDxfId="25"/>
    <tableColumn id="7" xr3:uid="{B56D6A86-7ECE-41AB-B3B0-D0AAC6828FBB}" name="End Date" dataDxfId="24"/>
    <tableColumn id="8" xr3:uid="{E5A5508D-0FA3-4A13-B3FD-28609AA3C3CF}" name="Period" dataDxfId="23"/>
    <tableColumn id="9" xr3:uid="{36384F0C-20F0-4927-BF8F-C8CA9B16BA75}" name="Description" dataDxfId="22"/>
    <tableColumn id="10" xr3:uid="{D694493B-AF59-4A62-BAD8-D039D175EAAB}" name="Category" dataDxfId="21"/>
    <tableColumn id="11" xr3:uid="{994E2909-EB33-435D-90EF-DD2BD1687566}" name="Status" dataDxfId="20"/>
    <tableColumn id="12" xr3:uid="{269E8DAD-D612-41DC-A674-6533B5141E1F}" name="Level" dataDxfId="19"/>
    <tableColumn id="13" xr3:uid="{671CFB51-0D5F-469F-B72C-82BBB1F62154}" name="Participant As" dataDxfId="18"/>
    <tableColumn id="14" xr3:uid="{76F23B34-003A-4F5F-B707-5376CDA5A66E}" name="Total Participant"/>
    <tableColumn id="15" xr3:uid="{9594EF28-FE00-4CA4-9975-DE8DD48B4CBF}" name="Point" dataDxfId="17"/>
    <tableColumn id="16" xr3:uid="{65ACACDE-900E-4FF0-AFB4-7E0C6A12C058}" name="Website"/>
    <tableColumn id="17" xr3:uid="{E028A556-39D8-4488-8B51-239F2C539F39}" name="Certificate" dataDxfId="16"/>
    <tableColumn id="18" xr3:uid="{D0EBFDC6-7E9E-4ADA-B1C7-3B8CED8640FF}" name="Assignment Letter" dataDxfId="15"/>
    <tableColumn id="19" xr3:uid="{AF3B0985-9DC3-43D2-8200-D5C141D7BEEB}" name="Report"/>
    <tableColumn id="20" xr3:uid="{92E62518-C5F7-4CDF-B85D-E3937ABA3B31}" name="Documentation" dataDxfId="14"/>
    <tableColumn id="21" xr3:uid="{0B124CE2-3E81-48DF-94D7-71FB777FEAF6}" name="Organizer" dataDxfId="13"/>
    <tableColumn id="22" xr3:uid="{4B2217A2-A1EC-44A5-B70F-1855515DBF8B}" name="Competition Level" dataDxfId="12">
      <calculatedColumnFormula>Angkatan22[[#This Row],[Level]]</calculatedColumnFormula>
    </tableColumn>
    <tableColumn id="30" xr3:uid="{BE6C9159-39F4-4A5C-B8FB-AA36FA07ED47}" name="Field" dataDxfId="11">
      <calculatedColumnFormula>VLOOKUP(Angkatan22[[#This Row],[Status]], Grading22[], 2, FALSE)</calculatedColumnFormula>
    </tableColumn>
    <tableColumn id="23" xr3:uid="{C3A6D452-1152-44A3-9876-4B0749BCA27E}" name="Placement" dataDxfId="10">
      <calculatedColumnFormula>Angkatan22[[#This Row],[Status]]</calculatedColumnFormula>
    </tableColumn>
    <tableColumn id="24" xr3:uid="{3FDD2831-9FA8-41FF-91C5-BF3F0FD9C1DB}" name="Team Category" dataDxfId="9">
      <calculatedColumnFormula>Angkatan22[[#This Row],[Participant As]]</calculatedColumnFormula>
    </tableColumn>
    <tableColumn id="35" xr3:uid="{280BF0FF-906C-4E5B-82A7-C0878A341447}" name="Criteria" dataDxfId="8">
      <calculatedColumnFormula>CLEAN(TRIM(Angkatan22[[#This Row],[Placement]] &amp; "|" &amp; Angkatan22[[#This Row],[Competition Level]] &amp; "|" &amp; Angkatan22[[#This Row],[Team Category]]))</calculatedColumnFormula>
    </tableColumn>
    <tableColumn id="40" xr3:uid="{4EF83F7B-A9F3-4D3B-8A61-6F71EB57200E}" name="Submissions per Student per Field" dataDxfId="7">
      <calculatedColumnFormula>COUNTIFS(Angkatan22[NIS], Angkatan22[[#This Row],[NIS]], Angkatan22[Field], Angkatan22[[#This Row],[Field]])</calculatedColumnFormula>
    </tableColumn>
    <tableColumn id="25" xr3:uid="{E8207B2A-3B09-420C-AA0C-57A700CE5986}" name="Submissions per Student" dataDxfId="6">
      <calculatedColumnFormula>COUNTIF(Angkatan22[NIS], Angkatan22[[#This Row],[NIS]])</calculatedColumnFormula>
    </tableColumn>
    <tableColumn id="39" xr3:uid="{12C2DA9B-3695-465B-9CA8-A1CE2E3D55B3}" name="Score" dataDxfId="5">
      <calculatedColumnFormula>IF(Z2 = "Penulis kedua (bukan korespondensi) dst karya ilmiah di journal yg bereputasi dan diakui|External National|Team", IFERROR((INDEX(Grading22[Score], MATCH(Angkatan22[[#This Row],[Criteria]], Grading22[Criteria], 0)))/N2, 0), IFERROR(INDEX(Grading22[Score], MATCH(Angkatan22[[#This Row],[Criteria]], Grading22[Criteria], 0)),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088A53-36D5-4C24-8532-E853820BF34D}" name="Grading22" displayName="Grading22" ref="A1:F142" totalsRowShown="0">
  <autoFilter ref="A1:F142" xr:uid="{AF088A53-36D5-4C24-8532-E853820BF34D}"/>
  <tableColumns count="6">
    <tableColumn id="1" xr3:uid="{12C5E7AA-2556-49BA-A0F2-81B5D6665351}" name="Placement" dataDxfId="2"/>
    <tableColumn id="2" xr3:uid="{0690B2C4-71EE-476A-9342-B4AABF9D0BEE}" name="Field"/>
    <tableColumn id="3" xr3:uid="{B9011DC9-54EB-4812-99A5-EE3F8525E801}" name="Category"/>
    <tableColumn id="4" xr3:uid="{4DC8875F-FE84-4DC5-B02C-03DD41AFC2CE}" name="Type"/>
    <tableColumn id="6" xr3:uid="{E748BDBF-A839-41A7-8CE0-D8735D27E915}" name="Score"/>
    <tableColumn id="8" xr3:uid="{81B251FC-CC8E-4614-A073-1B8D4B7552F4}" name="Criteria" dataDxfId="1">
      <calculatedColumnFormula>CLEAN(TRIM(Grading22[[#This Row],[Placement]] &amp;  "|" &amp; Grading22[[#This Row],[Category]] &amp; "|" &amp; Grading22[[#This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employee.uc.ac.id/index.php/file/get/sis/t_cp/2d8338c2-540f-11ed-917a-000d3ac6bafe_report.pdf" TargetMode="External"/><Relationship Id="rId170" Type="http://schemas.openxmlformats.org/officeDocument/2006/relationships/hyperlink" Target="https://employee.uc.ac.id/index.php/file/get/sis/t_cp/multi/44388237-9417-11ee-bd04-000d3ac6bafe_assignmentletter.png" TargetMode="External"/><Relationship Id="rId268" Type="http://schemas.openxmlformats.org/officeDocument/2006/relationships/hyperlink" Target="https://employee.uc.ac.id/index.php/file/get/sis/t_cp/multi/44388237-9417-11ee-bd04-000d3ac6bafe.png" TargetMode="External"/><Relationship Id="rId475" Type="http://schemas.openxmlformats.org/officeDocument/2006/relationships/hyperlink" Target="https://employee.uc.ac.id/index.php/file/get/sis/t_cp/bce3d4f3-94e3-11ee-bdd6-000d3ac6bafe_report.pdf" TargetMode="External"/><Relationship Id="rId682" Type="http://schemas.openxmlformats.org/officeDocument/2006/relationships/hyperlink" Target="https://employee.uc.ac.id/index.php/file/get/sis/t_cp/443e1507-b5e1-11ee-83a6-000d3ac6bafe_surat_tugas.pdf" TargetMode="External"/><Relationship Id="rId128" Type="http://schemas.openxmlformats.org/officeDocument/2006/relationships/hyperlink" Target="https://www.instagram.com/p/Cyez9XohgSr/?igshid=Mz" TargetMode="External"/><Relationship Id="rId335" Type="http://schemas.openxmlformats.org/officeDocument/2006/relationships/hyperlink" Target="https://www.instagram.com/p/CxJAAHDP2SX/?igsh=MXQz" TargetMode="External"/><Relationship Id="rId542" Type="http://schemas.openxmlformats.org/officeDocument/2006/relationships/hyperlink" Target="https://employee.uc.ac.id/index.php/file/get/sis/t_cp/c3118035-926f-4bfb-bdd3-d7f08aaa52a8.pdf" TargetMode="External"/><Relationship Id="rId987" Type="http://schemas.openxmlformats.org/officeDocument/2006/relationships/hyperlink" Target="https://yamahagenerasi125esports.com/" TargetMode="External"/><Relationship Id="rId402" Type="http://schemas.openxmlformats.org/officeDocument/2006/relationships/hyperlink" Target="https://icoen.org/" TargetMode="External"/><Relationship Id="rId847" Type="http://schemas.openxmlformats.org/officeDocument/2006/relationships/hyperlink" Target="https://employee.uc.ac.id/index.php/file/get/sis/t_cp/multi/c77a0b11-9336-11ee-859c-000d3ac6bafe_assignmentletter.png" TargetMode="External"/><Relationship Id="rId1032" Type="http://schemas.openxmlformats.org/officeDocument/2006/relationships/hyperlink" Target="https://employee.uc.ac.id/index.php/file/get/sis/t_cp/c74ad6dc-f0ab-11ed-badd-000d3ac6bafe_documentation.jpeg" TargetMode="External"/><Relationship Id="rId707" Type="http://schemas.openxmlformats.org/officeDocument/2006/relationships/hyperlink" Target="https://employee.uc.ac.id/index.php/file/get/sis/t_cp/ffcae9e5-8719-4c8c-968d-8cd97efd8577_report.pdf" TargetMode="External"/><Relationship Id="rId914" Type="http://schemas.openxmlformats.org/officeDocument/2006/relationships/hyperlink" Target="https://employee.uc.ac.id/index.php/file/get/sis/t_cp/998cb484-e145-11ee-bb96-000d3ac6bafe_surat_tugas.pdf" TargetMode="External"/><Relationship Id="rId43" Type="http://schemas.openxmlformats.org/officeDocument/2006/relationships/hyperlink" Target="https://www.instagram.com/p/Cusvrp9hf_x/?igshid=MT" TargetMode="External"/><Relationship Id="rId192" Type="http://schemas.openxmlformats.org/officeDocument/2006/relationships/hyperlink" Target="https://icoen.org/" TargetMode="External"/><Relationship Id="rId497" Type="http://schemas.openxmlformats.org/officeDocument/2006/relationships/hyperlink" Target="https://employee.uc.ac.id/index.php/file/get/sis/t_cp/36564a0c-f85d-44a1-81b6-f158fec38bbf_report.pdf" TargetMode="External"/><Relationship Id="rId357" Type="http://schemas.openxmlformats.org/officeDocument/2006/relationships/hyperlink" Target="https://employee.uc.ac.id/index.php/file/get/sis/t_cp/multi/44388237-9417-11ee-bd04-000d3ac6bafe_assignmentletter.png" TargetMode="External"/><Relationship Id="rId54" Type="http://schemas.openxmlformats.org/officeDocument/2006/relationships/hyperlink" Target="https://employee.uc.ac.id/index.php/file/get/sis/t_cp/7e162299-feab-11ed-920d-000d3ac6bafe.jpg" TargetMode="External"/><Relationship Id="rId217" Type="http://schemas.openxmlformats.org/officeDocument/2006/relationships/hyperlink" Target="https://employee.uc.ac.id/index.php/file/get/sis/t_cp/multi/44388237-9417-11ee-bd04-000d3ac6bafe_assignmentletter.png" TargetMode="External"/><Relationship Id="rId564" Type="http://schemas.openxmlformats.org/officeDocument/2006/relationships/hyperlink" Target="https://employee.uc.ac.id/index.php/file/get/sis/t_cp/dce2baf4-fa9c-11ed-965d-000d3ac6bafe.pdf" TargetMode="External"/><Relationship Id="rId771" Type="http://schemas.openxmlformats.org/officeDocument/2006/relationships/hyperlink" Target="https://employee.uc.ac.id/index.php/file/get/sis/t_cp/8095ad60-e8a4-11ed-81bd-000d3ac6bafe.png" TargetMode="External"/><Relationship Id="rId869" Type="http://schemas.openxmlformats.org/officeDocument/2006/relationships/hyperlink" Target="https://employee.uc.ac.id/index.php/file/get/sis/t_cp/378ab227-02ee-11ee-a50e-000d3ac6bafe.jpg" TargetMode="External"/><Relationship Id="rId424" Type="http://schemas.openxmlformats.org/officeDocument/2006/relationships/hyperlink" Target="https://employee.uc.ac.id/index.php/file/get/sis/t_cp/multi/44388237-9417-11ee-bd04-000d3ac6bafe.png" TargetMode="External"/><Relationship Id="rId631" Type="http://schemas.openxmlformats.org/officeDocument/2006/relationships/hyperlink" Target="https://employee.uc.ac.id/index.php/file/get/sis/t_cp/97a2c575-37d7-4c48-8313-c3c19ba8fa65_dokumentasi.JPG" TargetMode="External"/><Relationship Id="rId729" Type="http://schemas.openxmlformats.org/officeDocument/2006/relationships/hyperlink" Target="https://employee.uc.ac.id/index.php/file/get/sis/t_cp/3e519fa0-ad62-11ee-91e5-000d3ac6bafe_assignmentletter.pdf" TargetMode="External"/><Relationship Id="rId1054" Type="http://schemas.openxmlformats.org/officeDocument/2006/relationships/hyperlink" Target="https://yamahagenerasi125esports.com/" TargetMode="External"/><Relationship Id="rId270" Type="http://schemas.openxmlformats.org/officeDocument/2006/relationships/hyperlink" Target="https://www.instagram.com/p/CynrAySSwLv/?igshid=Nz" TargetMode="External"/><Relationship Id="rId936" Type="http://schemas.openxmlformats.org/officeDocument/2006/relationships/hyperlink" Target="https://employee.uc.ac.id/index.php/file/get/sis/t_cp/84658009-6809-11ee-876c-000d3ac6bafe.pdf" TargetMode="External"/><Relationship Id="rId65" Type="http://schemas.openxmlformats.org/officeDocument/2006/relationships/hyperlink" Target="https://employee.uc.ac.id/index.php/file/get/sis/t_cp/multi/44388237-9417-11ee-bd04-000d3ac6bafe_assignmentletter.png" TargetMode="External"/><Relationship Id="rId130" Type="http://schemas.openxmlformats.org/officeDocument/2006/relationships/hyperlink" Target="https://employee.uc.ac.id/index.php/file/get/sis/t_cp/0bdc2a33-9517-11ee-a8d9-000d3ac6bafe_surat_tugas.pdf" TargetMode="External"/><Relationship Id="rId368" Type="http://schemas.openxmlformats.org/officeDocument/2006/relationships/hyperlink" Target="https://employee.uc.ac.id/index.php/file/get/sis/t_cp/7b56df10-9ee5-11ee-a41a-000d3ac6bafe_sertifikat.jpeg" TargetMode="External"/><Relationship Id="rId575" Type="http://schemas.openxmlformats.org/officeDocument/2006/relationships/hyperlink" Target="https://jibema.murisedu.id/index.php/JIBEMA" TargetMode="External"/><Relationship Id="rId782" Type="http://schemas.openxmlformats.org/officeDocument/2006/relationships/hyperlink" Target="https://employee.uc.ac.id/index.php/file/get/sis/t_cp/d399cdf7-d117-11ed-8722-000d3ac6bafe.jpg" TargetMode="External"/><Relationship Id="rId228" Type="http://schemas.openxmlformats.org/officeDocument/2006/relationships/hyperlink" Target="https://employee.uc.ac.id/index.php/file/get/sis/t_cp/multi/44388237-9417-11ee-bd04-000d3ac6bafe.png" TargetMode="External"/><Relationship Id="rId435" Type="http://schemas.openxmlformats.org/officeDocument/2006/relationships/hyperlink" Target="https://icoen.org/" TargetMode="External"/><Relationship Id="rId642" Type="http://schemas.openxmlformats.org/officeDocument/2006/relationships/hyperlink" Target="https://employee.uc.ac.id/index.php/file/get/sis/t_cp/08cc39e1-bb64-11ed-8264-000d3ac6bafe.png" TargetMode="External"/><Relationship Id="rId281" Type="http://schemas.openxmlformats.org/officeDocument/2006/relationships/hyperlink" Target="https://icoen.org/" TargetMode="External"/><Relationship Id="rId502" Type="http://schemas.openxmlformats.org/officeDocument/2006/relationships/hyperlink" Target="https://employee.uc.ac.id/index.php/file/get/sis/t_cp/9e45b780-0379-11ee-9899-000d3ac6bafe_assignmentletter.pdf" TargetMode="External"/><Relationship Id="rId947" Type="http://schemas.openxmlformats.org/officeDocument/2006/relationships/hyperlink" Target="https://employee.uc.ac.id/index.php/file/get/sis/t_cp/051a4a88-28cc-4409-b35c-a87874efe2ae_surat_tugas.pdf" TargetMode="External"/><Relationship Id="rId76" Type="http://schemas.openxmlformats.org/officeDocument/2006/relationships/hyperlink" Target="https://employee.uc.ac.id/index.php/file/get/sis/t_cp/051a4a88-28cc-4409-b35c-a87874efe2ae_sertifikat.pdf" TargetMode="External"/><Relationship Id="rId141" Type="http://schemas.openxmlformats.org/officeDocument/2006/relationships/hyperlink" Target="https://employee.uc.ac.id/index.php/file/get/sis/t_cp/multi/44388237-9417-11ee-bd04-000d3ac6bafe.png" TargetMode="External"/><Relationship Id="rId379" Type="http://schemas.openxmlformats.org/officeDocument/2006/relationships/hyperlink" Target="https://employee.uc.ac.id/index.php/file/get/sis/t_cp/multi/44388237-9417-11ee-bd04-000d3ac6bafe.png" TargetMode="External"/><Relationship Id="rId586" Type="http://schemas.openxmlformats.org/officeDocument/2006/relationships/hyperlink" Target="https://ejournal.stiesia.ac.id/kreanova/article/vi" TargetMode="External"/><Relationship Id="rId793" Type="http://schemas.openxmlformats.org/officeDocument/2006/relationships/hyperlink" Target="https://employee.uc.ac.id/index.php/file/get/sis/t_cp/8c4c8363-2840-11ee-96e4-000d3ac6bafe.pdf" TargetMode="External"/><Relationship Id="rId807" Type="http://schemas.openxmlformats.org/officeDocument/2006/relationships/hyperlink" Target="https://instagram.com/fistaora.art?igshid=YmMyMTA2" TargetMode="External"/><Relationship Id="rId7" Type="http://schemas.openxmlformats.org/officeDocument/2006/relationships/hyperlink" Target="https://icoen.org/" TargetMode="External"/><Relationship Id="rId239" Type="http://schemas.openxmlformats.org/officeDocument/2006/relationships/hyperlink" Target="https://icoen.org/" TargetMode="External"/><Relationship Id="rId446" Type="http://schemas.openxmlformats.org/officeDocument/2006/relationships/hyperlink" Target="https://employee.uc.ac.id/index.php/file/get/sis/t_cp/a141d288-02df-11ee-a50e-000d3ac6bafe_documentation.JPG" TargetMode="External"/><Relationship Id="rId653" Type="http://schemas.openxmlformats.org/officeDocument/2006/relationships/hyperlink" Target="https://www.instagram.com/p/CzJOWB_SyH6/?igshid=Mz" TargetMode="External"/><Relationship Id="rId292" Type="http://schemas.openxmlformats.org/officeDocument/2006/relationships/hyperlink" Target="https://employee.uc.ac.id/index.php/file/get/sis/t_cp/multi/44388237-9417-11ee-bd04-000d3ac6bafe_assignmentletter.png" TargetMode="External"/><Relationship Id="rId306" Type="http://schemas.openxmlformats.org/officeDocument/2006/relationships/hyperlink" Target="https://employee.uc.ac.id/index.php/file/get/sis/t_cp/0bdc2a33-9517-11ee-a8d9-000d3ac6bafe_sertifikat.jpeg" TargetMode="External"/><Relationship Id="rId860" Type="http://schemas.openxmlformats.org/officeDocument/2006/relationships/hyperlink" Target="https://instagram.com/dutainspirasi.indonesia?igsh" TargetMode="External"/><Relationship Id="rId958" Type="http://schemas.openxmlformats.org/officeDocument/2006/relationships/hyperlink" Target="https://employee.uc.ac.id/index.php/file/get/sis/t_cp/234fe4ed-eacd-45c0-a06a-9fe931d45c36_sertifikat.pdf" TargetMode="External"/><Relationship Id="rId87" Type="http://schemas.openxmlformats.org/officeDocument/2006/relationships/hyperlink" Target="https://employee.uc.ac.id/index.php/file/get/sis/t_cp/multi/44388237-9417-11ee-bd04-000d3ac6bafe.png" TargetMode="External"/><Relationship Id="rId513" Type="http://schemas.openxmlformats.org/officeDocument/2006/relationships/hyperlink" Target="https://employee.uc.ac.id/index.php/file/get/sis/t_cp/1db3775a-b128-11ee-8fdd-000d3ac6bafe_assignmentletter.pdf" TargetMode="External"/><Relationship Id="rId597" Type="http://schemas.openxmlformats.org/officeDocument/2006/relationships/hyperlink" Target="https://employee.uc.ac.id/index.php/file/get/sis/t_cp/38aee8d6-b055-11ee-a8ed-000d3ac6bafe_report.pdf" TargetMode="External"/><Relationship Id="rId720" Type="http://schemas.openxmlformats.org/officeDocument/2006/relationships/hyperlink" Target="https://employee.uc.ac.id/index.php/file/get/sis/t_cp/7b56692b-f491-11ed-928f-000d3ac6bafe_report.pdf" TargetMode="External"/><Relationship Id="rId818" Type="http://schemas.openxmlformats.org/officeDocument/2006/relationships/hyperlink" Target="https://employee.uc.ac.id/index.php/file/get/sis/t_cp/07e9d5d0-0293-47d5-a99d-c2159db08d73_surat_tugas.pdf" TargetMode="External"/><Relationship Id="rId152" Type="http://schemas.openxmlformats.org/officeDocument/2006/relationships/hyperlink" Target="https://employee.uc.ac.id/index.php/file/get/sis/t_cp/multi/44388237-9417-11ee-bd04-000d3ac6bafe.png" TargetMode="External"/><Relationship Id="rId457" Type="http://schemas.openxmlformats.org/officeDocument/2006/relationships/hyperlink" Target="https://employee.uc.ac.id/index.php/file/get/sis/t_cp/33b68316-b991-11ee-bfa0-000d3ac6bafe_surat_tugas.pdf" TargetMode="External"/><Relationship Id="rId1003" Type="http://schemas.openxmlformats.org/officeDocument/2006/relationships/hyperlink" Target="https://employee.uc.ac.id/index.php/file/get/sis/t_cp/d2abb763-89e8-11ee-a2c7-000d3ac6bafe_surat_tugas.pdf" TargetMode="External"/><Relationship Id="rId664" Type="http://schemas.openxmlformats.org/officeDocument/2006/relationships/hyperlink" Target="https://employee.uc.ac.id/index.php/file/get/sis/t_cp/a2615fad-ee7a-11ed-80dd-000d3ac6bafe_documentation.png" TargetMode="External"/><Relationship Id="rId871" Type="http://schemas.openxmlformats.org/officeDocument/2006/relationships/hyperlink" Target="https://icoen.org/" TargetMode="External"/><Relationship Id="rId969" Type="http://schemas.openxmlformats.org/officeDocument/2006/relationships/hyperlink" Target="https://icoen.org/" TargetMode="External"/><Relationship Id="rId14" Type="http://schemas.openxmlformats.org/officeDocument/2006/relationships/hyperlink" Target="https://employee.uc.ac.id/index.php/file/get/sis/t_cp/41901f15-27c5-11ee-84e6-000d3ac6bafe.pdf" TargetMode="External"/><Relationship Id="rId317" Type="http://schemas.openxmlformats.org/officeDocument/2006/relationships/hyperlink" Target="https://employee.uc.ac.id/index.php/file/get/sis/t_cp/multi/44388237-9417-11ee-bd04-000d3ac6bafe_assignmentletter.png" TargetMode="External"/><Relationship Id="rId524" Type="http://schemas.openxmlformats.org/officeDocument/2006/relationships/hyperlink" Target="https://employee.uc.ac.id/index.php/file/get/sis/t_cp/1c56aa2c-aa75-4b84-92e1-5da117343de3_report.jpg" TargetMode="External"/><Relationship Id="rId731" Type="http://schemas.openxmlformats.org/officeDocument/2006/relationships/hyperlink" Target="https://employee.uc.ac.id/index.php/file/get/sis/t_cp/fd1efc3e-f60a-11ed-a8bb-000d3ac6bafe_report.pdf" TargetMode="External"/><Relationship Id="rId98" Type="http://schemas.openxmlformats.org/officeDocument/2006/relationships/hyperlink" Target="https://employee.uc.ac.id/index.php/file/get/sis/t_cp/multi/44388237-9417-11ee-bd04-000d3ac6bafe.png" TargetMode="External"/><Relationship Id="rId163" Type="http://schemas.openxmlformats.org/officeDocument/2006/relationships/hyperlink" Target="https://employee.uc.ac.id/index.php/file/get/sis/t_cp/84743591-1b09-11ee-bf52-000d3ac6bafe.jpg" TargetMode="External"/><Relationship Id="rId370" Type="http://schemas.openxmlformats.org/officeDocument/2006/relationships/hyperlink" Target="https://employee.uc.ac.id/index.php/file/get/sis/t_cp/7b56df10-9ee5-11ee-a41a-000d3ac6bafe_dokumentasi.jpeg" TargetMode="External"/><Relationship Id="rId829" Type="http://schemas.openxmlformats.org/officeDocument/2006/relationships/hyperlink" Target="https://employee.uc.ac.id/index.php/file/get/sis/t_cp/5f89adbc-b127-11ee-8fdd-000d3ac6bafe_surat_tugas.pdf" TargetMode="External"/><Relationship Id="rId1014" Type="http://schemas.openxmlformats.org/officeDocument/2006/relationships/hyperlink" Target="https://www.instagram.com/p/CynM7E1RcM1/?igshid=Mz" TargetMode="External"/><Relationship Id="rId230" Type="http://schemas.openxmlformats.org/officeDocument/2006/relationships/hyperlink" Target="https://employee.uc.ac.id/index.php/file/get/sis/t_cp/04059a0e-c49e-11ee-9e62-000d3ac6bafe.png" TargetMode="External"/><Relationship Id="rId468" Type="http://schemas.openxmlformats.org/officeDocument/2006/relationships/hyperlink" Target="https://employee.uc.ac.id/index.php/file/get/sis/t_cp/bb9bd745-2d88-11ee-b930-000d3ac6bafe_assignmentletter.pdf" TargetMode="External"/><Relationship Id="rId675" Type="http://schemas.openxmlformats.org/officeDocument/2006/relationships/hyperlink" Target="https://employee.uc.ac.id/index.php/file/get/sis/t_cp/d5090100-6df9-4a6a-9a75-19f12cc59f17_report.pdf" TargetMode="External"/><Relationship Id="rId882" Type="http://schemas.openxmlformats.org/officeDocument/2006/relationships/hyperlink" Target="https://pusatprestasinasional.kemdikbud.go.id/even" TargetMode="External"/><Relationship Id="rId25" Type="http://schemas.openxmlformats.org/officeDocument/2006/relationships/hyperlink" Target="https://modelunitednation.org/offline" TargetMode="External"/><Relationship Id="rId328" Type="http://schemas.openxmlformats.org/officeDocument/2006/relationships/hyperlink" Target="https://www.instagram.com/p/CxJAAHDP2SX/?igsh=MXQz" TargetMode="External"/><Relationship Id="rId535" Type="http://schemas.openxmlformats.org/officeDocument/2006/relationships/hyperlink" Target="https://employee.uc.ac.id/index.php/file/get/sis/t_cp/bbf9ca48-82ab-4e5b-98ad-ffb09a202cad_report.pdf" TargetMode="External"/><Relationship Id="rId742" Type="http://schemas.openxmlformats.org/officeDocument/2006/relationships/hyperlink" Target="https://employee.uc.ac.id/index.php/file/get/sis/t_cp/multi/c77a0b11-9336-11ee-859c-000d3ac6bafe_assignmentletter.png" TargetMode="External"/><Relationship Id="rId174" Type="http://schemas.openxmlformats.org/officeDocument/2006/relationships/hyperlink" Target="https://employee.uc.ac.id/index.php/file/get/sis/t_cp/542b958e-6cca-11ee-bdc1-000d3ac6bafe_documentation.jpg" TargetMode="External"/><Relationship Id="rId381" Type="http://schemas.openxmlformats.org/officeDocument/2006/relationships/hyperlink" Target="https://icoen.org/" TargetMode="External"/><Relationship Id="rId602" Type="http://schemas.openxmlformats.org/officeDocument/2006/relationships/hyperlink" Target="https://jurnal.institutsunandoe.ac.id/index.php/ES" TargetMode="External"/><Relationship Id="rId1025" Type="http://schemas.openxmlformats.org/officeDocument/2006/relationships/hyperlink" Target="https://employee.uc.ac.id/index.php/file/get/sis/t_cp/15f0d7bb-7000-11ed-9640-000d3ac6bafe_documentation.jpeg" TargetMode="External"/><Relationship Id="rId241" Type="http://schemas.openxmlformats.org/officeDocument/2006/relationships/hyperlink" Target="https://employee.uc.ac.id/index.php/file/get/sis/t_cp/multi/44388237-9417-11ee-bd04-000d3ac6bafe_assignmentletter.png" TargetMode="External"/><Relationship Id="rId479" Type="http://schemas.openxmlformats.org/officeDocument/2006/relationships/hyperlink" Target="https://employee.uc.ac.id/index.php/file/get/sis/t_cp/ba971ffc-c3db-45b6-8df6-66e1dc7d8d5d_surat_tugas.pdf" TargetMode="External"/><Relationship Id="rId686" Type="http://schemas.openxmlformats.org/officeDocument/2006/relationships/hyperlink" Target="https://employee.uc.ac.id/index.php/file/get/sis/t_cp/07e9d5d0-0293-47d5-a99d-c2159db08d73_surat_tugas.pdf" TargetMode="External"/><Relationship Id="rId893" Type="http://schemas.openxmlformats.org/officeDocument/2006/relationships/hyperlink" Target="https://employee.uc.ac.id/index.php/file/get/sis/t_cp/multi/c77a0b11-9336-11ee-859c-000d3ac6bafe.png" TargetMode="External"/><Relationship Id="rId907" Type="http://schemas.openxmlformats.org/officeDocument/2006/relationships/hyperlink" Target="https://employee.uc.ac.id/index.php/file/get/sis/t_cp/multi/9b67effe-9ba4-11ed-b870-000d3ac6bafe_assignmentletter.png" TargetMode="External"/><Relationship Id="rId36" Type="http://schemas.openxmlformats.org/officeDocument/2006/relationships/hyperlink" Target="https://employee.uc.ac.id/index.php/file/get/sis/t_cp/multi/44388237-9417-11ee-bd04-000d3ac6bafe_assignmentletter.png" TargetMode="External"/><Relationship Id="rId339" Type="http://schemas.openxmlformats.org/officeDocument/2006/relationships/hyperlink" Target="https://icoen.org/" TargetMode="External"/><Relationship Id="rId546" Type="http://schemas.openxmlformats.org/officeDocument/2006/relationships/hyperlink" Target="https://pdki-indonesia.dgip.go.id/detail/85daf5087" TargetMode="External"/><Relationship Id="rId753" Type="http://schemas.openxmlformats.org/officeDocument/2006/relationships/hyperlink" Target="https://www.instagram.com/p/CzJGe-HBSDv/?utm_sourc" TargetMode="External"/><Relationship Id="rId101" Type="http://schemas.openxmlformats.org/officeDocument/2006/relationships/hyperlink" Target="https://employee.uc.ac.id/index.php/file/get/sis/t_cp/multi/44388237-9417-11ee-bd04-000d3ac6bafe.png" TargetMode="External"/><Relationship Id="rId185" Type="http://schemas.openxmlformats.org/officeDocument/2006/relationships/hyperlink" Target="https://employee.uc.ac.id/index.php/file/get/sis/t_cp/b323260e-e8a4-11ed-81bd-000d3ac6bafe_assignmentletter.jpg" TargetMode="External"/><Relationship Id="rId406" Type="http://schemas.openxmlformats.org/officeDocument/2006/relationships/hyperlink" Target="https://employee.uc.ac.id/index.php/file/get/sis/t_cp/multi/44388237-9417-11ee-bd04-000d3ac6bafe.png" TargetMode="External"/><Relationship Id="rId960" Type="http://schemas.openxmlformats.org/officeDocument/2006/relationships/hyperlink" Target="https://employee.uc.ac.id/index.php/file/get/sis/t_cp/234fe4ed-eacd-45c0-a06a-9fe931d45c36_dokumentasi.jpeg" TargetMode="External"/><Relationship Id="rId1036" Type="http://schemas.openxmlformats.org/officeDocument/2006/relationships/hyperlink" Target="https://linktr.ee/ESPORTSOFUTM_2122?fbclid=PAAaZ-x" TargetMode="External"/><Relationship Id="rId392" Type="http://schemas.openxmlformats.org/officeDocument/2006/relationships/hyperlink" Target="https://employee.uc.ac.id/index.php/file/get/sis/t_cp/multi/44388237-9417-11ee-bd04-000d3ac6bafe_assignmentletter.png" TargetMode="External"/><Relationship Id="rId613" Type="http://schemas.openxmlformats.org/officeDocument/2006/relationships/hyperlink" Target="https://employee.uc.ac.id/index.php/file/get/sis/t_cp/a3b0d988-02e8-11ee-a50e-000d3ac6bafe_documentation.jpg" TargetMode="External"/><Relationship Id="rId697" Type="http://schemas.openxmlformats.org/officeDocument/2006/relationships/hyperlink" Target="https://lokreatif.org/" TargetMode="External"/><Relationship Id="rId820" Type="http://schemas.openxmlformats.org/officeDocument/2006/relationships/hyperlink" Target="https://www.instagram.com/p/C1XK7ztRipn/?igsh=NDZi" TargetMode="External"/><Relationship Id="rId918" Type="http://schemas.openxmlformats.org/officeDocument/2006/relationships/hyperlink" Target="https://employee.uc.ac.id/index.php/file/get/sis/t_cp/998cb484-e145-11ee-bb96-000d3ac6bafe_surat_tugas.pdf" TargetMode="External"/><Relationship Id="rId252" Type="http://schemas.openxmlformats.org/officeDocument/2006/relationships/hyperlink" Target="https://employee.uc.ac.id/index.php/file/get/sis/t_cp/e947c294-78a3-11ee-a0ef-000d3ac6bafe_assignmentletter.pdf" TargetMode="External"/><Relationship Id="rId47" Type="http://schemas.openxmlformats.org/officeDocument/2006/relationships/hyperlink" Target="https://employee.uc.ac.id/index.php/file/get/sis/t_cp/af441088-9998-11ee-ad3c-000d3ac6bafe_report.jpeg" TargetMode="External"/><Relationship Id="rId112" Type="http://schemas.openxmlformats.org/officeDocument/2006/relationships/hyperlink" Target="https://employee.uc.ac.id/index.php/file/get/sis/t_cp/multi/44388237-9417-11ee-bd04-000d3ac6bafe_assignmentletter.png" TargetMode="External"/><Relationship Id="rId557" Type="http://schemas.openxmlformats.org/officeDocument/2006/relationships/hyperlink" Target="https://employee.uc.ac.id/index.php/file/get/sis/t_cp/97418de3-2d88-11ed-a8a0-000d3ac6bafe_report.pdf" TargetMode="External"/><Relationship Id="rId764" Type="http://schemas.openxmlformats.org/officeDocument/2006/relationships/hyperlink" Target="https://employee.uc.ac.id/index.php/file/get/sis/t_cp/multi/36776d53-0d9b-461d-8e0d-cba0e443259c_documentation.png" TargetMode="External"/><Relationship Id="rId971" Type="http://schemas.openxmlformats.org/officeDocument/2006/relationships/hyperlink" Target="https://employee.uc.ac.id/index.php/file/get/sis/t_cp/multi/6b48398b-071c-4552-afcd-999f3d881823_assignmentletter.png" TargetMode="External"/><Relationship Id="rId196" Type="http://schemas.openxmlformats.org/officeDocument/2006/relationships/hyperlink" Target="https://employee.uc.ac.id/index.php/file/get/sis/t_cp/5def9290-791b-11ee-8973-000d3ac6bafe.pdf" TargetMode="External"/><Relationship Id="rId417" Type="http://schemas.openxmlformats.org/officeDocument/2006/relationships/hyperlink" Target="https://icoen.org/" TargetMode="External"/><Relationship Id="rId624" Type="http://schemas.openxmlformats.org/officeDocument/2006/relationships/hyperlink" Target="https://linktr.ee/WEX2024?fbclid=PAZXh0bgNhZW0CMTE" TargetMode="External"/><Relationship Id="rId831" Type="http://schemas.openxmlformats.org/officeDocument/2006/relationships/hyperlink" Target="https://yamahagenerasi125esports.com/" TargetMode="External"/><Relationship Id="rId1047" Type="http://schemas.openxmlformats.org/officeDocument/2006/relationships/hyperlink" Target="https://employee.uc.ac.id/index.php/file/get/sis/t_cp/multi/2581dc63-f9cf-11ed-88da-000d3ac6bafe.png" TargetMode="External"/><Relationship Id="rId263" Type="http://schemas.openxmlformats.org/officeDocument/2006/relationships/hyperlink" Target="https://employee.uc.ac.id/index.php/file/get/sis/t_cp/multi/44388237-9417-11ee-bd04-000d3ac6bafe_assignmentletter.png" TargetMode="External"/><Relationship Id="rId470" Type="http://schemas.openxmlformats.org/officeDocument/2006/relationships/hyperlink" Target="https://employee.uc.ac.id/index.php/file/get/sis/t_cp/ed247de0-adcc-11ed-ac50-000d3ac6bafe.jpg" TargetMode="External"/><Relationship Id="rId929" Type="http://schemas.openxmlformats.org/officeDocument/2006/relationships/hyperlink" Target="https://employee.uc.ac.id/index.php/file/get/sis/t_cp/30e3c62f-9576-11ee-b583-000d3ac6bafe_surat_tugas.pdf" TargetMode="External"/><Relationship Id="rId58" Type="http://schemas.openxmlformats.org/officeDocument/2006/relationships/hyperlink" Target="https://employee.uc.ac.id/index.php/file/get/sis/t_cp/multi/44388237-9417-11ee-bd04-000d3ac6bafe.png" TargetMode="External"/><Relationship Id="rId123" Type="http://schemas.openxmlformats.org/officeDocument/2006/relationships/hyperlink" Target="https://employee.uc.ac.id/index.php/file/get/sis/t_cp/multi/44388237-9417-11ee-bd04-000d3ac6bafe.png" TargetMode="External"/><Relationship Id="rId330" Type="http://schemas.openxmlformats.org/officeDocument/2006/relationships/hyperlink" Target="https://employee.uc.ac.id/index.php/file/get/sis/t_cp/ccc9b0b5-1036-410c-9600-6eba3ea5b25f_surat_tugas.pdf" TargetMode="External"/><Relationship Id="rId568" Type="http://schemas.openxmlformats.org/officeDocument/2006/relationships/hyperlink" Target="https://employee.uc.ac.id/index.php/file/get/sis/t_cp/3014eb69-d033-4a54-889d-8b2c289f24c9.jpeg" TargetMode="External"/><Relationship Id="rId775" Type="http://schemas.openxmlformats.org/officeDocument/2006/relationships/hyperlink" Target="https://employee.uc.ac.id/index.php/file/get/sis/t_cp/f775b324-f945-11ed-beb7-000d3ac6bafe.jpg" TargetMode="External"/><Relationship Id="rId982" Type="http://schemas.openxmlformats.org/officeDocument/2006/relationships/hyperlink" Target="https://employee.uc.ac.id/index.php/file/get/sis/t_cp/multi/2581dc63-f9cf-11ed-88da-000d3ac6bafe_documentation.png" TargetMode="External"/><Relationship Id="rId428" Type="http://schemas.openxmlformats.org/officeDocument/2006/relationships/hyperlink" Target="https://employee.uc.ac.id/index.php/file/get/sis/t_cp/multi/44388237-9417-11ee-bd04-000d3ac6bafe_assignmentletter.png" TargetMode="External"/><Relationship Id="rId635" Type="http://schemas.openxmlformats.org/officeDocument/2006/relationships/hyperlink" Target="https://employee.uc.ac.id/index.php/file/get/sis/t_cp/d5cb5549-7282-4093-8733-9caf85f5ce2f_assignmentletter.pdf" TargetMode="External"/><Relationship Id="rId842" Type="http://schemas.openxmlformats.org/officeDocument/2006/relationships/hyperlink" Target="https://icoen.org/" TargetMode="External"/><Relationship Id="rId1058" Type="http://schemas.openxmlformats.org/officeDocument/2006/relationships/hyperlink" Target="https://employee.uc.ac.id/index.php/file/get/sis/t_cp/14cb29d8-9ca8-11ee-b903-000d3ac6bafe_sertifikat.jpeg" TargetMode="External"/><Relationship Id="rId274" Type="http://schemas.openxmlformats.org/officeDocument/2006/relationships/hyperlink" Target="https://icoen.org/" TargetMode="External"/><Relationship Id="rId481" Type="http://schemas.openxmlformats.org/officeDocument/2006/relationships/hyperlink" Target="https://icoen.org/" TargetMode="External"/><Relationship Id="rId702" Type="http://schemas.openxmlformats.org/officeDocument/2006/relationships/hyperlink" Target="https://linktr.ee/artizen2023?fbclid=PAAaZEnWoMot8" TargetMode="External"/><Relationship Id="rId69" Type="http://schemas.openxmlformats.org/officeDocument/2006/relationships/hyperlink" Target="https://icoen.org/" TargetMode="External"/><Relationship Id="rId134" Type="http://schemas.openxmlformats.org/officeDocument/2006/relationships/hyperlink" Target="https://employee.uc.ac.id/index.php/file/get/sis/t_cp/3ae2bd52-9516-11ee-a8d9-000d3ac6bafe_surat_tugas.pdf" TargetMode="External"/><Relationship Id="rId579" Type="http://schemas.openxmlformats.org/officeDocument/2006/relationships/hyperlink" Target="https://employee.uc.ac.id/index.php/file/get/sis/t_cp/6c1334aa-d495-11ee-9cf8-000d3ac6bafe_documentation.jpg" TargetMode="External"/><Relationship Id="rId786" Type="http://schemas.openxmlformats.org/officeDocument/2006/relationships/hyperlink" Target="https://employee.uc.ac.id/index.php/file/get/sis/t_cp/b3c91462-81d7-11ee-8546-000d3ac6bafe.jpeg" TargetMode="External"/><Relationship Id="rId993" Type="http://schemas.openxmlformats.org/officeDocument/2006/relationships/hyperlink" Target="https://employee.uc.ac.id/index.php/file/get/sis/t_cp/e3685265-911d-11ee-9fdc-000d3ac6bafe_dokumentasi.png" TargetMode="External"/><Relationship Id="rId341" Type="http://schemas.openxmlformats.org/officeDocument/2006/relationships/hyperlink" Target="https://employee.uc.ac.id/index.php/file/get/sis/t_cp/multi/44388237-9417-11ee-bd04-000d3ac6bafe_assignmentletter.png" TargetMode="External"/><Relationship Id="rId439" Type="http://schemas.openxmlformats.org/officeDocument/2006/relationships/hyperlink" Target="https://employee.uc.ac.id/index.php/file/get/sis/t_cp/multi/44388237-9417-11ee-bd04-000d3ac6bafe.png" TargetMode="External"/><Relationship Id="rId646" Type="http://schemas.openxmlformats.org/officeDocument/2006/relationships/hyperlink" Target="https://linktr.ee/artizen2023?fbclid=PAAaZEnWoMot8" TargetMode="External"/><Relationship Id="rId201" Type="http://schemas.openxmlformats.org/officeDocument/2006/relationships/hyperlink" Target="https://employee.uc.ac.id/index.php/file/get/sis/t_cp/f208f3f9-52c1-455f-a9ec-7205522b11d6_surat_tugas.pdf" TargetMode="External"/><Relationship Id="rId285" Type="http://schemas.openxmlformats.org/officeDocument/2006/relationships/hyperlink" Target="https://employee.uc.ac.id/index.php/file/get/sis/t_cp/multi/44388237-9417-11ee-bd04-000d3ac6bafe.png" TargetMode="External"/><Relationship Id="rId506" Type="http://schemas.openxmlformats.org/officeDocument/2006/relationships/hyperlink" Target="https://employee.uc.ac.id/index.php/file/get/sis/t_cp/6548cb1d-4829-4789-a832-3eca74d567f0_assignmentletter.pdf" TargetMode="External"/><Relationship Id="rId853" Type="http://schemas.openxmlformats.org/officeDocument/2006/relationships/hyperlink" Target="https://employee.uc.ac.id/index.php/file/get/sis/t_cp/multi/c77a0b11-9336-11ee-859c-000d3ac6bafe_assignmentletter.png" TargetMode="External"/><Relationship Id="rId492" Type="http://schemas.openxmlformats.org/officeDocument/2006/relationships/hyperlink" Target="https://employee.uc.ac.id/index.php/file/get/sis/t_cp/bf9bab3e-528a-4ee7-ab47-12248a94b1ac_dokumentasi.jpg" TargetMode="External"/><Relationship Id="rId713" Type="http://schemas.openxmlformats.org/officeDocument/2006/relationships/hyperlink" Target="https://employee.uc.ac.id/index.php/file/get/sis/t_cp/69d26320-3c5d-43ab-819d-870df9748185_sertifikat.pdf" TargetMode="External"/><Relationship Id="rId797" Type="http://schemas.openxmlformats.org/officeDocument/2006/relationships/hyperlink" Target="https://employee.uc.ac.id/index.php/file/get/sis/t_cp/bd2aec53-cbee-4852-aff8-f8144e4e5e70.pdf" TargetMode="External"/><Relationship Id="rId920" Type="http://schemas.openxmlformats.org/officeDocument/2006/relationships/hyperlink" Target="https://employee.uc.ac.id/index.php/file/get/sis/t_cp/multi/9b67effe-9ba4-11ed-b870-000d3ac6bafe.png" TargetMode="External"/><Relationship Id="rId145" Type="http://schemas.openxmlformats.org/officeDocument/2006/relationships/hyperlink" Target="https://employee.uc.ac.id/index.php/file/get/sis/t_cp/multi/44388237-9417-11ee-bd04-000d3ac6bafe_assignmentletter.png" TargetMode="External"/><Relationship Id="rId352" Type="http://schemas.openxmlformats.org/officeDocument/2006/relationships/hyperlink" Target="https://employee.uc.ac.id/index.php/file/get/sis/t_cp/ccc9b0b5-1036-410c-9600-6eba3ea5b25f_sertifikat.pdf" TargetMode="External"/><Relationship Id="rId212" Type="http://schemas.openxmlformats.org/officeDocument/2006/relationships/hyperlink" Target="https://employee.uc.ac.id/index.php/file/get/sis/t_cp/8c801ad3-3b1e-11ee-b144-000d3ac6bafe.pdf" TargetMode="External"/><Relationship Id="rId657" Type="http://schemas.openxmlformats.org/officeDocument/2006/relationships/hyperlink" Target="https://www.instagram.com/p/C0jMnUOP-pT/?igsh=MTZ1" TargetMode="External"/><Relationship Id="rId864" Type="http://schemas.openxmlformats.org/officeDocument/2006/relationships/hyperlink" Target="https://instagram.com/synepco.fkuc?igshid=YmMyMTA2" TargetMode="External"/><Relationship Id="rId296" Type="http://schemas.openxmlformats.org/officeDocument/2006/relationships/hyperlink" Target="https://icoen.org/" TargetMode="External"/><Relationship Id="rId517" Type="http://schemas.openxmlformats.org/officeDocument/2006/relationships/hyperlink" Target="https://employee.uc.ac.id/index.php/file/get/sis/t_cp/62961e12-911d-4bdd-8d4b-5b357cd60d93_report.pdf" TargetMode="External"/><Relationship Id="rId724" Type="http://schemas.openxmlformats.org/officeDocument/2006/relationships/hyperlink" Target="https://employee.uc.ac.id/index.php/file/get/sis/t_cp/multi/c77a0b11-9336-11ee-859c-000d3ac6bafe.png" TargetMode="External"/><Relationship Id="rId931" Type="http://schemas.openxmlformats.org/officeDocument/2006/relationships/hyperlink" Target="https://lokreatif.org/" TargetMode="External"/><Relationship Id="rId60" Type="http://schemas.openxmlformats.org/officeDocument/2006/relationships/hyperlink" Target="https://icoen.org/" TargetMode="External"/><Relationship Id="rId156" Type="http://schemas.openxmlformats.org/officeDocument/2006/relationships/hyperlink" Target="https://employee.uc.ac.id/index.php/file/get/sis/t_cp/multi/44388237-9417-11ee-bd04-000d3ac6bafe_assignmentletter.png" TargetMode="External"/><Relationship Id="rId363" Type="http://schemas.openxmlformats.org/officeDocument/2006/relationships/hyperlink" Target="https://employee.uc.ac.id/index.php/file/get/sis/t_cp/multi/44388237-9417-11ee-bd04-000d3ac6bafe_assignmentletter.png" TargetMode="External"/><Relationship Id="rId570" Type="http://schemas.openxmlformats.org/officeDocument/2006/relationships/hyperlink" Target="https://employee.uc.ac.id/index.php/file/get/sis/t_cp/606f6fdd-14aa-11ee-bcb1-000d3ac6bafe.pdf" TargetMode="External"/><Relationship Id="rId1007" Type="http://schemas.openxmlformats.org/officeDocument/2006/relationships/hyperlink" Target="https://employee.uc.ac.id/index.php/file/get/sis/t_cp/e3685265-911d-11ee-9fdc-000d3ac6bafe_dokumentasi.png" TargetMode="External"/><Relationship Id="rId223" Type="http://schemas.openxmlformats.org/officeDocument/2006/relationships/hyperlink" Target="https://employee.uc.ac.id/index.php/file/get/sis/t_cp/multi/44388237-9417-11ee-bd04-000d3ac6bafe_assignmentletter.png" TargetMode="External"/><Relationship Id="rId430" Type="http://schemas.openxmlformats.org/officeDocument/2006/relationships/hyperlink" Target="https://employee.uc.ac.id/index.php/file/get/sis/t_cp/multi/44388237-9417-11ee-bd04-000d3ac6bafe.png" TargetMode="External"/><Relationship Id="rId668" Type="http://schemas.openxmlformats.org/officeDocument/2006/relationships/hyperlink" Target="https://employee.uc.ac.id/index.php/file/get/sis/t_cp/c7cafcfd-71fb-11ed-a71d-000d3ac6bafe.pdf" TargetMode="External"/><Relationship Id="rId875" Type="http://schemas.openxmlformats.org/officeDocument/2006/relationships/hyperlink" Target="https://employee.uc.ac.id/index.php/file/get/sis/t_cp/cac805ea-7c32-11ed-a633-000d3ac6bafe.png" TargetMode="External"/><Relationship Id="rId1060" Type="http://schemas.openxmlformats.org/officeDocument/2006/relationships/hyperlink" Target="https://employee.uc.ac.id/index.php/file/get/sis/t_cp/e3685265-911d-11ee-9fdc-000d3ac6bafe_dokumentasi.png" TargetMode="External"/><Relationship Id="rId18" Type="http://schemas.openxmlformats.org/officeDocument/2006/relationships/hyperlink" Target="https://icoen.org/" TargetMode="External"/><Relationship Id="rId528" Type="http://schemas.openxmlformats.org/officeDocument/2006/relationships/hyperlink" Target="https://employee.uc.ac.id/index.php/file/get/sis/t_cp/f056b76d-ffec-40b3-8f64-c2a0bc29e972_assignmentletter.pdf" TargetMode="External"/><Relationship Id="rId735" Type="http://schemas.openxmlformats.org/officeDocument/2006/relationships/hyperlink" Target="https://employee.uc.ac.id/index.php/file/get/sis/t_cp/multi/c77a0b11-9336-11ee-859c-000d3ac6bafe_assignmentletter.png" TargetMode="External"/><Relationship Id="rId942" Type="http://schemas.openxmlformats.org/officeDocument/2006/relationships/hyperlink" Target="https://icoen.org/" TargetMode="External"/><Relationship Id="rId167" Type="http://schemas.openxmlformats.org/officeDocument/2006/relationships/hyperlink" Target="https://employee.uc.ac.id/index.php/file/get/sis/t_cp/multi/44388237-9417-11ee-bd04-000d3ac6bafe_assignmentletter.png" TargetMode="External"/><Relationship Id="rId374" Type="http://schemas.openxmlformats.org/officeDocument/2006/relationships/hyperlink" Target="https://employee.uc.ac.id/index.php/file/get/sis/t_cp/ba971ffc-c3db-45b6-8df6-66e1dc7d8d5d_dokumentasi.jpg" TargetMode="External"/><Relationship Id="rId581" Type="http://schemas.openxmlformats.org/officeDocument/2006/relationships/hyperlink" Target="https://employee.uc.ac.id/index.php/file/get/sis/t_cp/36f9c4be-e8ee-4021-bf0c-4f044795b0df_assignmentletter.pdf" TargetMode="External"/><Relationship Id="rId1018" Type="http://schemas.openxmlformats.org/officeDocument/2006/relationships/hyperlink" Target="https://www.instagram.com/p/CkNS1v4JTrS/?igshid=Nz" TargetMode="External"/><Relationship Id="rId71" Type="http://schemas.openxmlformats.org/officeDocument/2006/relationships/hyperlink" Target="https://employee.uc.ac.id/index.php/file/get/sis/t_cp/multi/44388237-9417-11ee-bd04-000d3ac6bafe_assignmentletter.png" TargetMode="External"/><Relationship Id="rId234" Type="http://schemas.openxmlformats.org/officeDocument/2006/relationships/hyperlink" Target="https://employee.uc.ac.id/index.php/file/get/sis/t_cp/514accbf-c4ae-11ee-9e62-000d3ac6bafe.png" TargetMode="External"/><Relationship Id="rId679" Type="http://schemas.openxmlformats.org/officeDocument/2006/relationships/hyperlink" Target="https://employee.uc.ac.id/index.php/file/get/sis/t_cp/8e74b95b-70c6-11ee-b377-000d3ac6bafe_report.pdf" TargetMode="External"/><Relationship Id="rId802" Type="http://schemas.openxmlformats.org/officeDocument/2006/relationships/hyperlink" Target="https://employee.uc.ac.id/index.php/file/get/sis/t_cp/multi/5767f501-9ba4-11ed-b870-000d3ac6bafe_documentation.pdf" TargetMode="External"/><Relationship Id="rId886" Type="http://schemas.openxmlformats.org/officeDocument/2006/relationships/hyperlink" Target="https://employee.uc.ac.id/index.php/file/get/sis/t_cp/359f49fa-d05c-11ee-ab7b-000d3ac6bafe.jpeg" TargetMode="External"/><Relationship Id="rId2" Type="http://schemas.openxmlformats.org/officeDocument/2006/relationships/hyperlink" Target="https://employee.uc.ac.id/index.php/file/get/sis/t_cp/multi/44388237-9417-11ee-bd04-000d3ac6bafe.png" TargetMode="External"/><Relationship Id="rId29" Type="http://schemas.openxmlformats.org/officeDocument/2006/relationships/hyperlink" Target="https://employee.uc.ac.id/index.php/file/get/sis/t_cp/multi/44388237-9417-11ee-bd04-000d3ac6bafe_assignmentletter.png" TargetMode="External"/><Relationship Id="rId441" Type="http://schemas.openxmlformats.org/officeDocument/2006/relationships/hyperlink" Target="https://icoen.org/" TargetMode="External"/><Relationship Id="rId539" Type="http://schemas.openxmlformats.org/officeDocument/2006/relationships/hyperlink" Target="https://employee.uc.ac.id/index.php/file/get/sis/t_cp/27f6c8e0-611c-11ee-9a37-000d3ac6bafe_assignmentletter.pdf" TargetMode="External"/><Relationship Id="rId746" Type="http://schemas.openxmlformats.org/officeDocument/2006/relationships/hyperlink" Target="https://employee.uc.ac.id/index.php/file/get/sis/t_cp/a68fbeea-1647-11ee-908d-000d3ac6bafe_report.pdf" TargetMode="External"/><Relationship Id="rId178" Type="http://schemas.openxmlformats.org/officeDocument/2006/relationships/hyperlink" Target="https://icoen.org/" TargetMode="External"/><Relationship Id="rId301" Type="http://schemas.openxmlformats.org/officeDocument/2006/relationships/hyperlink" Target="https://employee.uc.ac.id/index.php/file/get/sis/t_cp/multi/44388237-9417-11ee-bd04-000d3ac6bafe_assignmentletter.png" TargetMode="External"/><Relationship Id="rId953" Type="http://schemas.openxmlformats.org/officeDocument/2006/relationships/hyperlink" Target="https://www.instagram.com/p/C6Lv9fSxukZ/?igsh=MWox" TargetMode="External"/><Relationship Id="rId1029" Type="http://schemas.openxmlformats.org/officeDocument/2006/relationships/hyperlink" Target="https://www.instagram.com/rambomuaythai4294/" TargetMode="External"/><Relationship Id="rId82" Type="http://schemas.openxmlformats.org/officeDocument/2006/relationships/hyperlink" Target="https://employee.uc.ac.id/index.php/file/get/sis/t_cp/234fe4ed-eacd-45c0-a06a-9fe931d45c36_dokumentasi.jpeg" TargetMode="External"/><Relationship Id="rId385" Type="http://schemas.openxmlformats.org/officeDocument/2006/relationships/hyperlink" Target="https://employee.uc.ac.id/index.php/file/get/sis/t_cp/multi/44388237-9417-11ee-bd04-000d3ac6bafe.png" TargetMode="External"/><Relationship Id="rId592" Type="http://schemas.openxmlformats.org/officeDocument/2006/relationships/hyperlink" Target="https://employee.uc.ac.id/index.php/file/get/sis/t_cp/a3a84de2-b056-11ee-b848-000d3ac6bafe_assignmentletter.png" TargetMode="External"/><Relationship Id="rId606" Type="http://schemas.openxmlformats.org/officeDocument/2006/relationships/hyperlink" Target="https://journals.aserspublishing.eu/jemt/article/view/8273" TargetMode="External"/><Relationship Id="rId813" Type="http://schemas.openxmlformats.org/officeDocument/2006/relationships/hyperlink" Target="https://employee.uc.ac.id/index.php/file/get/sis/t_cp/08480447-5377-11ee-84a7-000d3ac6bafe.pdf" TargetMode="External"/><Relationship Id="rId245" Type="http://schemas.openxmlformats.org/officeDocument/2006/relationships/hyperlink" Target="https://employee.uc.ac.id/index.php/file/get/sis/t_cp/7b56df10-9ee5-11ee-a41a-000d3ac6bafe_dokumentasi.jpeg" TargetMode="External"/><Relationship Id="rId452" Type="http://schemas.openxmlformats.org/officeDocument/2006/relationships/hyperlink" Target="https://employee.uc.ac.id/index.php/file/get/sis/t_cp/a21475b5-84ef-11ee-8b9b-000d3ac6bafe.pdf" TargetMode="External"/><Relationship Id="rId897" Type="http://schemas.openxmlformats.org/officeDocument/2006/relationships/hyperlink" Target="https://employee.uc.ac.id/index.php/file/get/sis/t_cp/multi/c77a0b11-9336-11ee-859c-000d3ac6bafe_assignmentletter.png" TargetMode="External"/><Relationship Id="rId105" Type="http://schemas.openxmlformats.org/officeDocument/2006/relationships/hyperlink" Target="https://employee.uc.ac.id/index.php/file/get/sis/t_cp/multi/44388237-9417-11ee-bd04-000d3ac6bafe.png" TargetMode="External"/><Relationship Id="rId312" Type="http://schemas.openxmlformats.org/officeDocument/2006/relationships/hyperlink" Target="https://icoen.org/" TargetMode="External"/><Relationship Id="rId757" Type="http://schemas.openxmlformats.org/officeDocument/2006/relationships/hyperlink" Target="https://www.instagram.com/p/C2eBXDEvwjZ/?utm_sourc" TargetMode="External"/><Relationship Id="rId964" Type="http://schemas.openxmlformats.org/officeDocument/2006/relationships/hyperlink" Target="https://employee.uc.ac.id/index.php/file/get/sis/t_cp/051a4a88-28cc-4409-b35c-a87874efe2ae_dokumentasi.png" TargetMode="External"/><Relationship Id="rId93" Type="http://schemas.openxmlformats.org/officeDocument/2006/relationships/hyperlink" Target="https://employee.uc.ac.id/index.php/file/get/sis/t_cp/f6118b64-2f35-11ed-8683-000d3ac6bafe_documentation.jpg" TargetMode="External"/><Relationship Id="rId189" Type="http://schemas.openxmlformats.org/officeDocument/2006/relationships/hyperlink" Target="https://icoen.org/" TargetMode="External"/><Relationship Id="rId396" Type="http://schemas.openxmlformats.org/officeDocument/2006/relationships/hyperlink" Target="https://icoen.org/" TargetMode="External"/><Relationship Id="rId617" Type="http://schemas.openxmlformats.org/officeDocument/2006/relationships/hyperlink" Target="https://employee.uc.ac.id/index.php/file/get/sis/t_cp/13b760b9-4bbe-11ee-9c81-000d3ac6bafe.jpg" TargetMode="External"/><Relationship Id="rId824" Type="http://schemas.openxmlformats.org/officeDocument/2006/relationships/hyperlink" Target="https://employee.uc.ac.id/index.php/file/get/sis/t_cp/multi/2581dc63-f9cf-11ed-88da-000d3ac6bafe.png" TargetMode="External"/><Relationship Id="rId256" Type="http://schemas.openxmlformats.org/officeDocument/2006/relationships/hyperlink" Target="https://employee.uc.ac.id/index.php/file/get/sis/t_cp/7582502d-8118-4caf-9819-c4b5376529b7_surat_tugas.pdf" TargetMode="External"/><Relationship Id="rId463" Type="http://schemas.openxmlformats.org/officeDocument/2006/relationships/hyperlink" Target="https://www.instagram.com/p/C2eBXDEvwjZ/?utm_sourc" TargetMode="External"/><Relationship Id="rId670" Type="http://schemas.openxmlformats.org/officeDocument/2006/relationships/hyperlink" Target="https://lokreatif.org/" TargetMode="External"/><Relationship Id="rId116" Type="http://schemas.openxmlformats.org/officeDocument/2006/relationships/hyperlink" Target="https://icoen.org/" TargetMode="External"/><Relationship Id="rId323" Type="http://schemas.openxmlformats.org/officeDocument/2006/relationships/hyperlink" Target="https://employee.uc.ac.id/index.php/file/get/sis/t_cp/multi/44388237-9417-11ee-bd04-000d3ac6bafe_assignmentletter.png" TargetMode="External"/><Relationship Id="rId530" Type="http://schemas.openxmlformats.org/officeDocument/2006/relationships/hyperlink" Target="https://employee.uc.ac.id/index.php/file/get/sis/t_cp/922e7ea7-1825-418d-9b01-0616d8138246_assignmentletter.pdf" TargetMode="External"/><Relationship Id="rId768" Type="http://schemas.openxmlformats.org/officeDocument/2006/relationships/hyperlink" Target="https://icoen.org/" TargetMode="External"/><Relationship Id="rId975" Type="http://schemas.openxmlformats.org/officeDocument/2006/relationships/hyperlink" Target="https://employee.uc.ac.id/index.php/file/get/sis/t_cp/051a4a88-28cc-4409-b35c-a87874efe2ae_dokumentasi.png" TargetMode="External"/><Relationship Id="rId20" Type="http://schemas.openxmlformats.org/officeDocument/2006/relationships/hyperlink" Target="https://employee.uc.ac.id/index.php/file/get/sis/t_cp/multi/44388237-9417-11ee-bd04-000d3ac6bafe_assignmentletter.png" TargetMode="External"/><Relationship Id="rId628" Type="http://schemas.openxmlformats.org/officeDocument/2006/relationships/hyperlink" Target="https://linktr.ee/WEX2024?fbclid=PAZXh0bgNhZW0CMTE" TargetMode="External"/><Relationship Id="rId835" Type="http://schemas.openxmlformats.org/officeDocument/2006/relationships/hyperlink" Target="https://employee.uc.ac.id/index.php/file/get/sis/t_cp/14cb29d8-9ca8-11ee-b903-000d3ac6bafe_sertifikat.jpeg" TargetMode="External"/><Relationship Id="rId267" Type="http://schemas.openxmlformats.org/officeDocument/2006/relationships/hyperlink" Target="https://icoen.org/" TargetMode="External"/><Relationship Id="rId474" Type="http://schemas.openxmlformats.org/officeDocument/2006/relationships/hyperlink" Target="https://employee.uc.ac.id/index.php/file/get/sis/t_cp/ea6dfa20-4f65-11ed-97d9-000d3ac6bafe_assignmentletter.pdf" TargetMode="External"/><Relationship Id="rId1020" Type="http://schemas.openxmlformats.org/officeDocument/2006/relationships/hyperlink" Target="https://employee.uc.ac.id/index.php/file/get/sis/t_cp/ea74bbec-6ffd-11ed-9640-000d3ac6bafe_assignmentletter.pdf" TargetMode="External"/><Relationship Id="rId127" Type="http://schemas.openxmlformats.org/officeDocument/2006/relationships/hyperlink" Target="https://employee.uc.ac.id/index.php/file/get/sis/t_cp/multi/44388237-9417-11ee-bd04-000d3ac6bafe_assignmentletter.png" TargetMode="External"/><Relationship Id="rId681" Type="http://schemas.openxmlformats.org/officeDocument/2006/relationships/hyperlink" Target="https://employee.uc.ac.id/index.php/file/get/sis/t_cp/6d61e49c-b3a3-11ee-8890-000d3ac6bafe_sertifikat.jpg" TargetMode="External"/><Relationship Id="rId779" Type="http://schemas.openxmlformats.org/officeDocument/2006/relationships/hyperlink" Target="https://employee.uc.ac.id/index.php/file/get/sis/t_cp/e4369469-d55e-11ee-b67e-000d3ac6bafe_assignmentletter.jpg" TargetMode="External"/><Relationship Id="rId902" Type="http://schemas.openxmlformats.org/officeDocument/2006/relationships/hyperlink" Target="https://events.westernsydney.edu.au/ai-innovationc" TargetMode="External"/><Relationship Id="rId986" Type="http://schemas.openxmlformats.org/officeDocument/2006/relationships/hyperlink" Target="https://employee.uc.ac.id/index.php/file/get/sis/t_cp/5f89adbc-b127-11ee-8fdd-000d3ac6bafe_dokumentasi.jpeg" TargetMode="External"/><Relationship Id="rId31" Type="http://schemas.openxmlformats.org/officeDocument/2006/relationships/hyperlink" Target="https://employee.uc.ac.id/index.php/file/get/sis/t_cp/9a29359f-3f27-11ee-8f1c-000d3ac6bafe.pdf" TargetMode="External"/><Relationship Id="rId334" Type="http://schemas.openxmlformats.org/officeDocument/2006/relationships/hyperlink" Target="https://employee.uc.ac.id/index.php/file/get/sis/t_cp/multi/44388237-9417-11ee-bd04-000d3ac6bafe_assignmentletter.png" TargetMode="External"/><Relationship Id="rId541" Type="http://schemas.openxmlformats.org/officeDocument/2006/relationships/hyperlink" Target="https://employee.uc.ac.id/index.php/file/get/sis/t_cp/1c61227c-b9ae-4209-8412-22cb8e496afe.pdf" TargetMode="External"/><Relationship Id="rId639" Type="http://schemas.openxmlformats.org/officeDocument/2006/relationships/hyperlink" Target="https://pdki-indonesia.dgip.go.id/detail/6aaff5b48" TargetMode="External"/><Relationship Id="rId180" Type="http://schemas.openxmlformats.org/officeDocument/2006/relationships/hyperlink" Target="https://employee.uc.ac.id/index.php/file/get/sis/t_cp/multi/44388237-9417-11ee-bd04-000d3ac6bafe_assignmentletter.png" TargetMode="External"/><Relationship Id="rId278" Type="http://schemas.openxmlformats.org/officeDocument/2006/relationships/hyperlink" Target="https://employee.uc.ac.id/index.php/file/get/sis/t_cp/7aa6c4b5-3d25-11ee-8e81-000d3ac6bafe.pdf" TargetMode="External"/><Relationship Id="rId401" Type="http://schemas.openxmlformats.org/officeDocument/2006/relationships/hyperlink" Target="https://employee.uc.ac.id/index.php/file/get/sis/t_cp/multi/44388237-9417-11ee-bd04-000d3ac6bafe_assignmentletter.png" TargetMode="External"/><Relationship Id="rId846" Type="http://schemas.openxmlformats.org/officeDocument/2006/relationships/hyperlink" Target="https://employee.uc.ac.id/index.php/file/get/sis/t_cp/multi/c77a0b11-9336-11ee-859c-000d3ac6bafe.png" TargetMode="External"/><Relationship Id="rId1031" Type="http://schemas.openxmlformats.org/officeDocument/2006/relationships/hyperlink" Target="https://employee.uc.ac.id/index.php/file/get/sis/t_cp/c74ad6dc-f0ab-11ed-badd-000d3ac6bafe_assignmentletter.pdf" TargetMode="External"/><Relationship Id="rId485" Type="http://schemas.openxmlformats.org/officeDocument/2006/relationships/hyperlink" Target="https://www.instagram.com/p/CzJOWB_SyH6/?igshid=Mz" TargetMode="External"/><Relationship Id="rId692" Type="http://schemas.openxmlformats.org/officeDocument/2006/relationships/hyperlink" Target="https://vcdartx.framer.website/" TargetMode="External"/><Relationship Id="rId706" Type="http://schemas.openxmlformats.org/officeDocument/2006/relationships/hyperlink" Target="https://vcdartx.framer.website/" TargetMode="External"/><Relationship Id="rId913" Type="http://schemas.openxmlformats.org/officeDocument/2006/relationships/hyperlink" Target="https://employee.uc.ac.id/index.php/file/get/sis/t_cp/998cb484-e145-11ee-bb96-000d3ac6bafe_sertifikat.pdf" TargetMode="External"/><Relationship Id="rId42" Type="http://schemas.openxmlformats.org/officeDocument/2006/relationships/hyperlink" Target="https://employee.uc.ac.id/index.php/file/get/sis/t_cp/multi/44388237-9417-11ee-bd04-000d3ac6bafe_assignmentletter.png" TargetMode="External"/><Relationship Id="rId138" Type="http://schemas.openxmlformats.org/officeDocument/2006/relationships/hyperlink" Target="https://employee.uc.ac.id/index.php/file/get/sis/t_cp/d80b1ebc-3bec-4fe2-afe6-59421da14639_surat_tugas.pdf" TargetMode="External"/><Relationship Id="rId345" Type="http://schemas.openxmlformats.org/officeDocument/2006/relationships/hyperlink" Target="https://icoen.org/" TargetMode="External"/><Relationship Id="rId552" Type="http://schemas.openxmlformats.org/officeDocument/2006/relationships/hyperlink" Target="https://employee.uc.ac.id/index.php/file/get/sis/t_cp/18aebf23-6414-11ed-8346-000d3ac6bafe_assignmentletter.JPG" TargetMode="External"/><Relationship Id="rId997" Type="http://schemas.openxmlformats.org/officeDocument/2006/relationships/hyperlink" Target="https://linktr.ee/ESPORTSOFUTM_2122?fbclid=PAAaZ-x" TargetMode="External"/><Relationship Id="rId191" Type="http://schemas.openxmlformats.org/officeDocument/2006/relationships/hyperlink" Target="https://employee.uc.ac.id/index.php/file/get/sis/t_cp/multi/44388237-9417-11ee-bd04-000d3ac6bafe_assignmentletter.png" TargetMode="External"/><Relationship Id="rId205" Type="http://schemas.openxmlformats.org/officeDocument/2006/relationships/hyperlink" Target="https://employee.uc.ac.id/index.php/file/get/sis/t_cp/7582502d-8118-4caf-9819-c4b5376529b7_surat_tugas.pdf" TargetMode="External"/><Relationship Id="rId412" Type="http://schemas.openxmlformats.org/officeDocument/2006/relationships/hyperlink" Target="https://employee.uc.ac.id/index.php/file/get/sis/t_cp/multi/44388237-9417-11ee-bd04-000d3ac6bafe.png" TargetMode="External"/><Relationship Id="rId857" Type="http://schemas.openxmlformats.org/officeDocument/2006/relationships/hyperlink" Target="https://icoen.org/" TargetMode="External"/><Relationship Id="rId1042" Type="http://schemas.openxmlformats.org/officeDocument/2006/relationships/hyperlink" Target="https://employee.uc.ac.id/index.php/file/get/sis/t_cp/d2abb763-89e8-11ee-a2c7-000d3ac6bafe_surat_tugas.pdf" TargetMode="External"/><Relationship Id="rId289" Type="http://schemas.openxmlformats.org/officeDocument/2006/relationships/hyperlink" Target="https://employee.uc.ac.id/index.php/file/get/sis/t_cp/multi/44388237-9417-11ee-bd04-000d3ac6bafe_assignmentletter.png" TargetMode="External"/><Relationship Id="rId496" Type="http://schemas.openxmlformats.org/officeDocument/2006/relationships/hyperlink" Target="https://employee.uc.ac.id/index.php/file/get/sis/t_cp/36564a0c-f85d-44a1-81b6-f158fec38bbf_assignmentletter.pdf" TargetMode="External"/><Relationship Id="rId717" Type="http://schemas.openxmlformats.org/officeDocument/2006/relationships/hyperlink" Target="https://employee.uc.ac.id/index.php/file/get/sis/t_cp/26fc2100-c511-11ed-bea1-000d3ac6bafe.jpg" TargetMode="External"/><Relationship Id="rId924" Type="http://schemas.openxmlformats.org/officeDocument/2006/relationships/hyperlink" Target="https://employee.uc.ac.id/index.php/file/get/sis/t_cp/998cb484-e145-11ee-bb96-000d3ac6bafe_sertifikat.pdf" TargetMode="External"/><Relationship Id="rId53" Type="http://schemas.openxmlformats.org/officeDocument/2006/relationships/hyperlink" Target="https://employee.uc.ac.id/index.php/file/get/sis/t_cp/4dc58190-a085-11ed-9278-000d3ac6bafe_documentation.jpg" TargetMode="External"/><Relationship Id="rId149" Type="http://schemas.openxmlformats.org/officeDocument/2006/relationships/hyperlink" Target="https://employee.uc.ac.id/index.php/file/get/sis/t_cp/11d4bce4-7857-11ed-9bb7-000d3ac6bafe.pdf" TargetMode="External"/><Relationship Id="rId356" Type="http://schemas.openxmlformats.org/officeDocument/2006/relationships/hyperlink" Target="https://employee.uc.ac.id/index.php/file/get/sis/t_cp/multi/44388237-9417-11ee-bd04-000d3ac6bafe.png" TargetMode="External"/><Relationship Id="rId563" Type="http://schemas.openxmlformats.org/officeDocument/2006/relationships/hyperlink" Target="https://employee.uc.ac.id/index.php/file/get/sis/t_cp/e5018742-efe2-11ed-8d6d-000d3ac6bafe.pdf" TargetMode="External"/><Relationship Id="rId770" Type="http://schemas.openxmlformats.org/officeDocument/2006/relationships/hyperlink" Target="https://employee.uc.ac.id/index.php/file/get/sis/t_cp/multi/c77a0b11-9336-11ee-859c-000d3ac6bafe_assignmentletter.png" TargetMode="External"/><Relationship Id="rId216" Type="http://schemas.openxmlformats.org/officeDocument/2006/relationships/hyperlink" Target="https://employee.uc.ac.id/index.php/file/get/sis/t_cp/multi/44388237-9417-11ee-bd04-000d3ac6bafe.png" TargetMode="External"/><Relationship Id="rId423" Type="http://schemas.openxmlformats.org/officeDocument/2006/relationships/hyperlink" Target="https://icoen.org/" TargetMode="External"/><Relationship Id="rId868" Type="http://schemas.openxmlformats.org/officeDocument/2006/relationships/hyperlink" Target="https://www.instagram.com/tv/CtEnr1TKhzv/?igshid=M" TargetMode="External"/><Relationship Id="rId1053" Type="http://schemas.openxmlformats.org/officeDocument/2006/relationships/hyperlink" Target="https://employee.uc.ac.id/index.php/file/get/sis/t_cp/5f89adbc-b127-11ee-8fdd-000d3ac6bafe_dokumentasi.jpeg" TargetMode="External"/><Relationship Id="rId630" Type="http://schemas.openxmlformats.org/officeDocument/2006/relationships/hyperlink" Target="https://employee.uc.ac.id/index.php/file/get/sis/t_cp/97a2c575-37d7-4c48-8313-c3c19ba8fa65_surat_tugas.pdf" TargetMode="External"/><Relationship Id="rId728" Type="http://schemas.openxmlformats.org/officeDocument/2006/relationships/hyperlink" Target="https://employee.uc.ac.id/index.php/file/get/sis/t_cp/a327b405-ef01-11ed-8dcc-000d3ac6bafe_report.pdf" TargetMode="External"/><Relationship Id="rId935" Type="http://schemas.openxmlformats.org/officeDocument/2006/relationships/hyperlink" Target="https://jcieastjava.or.id/view/945" TargetMode="External"/><Relationship Id="rId64" Type="http://schemas.openxmlformats.org/officeDocument/2006/relationships/hyperlink" Target="https://employee.uc.ac.id/index.php/file/get/sis/t_cp/multi/44388237-9417-11ee-bd04-000d3ac6bafe.png" TargetMode="External"/><Relationship Id="rId367" Type="http://schemas.openxmlformats.org/officeDocument/2006/relationships/hyperlink" Target="https://www.instagram.com/p/CynrAySSwLv/?igshid=Nz" TargetMode="External"/><Relationship Id="rId574" Type="http://schemas.openxmlformats.org/officeDocument/2006/relationships/hyperlink" Target="https://employee.uc.ac.id/index.php/file/get/sis/t_cp/9d0183b8-427c-4b34-9470-06a4d3d2b6bf_report.jpg" TargetMode="External"/><Relationship Id="rId227" Type="http://schemas.openxmlformats.org/officeDocument/2006/relationships/hyperlink" Target="https://icoen.org/" TargetMode="External"/><Relationship Id="rId781" Type="http://schemas.openxmlformats.org/officeDocument/2006/relationships/hyperlink" Target="https://www.instagram.com/p/Ci7nzbBPRWG/?igshid=Ym" TargetMode="External"/><Relationship Id="rId879" Type="http://schemas.openxmlformats.org/officeDocument/2006/relationships/hyperlink" Target="https://employee.uc.ac.id/index.php/file/get/sis/t_cp/2d3bc253-9f20-11ed-b9cf-000d3ac6bafe_assignmentletter.jpg" TargetMode="External"/><Relationship Id="rId434" Type="http://schemas.openxmlformats.org/officeDocument/2006/relationships/hyperlink" Target="https://employee.uc.ac.id/index.php/file/get/sis/t_cp/multi/44388237-9417-11ee-bd04-000d3ac6bafe_assignmentletter.png" TargetMode="External"/><Relationship Id="rId641" Type="http://schemas.openxmlformats.org/officeDocument/2006/relationships/hyperlink" Target="https://employee.uc.ac.id/index.php/file/get/sis/t_cp/8e7157f7-76bc-4b89-a64e-d6c3d17e9f2b_report.pdf" TargetMode="External"/><Relationship Id="rId739" Type="http://schemas.openxmlformats.org/officeDocument/2006/relationships/hyperlink" Target="https://employee.uc.ac.id/index.php/file/get/sis/t_cp/852ef265-b448-11ee-a2d5-000d3ac6bafe.png" TargetMode="External"/><Relationship Id="rId280" Type="http://schemas.openxmlformats.org/officeDocument/2006/relationships/hyperlink" Target="https://employee.uc.ac.id/index.php/file/get/sis/t_cp/7aa6c4b5-3d25-11ee-8e81-000d3ac6bafe_documentation.jpg" TargetMode="External"/><Relationship Id="rId501" Type="http://schemas.openxmlformats.org/officeDocument/2006/relationships/hyperlink" Target="https://employee.uc.ac.id/index.php/file/get/sis/t_cp/9e45b780-0379-11ee-9899-000d3ac6bafe.png" TargetMode="External"/><Relationship Id="rId946" Type="http://schemas.openxmlformats.org/officeDocument/2006/relationships/hyperlink" Target="https://employee.uc.ac.id/index.php/file/get/sis/t_cp/051a4a88-28cc-4409-b35c-a87874efe2ae_sertifikat.pdf" TargetMode="External"/><Relationship Id="rId75" Type="http://schemas.openxmlformats.org/officeDocument/2006/relationships/hyperlink" Target="https://www.instagram.com/p/C6Lv9fSxukZ/?igsh=MWox" TargetMode="External"/><Relationship Id="rId140" Type="http://schemas.openxmlformats.org/officeDocument/2006/relationships/hyperlink" Target="https://icoen.org/" TargetMode="External"/><Relationship Id="rId378" Type="http://schemas.openxmlformats.org/officeDocument/2006/relationships/hyperlink" Target="https://icoen.org/" TargetMode="External"/><Relationship Id="rId585" Type="http://schemas.openxmlformats.org/officeDocument/2006/relationships/hyperlink" Target="https://employee.uc.ac.id/index.php/file/get/sis/t_cp/33bfbe8d-1b38-11ee-bf52-000d3ac6bafe_report.jpg" TargetMode="External"/><Relationship Id="rId792" Type="http://schemas.openxmlformats.org/officeDocument/2006/relationships/hyperlink" Target="https://employee.uc.ac.id/index.php/file/get/sis/t_cp/8e602f94-a07e-11ee-bdb5-000d3ac6bafe_assignmentletter.pdf" TargetMode="External"/><Relationship Id="rId806" Type="http://schemas.openxmlformats.org/officeDocument/2006/relationships/hyperlink" Target="https://employee.uc.ac.id/index.php/file/get/sis/t_cp/1e68f453-2010-11ee-8fa6-000d3ac6bafe_documentation.jpg" TargetMode="External"/><Relationship Id="rId6" Type="http://schemas.openxmlformats.org/officeDocument/2006/relationships/hyperlink" Target="https://employee.uc.ac.id/index.php/file/get/sis/t_cp/multi/44388237-9417-11ee-bd04-000d3ac6bafe_assignmentletter.png" TargetMode="External"/><Relationship Id="rId238" Type="http://schemas.openxmlformats.org/officeDocument/2006/relationships/hyperlink" Target="https://employee.uc.ac.id/index.php/file/get/sis/t_cp/bb5f91c0-98c4-4270-b7f4-9cecd04bb6a4_report.pdf" TargetMode="External"/><Relationship Id="rId445" Type="http://schemas.openxmlformats.org/officeDocument/2006/relationships/hyperlink" Target="https://employee.uc.ac.id/index.php/file/get/sis/t_cp/a141d288-02df-11ee-a50e-000d3ac6bafe_assignmentletter.pdf" TargetMode="External"/><Relationship Id="rId652" Type="http://schemas.openxmlformats.org/officeDocument/2006/relationships/hyperlink" Target="https://employee.uc.ac.id/index.php/file/get/sis/t_cp/e8aa595e-7307-11ee-b20d-000d3ac6bafe_report.pdf" TargetMode="External"/><Relationship Id="rId291" Type="http://schemas.openxmlformats.org/officeDocument/2006/relationships/hyperlink" Target="https://employee.uc.ac.id/index.php/file/get/sis/t_cp/multi/44388237-9417-11ee-bd04-000d3ac6bafe.png" TargetMode="External"/><Relationship Id="rId305" Type="http://schemas.openxmlformats.org/officeDocument/2006/relationships/hyperlink" Target="https://www.instagram.com/p/Cyez9XohgSr/?igshid=Mz" TargetMode="External"/><Relationship Id="rId512" Type="http://schemas.openxmlformats.org/officeDocument/2006/relationships/hyperlink" Target="https://journal.universitaspahlawan.ac.id/index.ph" TargetMode="External"/><Relationship Id="rId957" Type="http://schemas.openxmlformats.org/officeDocument/2006/relationships/hyperlink" Target="https://www.instagram.com/p/C65vZv2L2Fh/?utm_sourc" TargetMode="External"/><Relationship Id="rId86" Type="http://schemas.openxmlformats.org/officeDocument/2006/relationships/hyperlink" Target="https://icoen.org/" TargetMode="External"/><Relationship Id="rId151" Type="http://schemas.openxmlformats.org/officeDocument/2006/relationships/hyperlink" Target="https://icoen.org/" TargetMode="External"/><Relationship Id="rId389" Type="http://schemas.openxmlformats.org/officeDocument/2006/relationships/hyperlink" Target="https://employee.uc.ac.id/index.php/file/get/sis/t_cp/multi/44388237-9417-11ee-bd04-000d3ac6bafe_assignmentletter.png" TargetMode="External"/><Relationship Id="rId596" Type="http://schemas.openxmlformats.org/officeDocument/2006/relationships/hyperlink" Target="https://employee.uc.ac.id/index.php/file/get/sis/t_cp/38aee8d6-b055-11ee-a8ed-000d3ac6bafe_assignmentletter.png" TargetMode="External"/><Relationship Id="rId817" Type="http://schemas.openxmlformats.org/officeDocument/2006/relationships/hyperlink" Target="https://employee.uc.ac.id/index.php/file/get/sis/t_cp/bf9bab3e-528a-4ee7-ab47-12248a94b1ac_sertifikat.pdf" TargetMode="External"/><Relationship Id="rId1002" Type="http://schemas.openxmlformats.org/officeDocument/2006/relationships/hyperlink" Target="https://employee.uc.ac.id/index.php/file/get/sis/t_cp/d2abb763-89e8-11ee-a2c7-000d3ac6bafe_sertifikat.jpeg" TargetMode="External"/><Relationship Id="rId249" Type="http://schemas.openxmlformats.org/officeDocument/2006/relationships/hyperlink" Target="https://employee.uc.ac.id/index.php/file/get/sis/t_cp/ba971ffc-c3db-45b6-8df6-66e1dc7d8d5d_dokumentasi.jpg" TargetMode="External"/><Relationship Id="rId456" Type="http://schemas.openxmlformats.org/officeDocument/2006/relationships/hyperlink" Target="https://employee.uc.ac.id/index.php/file/get/sis/t_cp/33b68316-b991-11ee-bfa0-000d3ac6bafe_sertifikat.pdf" TargetMode="External"/><Relationship Id="rId663" Type="http://schemas.openxmlformats.org/officeDocument/2006/relationships/hyperlink" Target="https://employee.uc.ac.id/index.php/file/get/sis/t_cp/a2615fad-ee7a-11ed-80dd-000d3ac6bafe_assignmentletter.pdf" TargetMode="External"/><Relationship Id="rId870" Type="http://schemas.openxmlformats.org/officeDocument/2006/relationships/hyperlink" Target="https://employee.uc.ac.id/index.php/file/get/sis/t_cp/378ab227-02ee-11ee-a50e-000d3ac6bafe_assignmentletter.pdf" TargetMode="External"/><Relationship Id="rId13" Type="http://schemas.openxmlformats.org/officeDocument/2006/relationships/hyperlink" Target="https://employee.uc.ac.id/index.php/file/get/sis/t_cp/a1e04cc5-1e68-11ee-a7b5-000d3ac6bafe_documentation.jpeg" TargetMode="External"/><Relationship Id="rId109" Type="http://schemas.openxmlformats.org/officeDocument/2006/relationships/hyperlink" Target="https://employee.uc.ac.id/index.php/file/get/sis/t_cp/multi/44388237-9417-11ee-bd04-000d3ac6bafe_assignmentletter.png" TargetMode="External"/><Relationship Id="rId316" Type="http://schemas.openxmlformats.org/officeDocument/2006/relationships/hyperlink" Target="https://employee.uc.ac.id/index.php/file/get/sis/t_cp/multi/44388237-9417-11ee-bd04-000d3ac6bafe.png" TargetMode="External"/><Relationship Id="rId523" Type="http://schemas.openxmlformats.org/officeDocument/2006/relationships/hyperlink" Target="https://employee.uc.ac.id/index.php/file/get/sis/t_cp/4acbdec4-0b37-447f-89de-f1a77ec2e00e_assignmentletter.jpg" TargetMode="External"/><Relationship Id="rId968" Type="http://schemas.openxmlformats.org/officeDocument/2006/relationships/hyperlink" Target="https://employee.uc.ac.id/index.php/file/get/sis/t_cp/234fe4ed-eacd-45c0-a06a-9fe931d45c36_dokumentasi.jpeg" TargetMode="External"/><Relationship Id="rId97" Type="http://schemas.openxmlformats.org/officeDocument/2006/relationships/hyperlink" Target="https://icoen.org/" TargetMode="External"/><Relationship Id="rId730" Type="http://schemas.openxmlformats.org/officeDocument/2006/relationships/hyperlink" Target="https://employee.uc.ac.id/index.php/file/get/sis/t_cp/3e519fa0-ad62-11ee-91e5-000d3ac6bafe_report.pdf" TargetMode="External"/><Relationship Id="rId828" Type="http://schemas.openxmlformats.org/officeDocument/2006/relationships/hyperlink" Target="https://employee.uc.ac.id/index.php/file/get/sis/t_cp/5f89adbc-b127-11ee-8fdd-000d3ac6bafe_sertifikat.pdf" TargetMode="External"/><Relationship Id="rId1013" Type="http://schemas.openxmlformats.org/officeDocument/2006/relationships/hyperlink" Target="https://employee.uc.ac.id/index.php/file/get/sis/t_cp/b59164c7-7984-47aa-8c25-d232df4b7709_report.pdf" TargetMode="External"/><Relationship Id="rId162" Type="http://schemas.openxmlformats.org/officeDocument/2006/relationships/hyperlink" Target="https://employee.uc.ac.id/index.php/file/get/sis/t_cp/multi/44388237-9417-11ee-bd04-000d3ac6bafe_assignmentletter.png" TargetMode="External"/><Relationship Id="rId467" Type="http://schemas.openxmlformats.org/officeDocument/2006/relationships/hyperlink" Target="https://employee.uc.ac.id/index.php/file/get/sis/t_cp/bb9bd745-2d88-11ee-b930-000d3ac6bafe.pdf" TargetMode="External"/><Relationship Id="rId674" Type="http://schemas.openxmlformats.org/officeDocument/2006/relationships/hyperlink" Target="https://employee.uc.ac.id/index.php/file/get/sis/t_cp/d5090100-6df9-4a6a-9a75-19f12cc59f17_assignmentletter.jpeg" TargetMode="External"/><Relationship Id="rId881" Type="http://schemas.openxmlformats.org/officeDocument/2006/relationships/hyperlink" Target="https://employee.uc.ac.id/index.php/file/get/sis/t_cp/ae0e8160-2553-11ee-9325-000d3ac6bafe.jpg" TargetMode="External"/><Relationship Id="rId979" Type="http://schemas.openxmlformats.org/officeDocument/2006/relationships/hyperlink" Target="https://employee.uc.ac.id/index.php/file/get/sis/t_cp/96b93c94-c20f-11ed-aeb7-000d3ac6bafe.pdf" TargetMode="External"/><Relationship Id="rId24" Type="http://schemas.openxmlformats.org/officeDocument/2006/relationships/hyperlink" Target="https://employee.uc.ac.id/index.php/file/get/sis/t_cp/0647ce11-78ee-11ed-addc-000d3ac6bafe_documentation.png" TargetMode="External"/><Relationship Id="rId327" Type="http://schemas.openxmlformats.org/officeDocument/2006/relationships/hyperlink" Target="https://employee.uc.ac.id/index.php/file/get/sis/t_cp/16440d24-63a2-11ee-ae29-000d3ac6bafe_documentation.jpeg" TargetMode="External"/><Relationship Id="rId534" Type="http://schemas.openxmlformats.org/officeDocument/2006/relationships/hyperlink" Target="https://employee.uc.ac.id/index.php/file/get/sis/t_cp/bbf9ca48-82ab-4e5b-98ad-ffb09a202cad_assignmentletter.pdf" TargetMode="External"/><Relationship Id="rId741" Type="http://schemas.openxmlformats.org/officeDocument/2006/relationships/hyperlink" Target="https://employee.uc.ac.id/index.php/file/get/sis/t_cp/multi/c77a0b11-9336-11ee-859c-000d3ac6bafe.png" TargetMode="External"/><Relationship Id="rId839" Type="http://schemas.openxmlformats.org/officeDocument/2006/relationships/hyperlink" Target="https://employee.uc.ac.id/index.php/file/get/sis/t_cp/eb023996-b8a9-11ed-8f6f-000d3ac6bafe.png" TargetMode="External"/><Relationship Id="rId173" Type="http://schemas.openxmlformats.org/officeDocument/2006/relationships/hyperlink" Target="https://employee.uc.ac.id/index.php/file/get/sis/t_cp/52e71933-6cca-11ee-bdc1-000d3ac6bafe_assignmentletter.jpg" TargetMode="External"/><Relationship Id="rId380" Type="http://schemas.openxmlformats.org/officeDocument/2006/relationships/hyperlink" Target="https://employee.uc.ac.id/index.php/file/get/sis/t_cp/multi/44388237-9417-11ee-bd04-000d3ac6bafe_assignmentletter.png" TargetMode="External"/><Relationship Id="rId601" Type="http://schemas.openxmlformats.org/officeDocument/2006/relationships/hyperlink" Target="https://employee.uc.ac.id/index.php/file/get/sis/t_cp/eac82f8b-b055-11ee-a8ed-000d3ac6bafe_report.pdf" TargetMode="External"/><Relationship Id="rId1024" Type="http://schemas.openxmlformats.org/officeDocument/2006/relationships/hyperlink" Target="https://employee.uc.ac.id/index.php/file/get/sis/t_cp/15f0d7bb-7000-11ed-9640-000d3ac6bafe_assignmentletter.pdf" TargetMode="External"/><Relationship Id="rId240" Type="http://schemas.openxmlformats.org/officeDocument/2006/relationships/hyperlink" Target="https://employee.uc.ac.id/index.php/file/get/sis/t_cp/multi/44388237-9417-11ee-bd04-000d3ac6bafe.png" TargetMode="External"/><Relationship Id="rId478" Type="http://schemas.openxmlformats.org/officeDocument/2006/relationships/hyperlink" Target="https://employee.uc.ac.id/index.php/file/get/sis/t_cp/ba971ffc-c3db-45b6-8df6-66e1dc7d8d5d_sertifikat.pdf" TargetMode="External"/><Relationship Id="rId685" Type="http://schemas.openxmlformats.org/officeDocument/2006/relationships/hyperlink" Target="https://employee.uc.ac.id/index.php/file/get/sis/t_cp/bf9bab3e-528a-4ee7-ab47-12248a94b1ac_sertifikat.pdf" TargetMode="External"/><Relationship Id="rId892" Type="http://schemas.openxmlformats.org/officeDocument/2006/relationships/hyperlink" Target="https://icoen.org/" TargetMode="External"/><Relationship Id="rId906" Type="http://schemas.openxmlformats.org/officeDocument/2006/relationships/hyperlink" Target="https://employee.uc.ac.id/index.php/file/get/sis/t_cp/multi/9b67effe-9ba4-11ed-b870-000d3ac6bafe.png" TargetMode="External"/><Relationship Id="rId35" Type="http://schemas.openxmlformats.org/officeDocument/2006/relationships/hyperlink" Target="https://employee.uc.ac.id/index.php/file/get/sis/t_cp/multi/44388237-9417-11ee-bd04-000d3ac6bafe.png" TargetMode="External"/><Relationship Id="rId100" Type="http://schemas.openxmlformats.org/officeDocument/2006/relationships/hyperlink" Target="https://icoen.org/" TargetMode="External"/><Relationship Id="rId338" Type="http://schemas.openxmlformats.org/officeDocument/2006/relationships/hyperlink" Target="https://employee.uc.ac.id/index.php/file/get/sis/t_cp/ccc9b0b5-1036-410c-9600-6eba3ea5b25f_dokumentasi.jpg" TargetMode="External"/><Relationship Id="rId545" Type="http://schemas.openxmlformats.org/officeDocument/2006/relationships/hyperlink" Target="https://employee.uc.ac.id/index.php/file/get/sis/t_cp/6502a937-88ce-486d-8d43-5c8af5b7ffa9.jpeg" TargetMode="External"/><Relationship Id="rId752" Type="http://schemas.openxmlformats.org/officeDocument/2006/relationships/hyperlink" Target="https://employee.uc.ac.id/index.php/file/get/sis/t_cp/58d57241-ba81-11ee-a414-000d3ac6bafe_dokumentasi.jpg" TargetMode="External"/><Relationship Id="rId184" Type="http://schemas.openxmlformats.org/officeDocument/2006/relationships/hyperlink" Target="https://employee.uc.ac.id/index.php/file/get/sis/t_cp/84d09a66-e8a4-11ed-81bd-000d3ac6bafe.jpg" TargetMode="External"/><Relationship Id="rId391" Type="http://schemas.openxmlformats.org/officeDocument/2006/relationships/hyperlink" Target="https://employee.uc.ac.id/index.php/file/get/sis/t_cp/multi/44388237-9417-11ee-bd04-000d3ac6bafe.png" TargetMode="External"/><Relationship Id="rId405" Type="http://schemas.openxmlformats.org/officeDocument/2006/relationships/hyperlink" Target="https://icoen.org/" TargetMode="External"/><Relationship Id="rId612" Type="http://schemas.openxmlformats.org/officeDocument/2006/relationships/hyperlink" Target="https://employee.uc.ac.id/index.php/file/get/sis/t_cp/9d5cebb3-02e8-11ee-a50e-000d3ac6bafe_assignmentletter.jpg" TargetMode="External"/><Relationship Id="rId1035" Type="http://schemas.openxmlformats.org/officeDocument/2006/relationships/hyperlink" Target="https://employee.uc.ac.id/index.php/file/get/sis/t_cp/multi/2581dc63-f9cf-11ed-88da-000d3ac6bafe_documentation.png" TargetMode="External"/><Relationship Id="rId251" Type="http://schemas.openxmlformats.org/officeDocument/2006/relationships/hyperlink" Target="https://employee.uc.ac.id/index.php/file/get/sis/t_cp/e947c294-78a3-11ee-a0ef-000d3ac6bafe.pdf" TargetMode="External"/><Relationship Id="rId489" Type="http://schemas.openxmlformats.org/officeDocument/2006/relationships/hyperlink" Target="https://www.instagram.com/p/C0jMnUOP-pT/?igsh=MTZ1" TargetMode="External"/><Relationship Id="rId696" Type="http://schemas.openxmlformats.org/officeDocument/2006/relationships/hyperlink" Target="https://employee.uc.ac.id/index.php/file/get/sis/t_cp/4051bbb2-7538-11ed-8def-000d3ac6bafe.jpg" TargetMode="External"/><Relationship Id="rId917" Type="http://schemas.openxmlformats.org/officeDocument/2006/relationships/hyperlink" Target="https://employee.uc.ac.id/index.php/file/get/sis/t_cp/998cb484-e145-11ee-bb96-000d3ac6bafe_sertifikat.pdf" TargetMode="External"/><Relationship Id="rId46" Type="http://schemas.openxmlformats.org/officeDocument/2006/relationships/hyperlink" Target="https://employee.uc.ac.id/index.php/file/get/sis/t_cp/f8ceec8f-9996-11ee-ad3c-000d3ac6bafe_dokumentasi.jpeg" TargetMode="External"/><Relationship Id="rId349" Type="http://schemas.openxmlformats.org/officeDocument/2006/relationships/hyperlink" Target="https://employee.uc.ac.id/index.php/file/get/sis/t_cp/multi/44388237-9417-11ee-bd04-000d3ac6bafe.png" TargetMode="External"/><Relationship Id="rId556" Type="http://schemas.openxmlformats.org/officeDocument/2006/relationships/hyperlink" Target="https://employee.uc.ac.id/index.php/file/get/sis/t_cp/b07819d9-2d87-11ed-a8a0-000d3ac6bafe_report.pdf" TargetMode="External"/><Relationship Id="rId763" Type="http://schemas.openxmlformats.org/officeDocument/2006/relationships/hyperlink" Target="https://employee.uc.ac.id/index.php/file/get/sis/t_cp/multi/36776d53-0d9b-461d-8e0d-cba0e443259c_assignmentletter.png" TargetMode="External"/><Relationship Id="rId111" Type="http://schemas.openxmlformats.org/officeDocument/2006/relationships/hyperlink" Target="https://employee.uc.ac.id/index.php/file/get/sis/t_cp/multi/44388237-9417-11ee-bd04-000d3ac6bafe.png" TargetMode="External"/><Relationship Id="rId195" Type="http://schemas.openxmlformats.org/officeDocument/2006/relationships/hyperlink" Target="https://www.instagram.com/euforia_umn/?img_index=1" TargetMode="External"/><Relationship Id="rId209" Type="http://schemas.openxmlformats.org/officeDocument/2006/relationships/hyperlink" Target="https://employee.uc.ac.id/index.php/file/get/sis/t_cp/3dc31604-af7a-41ab-811c-eef13aadb32d_surat_tugas.pdf" TargetMode="External"/><Relationship Id="rId416" Type="http://schemas.openxmlformats.org/officeDocument/2006/relationships/hyperlink" Target="https://employee.uc.ac.id/index.php/file/get/sis/t_cp/multi/44388237-9417-11ee-bd04-000d3ac6bafe_assignmentletter.png" TargetMode="External"/><Relationship Id="rId970" Type="http://schemas.openxmlformats.org/officeDocument/2006/relationships/hyperlink" Target="https://employee.uc.ac.id/index.php/file/get/sis/t_cp/multi/6b48398b-071c-4552-afcd-999f3d881823.png" TargetMode="External"/><Relationship Id="rId1046" Type="http://schemas.openxmlformats.org/officeDocument/2006/relationships/hyperlink" Target="https://employee.uc.ac.id/index.php/file/get/sis/t_cp/e3685265-911d-11ee-9fdc-000d3ac6bafe_dokumentasi.png" TargetMode="External"/><Relationship Id="rId623" Type="http://schemas.openxmlformats.org/officeDocument/2006/relationships/hyperlink" Target="https://employee.uc.ac.id/index.php/file/get/sis/t_cp/0854a2c4-5d13-11ed-9457-000d3ac6bafe_documentation.jpg" TargetMode="External"/><Relationship Id="rId830" Type="http://schemas.openxmlformats.org/officeDocument/2006/relationships/hyperlink" Target="https://employee.uc.ac.id/index.php/file/get/sis/t_cp/5f89adbc-b127-11ee-8fdd-000d3ac6bafe_dokumentasi.jpeg" TargetMode="External"/><Relationship Id="rId928" Type="http://schemas.openxmlformats.org/officeDocument/2006/relationships/hyperlink" Target="https://employee.uc.ac.id/index.php/file/get/sis/t_cp/30e3c62f-9576-11ee-b583-000d3ac6bafe_sertifikat.pdf" TargetMode="External"/><Relationship Id="rId57" Type="http://schemas.openxmlformats.org/officeDocument/2006/relationships/hyperlink" Target="https://icoen.org/" TargetMode="External"/><Relationship Id="rId262" Type="http://schemas.openxmlformats.org/officeDocument/2006/relationships/hyperlink" Target="https://employee.uc.ac.id/index.php/file/get/sis/t_cp/multi/44388237-9417-11ee-bd04-000d3ac6bafe.png" TargetMode="External"/><Relationship Id="rId567" Type="http://schemas.openxmlformats.org/officeDocument/2006/relationships/hyperlink" Target="https://employee.uc.ac.id/index.php/file/get/sis/t_cp/e361e686-1e23-11ee-b97f-000d3ac6bafe.jpg" TargetMode="External"/><Relationship Id="rId122" Type="http://schemas.openxmlformats.org/officeDocument/2006/relationships/hyperlink" Target="https://icoen.org/" TargetMode="External"/><Relationship Id="rId774" Type="http://schemas.openxmlformats.org/officeDocument/2006/relationships/hyperlink" Target="https://instagram.com/ftpmn2022?igshid=MmJiY2I4NDB" TargetMode="External"/><Relationship Id="rId981" Type="http://schemas.openxmlformats.org/officeDocument/2006/relationships/hyperlink" Target="https://employee.uc.ac.id/index.php/file/get/sis/t_cp/multi/2581dc63-f9cf-11ed-88da-000d3ac6bafe_assignmentletter.png" TargetMode="External"/><Relationship Id="rId1057" Type="http://schemas.openxmlformats.org/officeDocument/2006/relationships/hyperlink" Target="https://employee.uc.ac.id/index.php/file/get/sis/t_cp/d2abb763-89e8-11ee-a2c7-000d3ac6bafe_dokumentasi.jpeg" TargetMode="External"/><Relationship Id="rId427" Type="http://schemas.openxmlformats.org/officeDocument/2006/relationships/hyperlink" Target="https://employee.uc.ac.id/index.php/file/get/sis/t_cp/multi/44388237-9417-11ee-bd04-000d3ac6bafe.png" TargetMode="External"/><Relationship Id="rId634" Type="http://schemas.openxmlformats.org/officeDocument/2006/relationships/hyperlink" Target="https://atrium.ukdw.ac.id/index.php/jurnalarsitekt" TargetMode="External"/><Relationship Id="rId841" Type="http://schemas.openxmlformats.org/officeDocument/2006/relationships/hyperlink" Target="https://employee.uc.ac.id/index.php/file/get/sis/t_cp/eb023996-b8a9-11ed-8f6f-000d3ac6bafe_documentation.jpeg" TargetMode="External"/><Relationship Id="rId273" Type="http://schemas.openxmlformats.org/officeDocument/2006/relationships/hyperlink" Target="https://employee.uc.ac.id/index.php/file/get/sis/t_cp/7b56df10-9ee5-11ee-a41a-000d3ac6bafe_dokumentasi.jpeg" TargetMode="External"/><Relationship Id="rId480" Type="http://schemas.openxmlformats.org/officeDocument/2006/relationships/hyperlink" Target="https://employee.uc.ac.id/index.php/file/get/sis/t_cp/ba971ffc-c3db-45b6-8df6-66e1dc7d8d5d_dokumentasi.jpg" TargetMode="External"/><Relationship Id="rId701" Type="http://schemas.openxmlformats.org/officeDocument/2006/relationships/hyperlink" Target="https://employee.uc.ac.id/index.php/file/get/sis/t_cp/9592fb73-ebf5-46f3-ab5e-d34368aef49c_report.pdf" TargetMode="External"/><Relationship Id="rId939" Type="http://schemas.openxmlformats.org/officeDocument/2006/relationships/hyperlink" Target="https://icoen.org/" TargetMode="External"/><Relationship Id="rId68" Type="http://schemas.openxmlformats.org/officeDocument/2006/relationships/hyperlink" Target="https://employee.uc.ac.id/index.php/file/get/sis/t_cp/multi/44388237-9417-11ee-bd04-000d3ac6bafe_assignmentletter.png" TargetMode="External"/><Relationship Id="rId133" Type="http://schemas.openxmlformats.org/officeDocument/2006/relationships/hyperlink" Target="https://employee.uc.ac.id/index.php/file/get/sis/t_cp/3ae2bd52-9516-11ee-a8d9-000d3ac6bafe_sertifikat.jpeg" TargetMode="External"/><Relationship Id="rId340" Type="http://schemas.openxmlformats.org/officeDocument/2006/relationships/hyperlink" Target="https://employee.uc.ac.id/index.php/file/get/sis/t_cp/multi/44388237-9417-11ee-bd04-000d3ac6bafe.png" TargetMode="External"/><Relationship Id="rId578" Type="http://schemas.openxmlformats.org/officeDocument/2006/relationships/hyperlink" Target="https://employee.uc.ac.id/index.php/file/get/sis/t_cp/691f6280-d495-11ee-9cf8-000d3ac6bafe.jpg" TargetMode="External"/><Relationship Id="rId785" Type="http://schemas.openxmlformats.org/officeDocument/2006/relationships/hyperlink" Target="https://www.instagram.com/p/CwJvySzB8-C/?igshid=Mz" TargetMode="External"/><Relationship Id="rId992" Type="http://schemas.openxmlformats.org/officeDocument/2006/relationships/hyperlink" Target="https://employee.uc.ac.id/index.php/file/get/sis/t_cp/e3685265-911d-11ee-9fdc-000d3ac6bafe_surat_tugas.pdf" TargetMode="External"/><Relationship Id="rId200" Type="http://schemas.openxmlformats.org/officeDocument/2006/relationships/hyperlink" Target="https://employee.uc.ac.id/index.php/file/get/sis/t_cp/f208f3f9-52c1-455f-a9ec-7205522b11d6_sertifikat.pdf" TargetMode="External"/><Relationship Id="rId438" Type="http://schemas.openxmlformats.org/officeDocument/2006/relationships/hyperlink" Target="https://icoen.org/" TargetMode="External"/><Relationship Id="rId645" Type="http://schemas.openxmlformats.org/officeDocument/2006/relationships/hyperlink" Target="https://employee.uc.ac.id/index.php/file/get/sis/t_cp/530b065d-c211-11ed-aeb7-000d3ac6bafe_documentation.jpg" TargetMode="External"/><Relationship Id="rId852" Type="http://schemas.openxmlformats.org/officeDocument/2006/relationships/hyperlink" Target="https://employee.uc.ac.id/index.php/file/get/sis/t_cp/multi/c77a0b11-9336-11ee-859c-000d3ac6bafe.png" TargetMode="External"/><Relationship Id="rId284" Type="http://schemas.openxmlformats.org/officeDocument/2006/relationships/hyperlink" Target="https://icoen.org/" TargetMode="External"/><Relationship Id="rId491" Type="http://schemas.openxmlformats.org/officeDocument/2006/relationships/hyperlink" Target="https://employee.uc.ac.id/index.php/file/get/sis/t_cp/07e9d5d0-0293-47d5-a99d-c2159db08d73_surat_tugas.pdf" TargetMode="External"/><Relationship Id="rId505" Type="http://schemas.openxmlformats.org/officeDocument/2006/relationships/hyperlink" Target="https://employee.uc.ac.id/index.php/file/get/sis/t_cp/73e0878d-110e-44d6-95d0-be19a05d4553_report.pdf" TargetMode="External"/><Relationship Id="rId712" Type="http://schemas.openxmlformats.org/officeDocument/2006/relationships/hyperlink" Target="https://www.instagram.com/wacom_singapore/" TargetMode="External"/><Relationship Id="rId79" Type="http://schemas.openxmlformats.org/officeDocument/2006/relationships/hyperlink" Target="https://www.instagram.com/p/C65vZv2L2Fh/?utm_sourc" TargetMode="External"/><Relationship Id="rId144" Type="http://schemas.openxmlformats.org/officeDocument/2006/relationships/hyperlink" Target="https://employee.uc.ac.id/index.php/file/get/sis/t_cp/multi/44388237-9417-11ee-bd04-000d3ac6bafe.png" TargetMode="External"/><Relationship Id="rId589" Type="http://schemas.openxmlformats.org/officeDocument/2006/relationships/hyperlink" Target="https://tunggatama.co.id/tunggaesti/read/45" TargetMode="External"/><Relationship Id="rId796" Type="http://schemas.openxmlformats.org/officeDocument/2006/relationships/hyperlink" Target="https://linktr.ee/fosterscu?fbclid=PAZXh0bgNhZW0CM" TargetMode="External"/><Relationship Id="rId351" Type="http://schemas.openxmlformats.org/officeDocument/2006/relationships/hyperlink" Target="https://www.instagram.com/p/CxJAAHDP2SX/?igsh=MXQz" TargetMode="External"/><Relationship Id="rId449" Type="http://schemas.openxmlformats.org/officeDocument/2006/relationships/hyperlink" Target="https://sma.pusatprestasinasional.kemdikbud.go.id/" TargetMode="External"/><Relationship Id="rId656" Type="http://schemas.openxmlformats.org/officeDocument/2006/relationships/hyperlink" Target="https://employee.uc.ac.id/index.php/file/get/sis/t_cp/6d61e49c-b3a3-11ee-8890-000d3ac6bafe_dokumentasi.jpg" TargetMode="External"/><Relationship Id="rId863" Type="http://schemas.openxmlformats.org/officeDocument/2006/relationships/hyperlink" Target="https://employee.uc.ac.id/index.php/file/get/sis/t_cp/72378e48-75ec-11ed-a457-000d3ac6bafe_documentation.jpeg" TargetMode="External"/><Relationship Id="rId211" Type="http://schemas.openxmlformats.org/officeDocument/2006/relationships/hyperlink" Target="https://www.instagram.com/p/CsK_DdnrqZJ/?igshid=Mz" TargetMode="External"/><Relationship Id="rId295" Type="http://schemas.openxmlformats.org/officeDocument/2006/relationships/hyperlink" Target="https://employee.uc.ac.id/index.php/file/get/sis/t_cp/multi/44388237-9417-11ee-bd04-000d3ac6bafe_assignmentletter.png" TargetMode="External"/><Relationship Id="rId309" Type="http://schemas.openxmlformats.org/officeDocument/2006/relationships/hyperlink" Target="https://icoen.org/" TargetMode="External"/><Relationship Id="rId516" Type="http://schemas.openxmlformats.org/officeDocument/2006/relationships/hyperlink" Target="https://employee.uc.ac.id/index.php/file/get/sis/t_cp/62961e12-911d-4bdd-8d4b-5b357cd60d93_assignmentletter.pdf" TargetMode="External"/><Relationship Id="rId723" Type="http://schemas.openxmlformats.org/officeDocument/2006/relationships/hyperlink" Target="https://icoen.org/" TargetMode="External"/><Relationship Id="rId930" Type="http://schemas.openxmlformats.org/officeDocument/2006/relationships/hyperlink" Target="https://employee.uc.ac.id/index.php/file/get/sis/t_cp/30e3c62f-9576-11ee-b583-000d3ac6bafe_dokumentasi.jpeg" TargetMode="External"/><Relationship Id="rId1006" Type="http://schemas.openxmlformats.org/officeDocument/2006/relationships/hyperlink" Target="https://employee.uc.ac.id/index.php/file/get/sis/t_cp/e3685265-911d-11ee-9fdc-000d3ac6bafe_surat_tugas.pdf" TargetMode="External"/><Relationship Id="rId155" Type="http://schemas.openxmlformats.org/officeDocument/2006/relationships/hyperlink" Target="https://employee.uc.ac.id/index.php/file/get/sis/t_cp/multi/44388237-9417-11ee-bd04-000d3ac6bafe.png" TargetMode="External"/><Relationship Id="rId362" Type="http://schemas.openxmlformats.org/officeDocument/2006/relationships/hyperlink" Target="https://employee.uc.ac.id/index.php/file/get/sis/t_cp/multi/44388237-9417-11ee-bd04-000d3ac6bafe.png" TargetMode="External"/><Relationship Id="rId222" Type="http://schemas.openxmlformats.org/officeDocument/2006/relationships/hyperlink" Target="https://employee.uc.ac.id/index.php/file/get/sis/t_cp/multi/44388237-9417-11ee-bd04-000d3ac6bafe.png" TargetMode="External"/><Relationship Id="rId667" Type="http://schemas.openxmlformats.org/officeDocument/2006/relationships/hyperlink" Target="https://www.instagram.com/p/CjkuqL0LEI_/?igshid=Zm" TargetMode="External"/><Relationship Id="rId874" Type="http://schemas.openxmlformats.org/officeDocument/2006/relationships/hyperlink" Target="https://deputi1.kemenpora.go.id/" TargetMode="External"/><Relationship Id="rId17" Type="http://schemas.openxmlformats.org/officeDocument/2006/relationships/hyperlink" Target="https://employee.uc.ac.id/index.php/file/get/sis/t_cp/multi/44388237-9417-11ee-bd04-000d3ac6bafe_assignmentletter.png" TargetMode="External"/><Relationship Id="rId527" Type="http://schemas.openxmlformats.org/officeDocument/2006/relationships/hyperlink" Target="https://employee.uc.ac.id/index.php/file/get/sis/t_cp/bd58d426-72e3-48d3-8dd1-2c5cb9e03412_report.pdf" TargetMode="External"/><Relationship Id="rId734" Type="http://schemas.openxmlformats.org/officeDocument/2006/relationships/hyperlink" Target="https://employee.uc.ac.id/index.php/file/get/sis/t_cp/multi/c77a0b11-9336-11ee-859c-000d3ac6bafe.png" TargetMode="External"/><Relationship Id="rId941" Type="http://schemas.openxmlformats.org/officeDocument/2006/relationships/hyperlink" Target="https://employee.uc.ac.id/index.php/file/get/sis/t_cp/multi/c77a0b11-9336-11ee-859c-000d3ac6bafe_assignmentletter.png" TargetMode="External"/><Relationship Id="rId70" Type="http://schemas.openxmlformats.org/officeDocument/2006/relationships/hyperlink" Target="https://employee.uc.ac.id/index.php/file/get/sis/t_cp/multi/44388237-9417-11ee-bd04-000d3ac6bafe.png" TargetMode="External"/><Relationship Id="rId166" Type="http://schemas.openxmlformats.org/officeDocument/2006/relationships/hyperlink" Target="https://employee.uc.ac.id/index.php/file/get/sis/t_cp/multi/44388237-9417-11ee-bd04-000d3ac6bafe.png" TargetMode="External"/><Relationship Id="rId373" Type="http://schemas.openxmlformats.org/officeDocument/2006/relationships/hyperlink" Target="https://employee.uc.ac.id/index.php/file/get/sis/t_cp/ba971ffc-c3db-45b6-8df6-66e1dc7d8d5d_surat_tugas.pdf" TargetMode="External"/><Relationship Id="rId580" Type="http://schemas.openxmlformats.org/officeDocument/2006/relationships/hyperlink" Target="https://jurnaljam.ub.ac.id/index.php/jam" TargetMode="External"/><Relationship Id="rId801" Type="http://schemas.openxmlformats.org/officeDocument/2006/relationships/hyperlink" Target="https://employee.uc.ac.id/index.php/file/get/sis/t_cp/multi/5767f501-9ba4-11ed-b870-000d3ac6bafe_assignmentletter.png" TargetMode="External"/><Relationship Id="rId1017" Type="http://schemas.openxmlformats.org/officeDocument/2006/relationships/hyperlink" Target="https://employee.uc.ac.id/index.php/file/get/sis/t_cp/4e3229e1-901b-11ee-9103-000d3ac6bafe_dokumentasi.jpeg" TargetMode="External"/><Relationship Id="rId1" Type="http://schemas.openxmlformats.org/officeDocument/2006/relationships/hyperlink" Target="https://icoen.org/" TargetMode="External"/><Relationship Id="rId233" Type="http://schemas.openxmlformats.org/officeDocument/2006/relationships/hyperlink" Target="https://employee.uc.ac.id/index.php/file/get/sis/t_cp/multi/4bc573bc-ae6d-4b3d-88ac-9e10b8767987_documentation.png" TargetMode="External"/><Relationship Id="rId440" Type="http://schemas.openxmlformats.org/officeDocument/2006/relationships/hyperlink" Target="https://employee.uc.ac.id/index.php/file/get/sis/t_cp/multi/44388237-9417-11ee-bd04-000d3ac6bafe_assignmentletter.png" TargetMode="External"/><Relationship Id="rId678" Type="http://schemas.openxmlformats.org/officeDocument/2006/relationships/hyperlink" Target="https://employee.uc.ac.id/index.php/file/get/sis/t_cp/8e74b95b-70c6-11ee-b377-000d3ac6bafe_assignmentletter.pdf" TargetMode="External"/><Relationship Id="rId885" Type="http://schemas.openxmlformats.org/officeDocument/2006/relationships/hyperlink" Target="https://www.instagram.com/p/CrdhgqyJ0mW/?igsh=MXFp" TargetMode="External"/><Relationship Id="rId28" Type="http://schemas.openxmlformats.org/officeDocument/2006/relationships/hyperlink" Target="https://employee.uc.ac.id/index.php/file/get/sis/t_cp/multi/44388237-9417-11ee-bd04-000d3ac6bafe.png" TargetMode="External"/><Relationship Id="rId300" Type="http://schemas.openxmlformats.org/officeDocument/2006/relationships/hyperlink" Target="https://employee.uc.ac.id/index.php/file/get/sis/t_cp/multi/44388237-9417-11ee-bd04-000d3ac6bafe.png" TargetMode="External"/><Relationship Id="rId538" Type="http://schemas.openxmlformats.org/officeDocument/2006/relationships/hyperlink" Target="https://employee.uc.ac.id/index.php/file/get/sis/t_cp/27f6c8e0-611c-11ee-9a37-000d3ac6bafe.jpg" TargetMode="External"/><Relationship Id="rId745" Type="http://schemas.openxmlformats.org/officeDocument/2006/relationships/hyperlink" Target="https://employee.uc.ac.id/index.php/file/get/sis/t_cp/multi/c77a0b11-9336-11ee-859c-000d3ac6bafe_assignmentletter.png" TargetMode="External"/><Relationship Id="rId952" Type="http://schemas.openxmlformats.org/officeDocument/2006/relationships/hyperlink" Target="https://employee.uc.ac.id/index.php/file/get/sis/t_cp/234fe4ed-eacd-45c0-a06a-9fe931d45c36_dokumentasi.jpeg" TargetMode="External"/><Relationship Id="rId81" Type="http://schemas.openxmlformats.org/officeDocument/2006/relationships/hyperlink" Target="https://employee.uc.ac.id/index.php/file/get/sis/t_cp/234fe4ed-eacd-45c0-a06a-9fe931d45c36_surat_tugas.pdf" TargetMode="External"/><Relationship Id="rId177" Type="http://schemas.openxmlformats.org/officeDocument/2006/relationships/hyperlink" Target="https://employee.uc.ac.id/index.php/file/get/sis/t_cp/multi/44388237-9417-11ee-bd04-000d3ac6bafe_assignmentletter.png" TargetMode="External"/><Relationship Id="rId384" Type="http://schemas.openxmlformats.org/officeDocument/2006/relationships/hyperlink" Target="https://icoen.org/" TargetMode="External"/><Relationship Id="rId591" Type="http://schemas.openxmlformats.org/officeDocument/2006/relationships/hyperlink" Target="http://jurnal.itbsemarang.ac.id/index.php/JREA/art" TargetMode="External"/><Relationship Id="rId605" Type="http://schemas.openxmlformats.org/officeDocument/2006/relationships/hyperlink" Target="https://employee.uc.ac.id/index.php/file/get/sis/t_cp/f2e61fa3-b05a-11ee-a3b3-000d3ac6bafe_assignmentletter.jpeg" TargetMode="External"/><Relationship Id="rId812" Type="http://schemas.openxmlformats.org/officeDocument/2006/relationships/hyperlink" Target="https://pekankomunikasiui2023.com/" TargetMode="External"/><Relationship Id="rId1028" Type="http://schemas.openxmlformats.org/officeDocument/2006/relationships/hyperlink" Target="https://employee.uc.ac.id/index.php/file/get/sis/t_cp/de260e2a-f084-11ed-badd-000d3ac6bafe_documentation.jpeg" TargetMode="External"/><Relationship Id="rId244" Type="http://schemas.openxmlformats.org/officeDocument/2006/relationships/hyperlink" Target="https://employee.uc.ac.id/index.php/file/get/sis/t_cp/7b56df10-9ee5-11ee-a41a-000d3ac6bafe_surat_tugas.pdf" TargetMode="External"/><Relationship Id="rId689" Type="http://schemas.openxmlformats.org/officeDocument/2006/relationships/hyperlink" Target="https://employee.uc.ac.id/index.php/file/get/sis/t_cp/0f9c4f03-0996-11ee-8035-000d3ac6bafe.jpg" TargetMode="External"/><Relationship Id="rId896" Type="http://schemas.openxmlformats.org/officeDocument/2006/relationships/hyperlink" Target="https://employee.uc.ac.id/index.php/file/get/sis/t_cp/multi/c77a0b11-9336-11ee-859c-000d3ac6bafe.png" TargetMode="External"/><Relationship Id="rId39" Type="http://schemas.openxmlformats.org/officeDocument/2006/relationships/hyperlink" Target="https://employee.uc.ac.id/index.php/file/get/sis/t_cp/multi/44388237-9417-11ee-bd04-000d3ac6bafe_assignmentletter.png" TargetMode="External"/><Relationship Id="rId451" Type="http://schemas.openxmlformats.org/officeDocument/2006/relationships/hyperlink" Target="https://pusatprestasinasional.kemdikbud.go.id/even" TargetMode="External"/><Relationship Id="rId549" Type="http://schemas.openxmlformats.org/officeDocument/2006/relationships/hyperlink" Target="https://employee.uc.ac.id/index.php/file/get/sis/t_cp/aae49f6b-2eda-4a12-a8be-9bf4c7e63494.jpeg" TargetMode="External"/><Relationship Id="rId756" Type="http://schemas.openxmlformats.org/officeDocument/2006/relationships/hyperlink" Target="https://employee.uc.ac.id/index.php/file/get/sis/t_cp/1f333b04-6c57-4637-862b-31d729005245_dokumentasi.JPG" TargetMode="External"/><Relationship Id="rId104" Type="http://schemas.openxmlformats.org/officeDocument/2006/relationships/hyperlink" Target="https://icoen.org/" TargetMode="External"/><Relationship Id="rId188" Type="http://schemas.openxmlformats.org/officeDocument/2006/relationships/hyperlink" Target="https://employee.uc.ac.id/index.php/file/get/sis/t_cp/multi/44388237-9417-11ee-bd04-000d3ac6bafe_assignmentletter.png" TargetMode="External"/><Relationship Id="rId311" Type="http://schemas.openxmlformats.org/officeDocument/2006/relationships/hyperlink" Target="https://employee.uc.ac.id/index.php/file/get/sis/t_cp/multi/44388237-9417-11ee-bd04-000d3ac6bafe_assignmentletter.png" TargetMode="External"/><Relationship Id="rId395" Type="http://schemas.openxmlformats.org/officeDocument/2006/relationships/hyperlink" Target="https://employee.uc.ac.id/index.php/file/get/sis/t_cp/multi/44388237-9417-11ee-bd04-000d3ac6bafe_assignmentletter.png" TargetMode="External"/><Relationship Id="rId409" Type="http://schemas.openxmlformats.org/officeDocument/2006/relationships/hyperlink" Target="https://employee.uc.ac.id/index.php/file/get/sis/t_cp/multi/44388237-9417-11ee-bd04-000d3ac6bafe.png" TargetMode="External"/><Relationship Id="rId963" Type="http://schemas.openxmlformats.org/officeDocument/2006/relationships/hyperlink" Target="https://employee.uc.ac.id/index.php/file/get/sis/t_cp/051a4a88-28cc-4409-b35c-a87874efe2ae_surat_tugas.pdf" TargetMode="External"/><Relationship Id="rId1039" Type="http://schemas.openxmlformats.org/officeDocument/2006/relationships/hyperlink" Target="https://employee.uc.ac.id/index.php/file/get/sis/t_cp/5f89adbc-b127-11ee-8fdd-000d3ac6bafe_dokumentasi.jpeg" TargetMode="External"/><Relationship Id="rId92" Type="http://schemas.openxmlformats.org/officeDocument/2006/relationships/hyperlink" Target="https://employee.uc.ac.id/index.php/file/get/sis/t_cp/e70a37d0-2f35-11ed-8683-000d3ac6bafe.jpg" TargetMode="External"/><Relationship Id="rId616" Type="http://schemas.openxmlformats.org/officeDocument/2006/relationships/hyperlink" Target="https://employee.uc.ac.id/index.php/file/get/sis/t_cp/31e58a11-4bbd-11ee-9c81-000d3ac6bafe_documentation.jpg" TargetMode="External"/><Relationship Id="rId823" Type="http://schemas.openxmlformats.org/officeDocument/2006/relationships/hyperlink" Target="https://employee.uc.ac.id/index.php/file/get/sis/t_cp/af850e38-c36c-11ee-a3dd-000d3ac6bafe_dokumentasi.JPG" TargetMode="External"/><Relationship Id="rId255" Type="http://schemas.openxmlformats.org/officeDocument/2006/relationships/hyperlink" Target="https://employee.uc.ac.id/index.php/file/get/sis/t_cp/7582502d-8118-4caf-9819-c4b5376529b7_sertifikat.pdf" TargetMode="External"/><Relationship Id="rId462" Type="http://schemas.openxmlformats.org/officeDocument/2006/relationships/hyperlink" Target="https://employee.uc.ac.id/index.php/file/get/sis/t_cp/1f333b04-6c57-4637-862b-31d729005245_dokumentasi.JPG" TargetMode="External"/><Relationship Id="rId115" Type="http://schemas.openxmlformats.org/officeDocument/2006/relationships/hyperlink" Target="https://employee.uc.ac.id/index.php/file/get/sis/t_cp/multi/44388237-9417-11ee-bd04-000d3ac6bafe_assignmentletter.png" TargetMode="External"/><Relationship Id="rId322" Type="http://schemas.openxmlformats.org/officeDocument/2006/relationships/hyperlink" Target="https://employee.uc.ac.id/index.php/file/get/sis/t_cp/multi/44388237-9417-11ee-bd04-000d3ac6bafe.png" TargetMode="External"/><Relationship Id="rId767" Type="http://schemas.openxmlformats.org/officeDocument/2006/relationships/hyperlink" Target="https://employee.uc.ac.id/index.php/file/get/sis/t_cp/multi/36776d53-0d9b-461d-8e0d-cba0e443259c_documentation.png" TargetMode="External"/><Relationship Id="rId974" Type="http://schemas.openxmlformats.org/officeDocument/2006/relationships/hyperlink" Target="https://employee.uc.ac.id/index.php/file/get/sis/t_cp/051a4a88-28cc-4409-b35c-a87874efe2ae_surat_tugas.pdf" TargetMode="External"/><Relationship Id="rId199" Type="http://schemas.openxmlformats.org/officeDocument/2006/relationships/hyperlink" Target="https://www.instagram.com/p/Cw9Y-Wty7kr/" TargetMode="External"/><Relationship Id="rId627" Type="http://schemas.openxmlformats.org/officeDocument/2006/relationships/hyperlink" Target="https://employee.uc.ac.id/index.php/file/get/sis/t_cp/97a2c575-37d7-4c48-8313-c3c19ba8fa65_dokumentasi.JPG" TargetMode="External"/><Relationship Id="rId834" Type="http://schemas.openxmlformats.org/officeDocument/2006/relationships/hyperlink" Target="https://employee.uc.ac.id/index.php/file/get/sis/t_cp/d2abb763-89e8-11ee-a2c7-000d3ac6bafe_dokumentasi.jpeg" TargetMode="External"/><Relationship Id="rId266" Type="http://schemas.openxmlformats.org/officeDocument/2006/relationships/hyperlink" Target="https://employee.uc.ac.id/index.php/file/get/sis/t_cp/multi/44388237-9417-11ee-bd04-000d3ac6bafe_assignmentletter.png" TargetMode="External"/><Relationship Id="rId473" Type="http://schemas.openxmlformats.org/officeDocument/2006/relationships/hyperlink" Target="https://employee.uc.ac.id/index.php/file/get/sis/t_cp/ea6dfa20-4f65-11ed-97d9-000d3ac6bafe.jpeg" TargetMode="External"/><Relationship Id="rId680" Type="http://schemas.openxmlformats.org/officeDocument/2006/relationships/hyperlink" Target="https://www.instagram.com/p/CzJOWB_SyH6/?igshid=Mz" TargetMode="External"/><Relationship Id="rId901" Type="http://schemas.openxmlformats.org/officeDocument/2006/relationships/hyperlink" Target="https://employee.uc.ac.id/index.php/file/get/sis/t_cp/multi/e3c74e0d-9ba4-11ed-b870-000d3ac6bafe_documentation.pdf" TargetMode="External"/><Relationship Id="rId30" Type="http://schemas.openxmlformats.org/officeDocument/2006/relationships/hyperlink" Target="https://www.instagram.com/p/CsBVar2rMFw/" TargetMode="External"/><Relationship Id="rId126" Type="http://schemas.openxmlformats.org/officeDocument/2006/relationships/hyperlink" Target="https://employee.uc.ac.id/index.php/file/get/sis/t_cp/multi/44388237-9417-11ee-bd04-000d3ac6bafe.png" TargetMode="External"/><Relationship Id="rId333" Type="http://schemas.openxmlformats.org/officeDocument/2006/relationships/hyperlink" Target="https://employee.uc.ac.id/index.php/file/get/sis/t_cp/multi/44388237-9417-11ee-bd04-000d3ac6bafe.png" TargetMode="External"/><Relationship Id="rId540" Type="http://schemas.openxmlformats.org/officeDocument/2006/relationships/hyperlink" Target="https://employee.uc.ac.id/index.php/file/get/sis/t_cp/a23a31e9-d520-11ee-b97d-000d3ac6bafe_assignmentletter.pdf" TargetMode="External"/><Relationship Id="rId778" Type="http://schemas.openxmlformats.org/officeDocument/2006/relationships/hyperlink" Target="https://employee.uc.ac.id/index.php/file/get/sis/t_cp/6e90af9d-d55e-11ee-b67e-000d3ac6bafe.jpg" TargetMode="External"/><Relationship Id="rId985" Type="http://schemas.openxmlformats.org/officeDocument/2006/relationships/hyperlink" Target="https://employee.uc.ac.id/index.php/file/get/sis/t_cp/5f89adbc-b127-11ee-8fdd-000d3ac6bafe_surat_tugas.pdf" TargetMode="External"/><Relationship Id="rId638" Type="http://schemas.openxmlformats.org/officeDocument/2006/relationships/hyperlink" Target="https://employee.uc.ac.id/index.php/file/get/sis/t_cp/c85aa59c-70fa-11ee-a572-000d3ac6bafe_assignmentletter.jpg" TargetMode="External"/><Relationship Id="rId845" Type="http://schemas.openxmlformats.org/officeDocument/2006/relationships/hyperlink" Target="https://icoen.org/" TargetMode="External"/><Relationship Id="rId1030" Type="http://schemas.openxmlformats.org/officeDocument/2006/relationships/hyperlink" Target="https://employee.uc.ac.id/index.php/file/get/sis/t_cp/c74ad6dc-f0ab-11ed-badd-000d3ac6bafe.jpeg" TargetMode="External"/><Relationship Id="rId277" Type="http://schemas.openxmlformats.org/officeDocument/2006/relationships/hyperlink" Target="https://www.capcut.com/template-detail/71872733452" TargetMode="External"/><Relationship Id="rId400" Type="http://schemas.openxmlformats.org/officeDocument/2006/relationships/hyperlink" Target="https://employee.uc.ac.id/index.php/file/get/sis/t_cp/multi/44388237-9417-11ee-bd04-000d3ac6bafe.png" TargetMode="External"/><Relationship Id="rId484" Type="http://schemas.openxmlformats.org/officeDocument/2006/relationships/hyperlink" Target="https://employee.uc.ac.id/index.php/file/get/sis/t_cp/dab199ec-9ca3-434c-8935-bb852eaccec0_report.pdf" TargetMode="External"/><Relationship Id="rId705" Type="http://schemas.openxmlformats.org/officeDocument/2006/relationships/hyperlink" Target="https://employee.uc.ac.id/index.php/file/get/sis/t_cp/fb82c043-ee7a-11ed-80dd-000d3ac6bafe_documentation.jpg" TargetMode="External"/><Relationship Id="rId137" Type="http://schemas.openxmlformats.org/officeDocument/2006/relationships/hyperlink" Target="https://employee.uc.ac.id/index.php/file/get/sis/t_cp/90885d5a-78e0-4941-8dc1-ceb85210ac4c_sertifikat.pdf" TargetMode="External"/><Relationship Id="rId344" Type="http://schemas.openxmlformats.org/officeDocument/2006/relationships/hyperlink" Target="https://employee.uc.ac.id/index.php/file/get/sis/t_cp/multi/44388237-9417-11ee-bd04-000d3ac6bafe_assignmentletter.png" TargetMode="External"/><Relationship Id="rId691" Type="http://schemas.openxmlformats.org/officeDocument/2006/relationships/hyperlink" Target="https://employee.uc.ac.id/index.php/file/get/sis/t_cp/3b5e06bf-0996-11ee-8035-000d3ac6bafe_documentation.jpg" TargetMode="External"/><Relationship Id="rId789" Type="http://schemas.openxmlformats.org/officeDocument/2006/relationships/hyperlink" Target="https://employee.uc.ac.id/index.php/file/get/sis/t_cp/multi/c77a0b11-9336-11ee-859c-000d3ac6bafe_assignmentletter.png" TargetMode="External"/><Relationship Id="rId912" Type="http://schemas.openxmlformats.org/officeDocument/2006/relationships/hyperlink" Target="https://lokreatif.org/" TargetMode="External"/><Relationship Id="rId996" Type="http://schemas.openxmlformats.org/officeDocument/2006/relationships/hyperlink" Target="https://employee.uc.ac.id/index.php/file/get/sis/t_cp/multi/2581dc63-f9cf-11ed-88da-000d3ac6bafe_documentation.png" TargetMode="External"/><Relationship Id="rId41" Type="http://schemas.openxmlformats.org/officeDocument/2006/relationships/hyperlink" Target="https://employee.uc.ac.id/index.php/file/get/sis/t_cp/multi/44388237-9417-11ee-bd04-000d3ac6bafe.png" TargetMode="External"/><Relationship Id="rId551" Type="http://schemas.openxmlformats.org/officeDocument/2006/relationships/hyperlink" Target="https://ojs.unud.ac.id/index.php/jmbk/article/view" TargetMode="External"/><Relationship Id="rId649" Type="http://schemas.openxmlformats.org/officeDocument/2006/relationships/hyperlink" Target="https://employee.uc.ac.id/index.php/file/get/sis/t_cp/62b370c0-9fd1-412a-af6d-915bdd1f9252_report.pdf" TargetMode="External"/><Relationship Id="rId856" Type="http://schemas.openxmlformats.org/officeDocument/2006/relationships/hyperlink" Target="https://employee.uc.ac.id/index.php/file/get/sis/t_cp/multi/c77a0b11-9336-11ee-859c-000d3ac6bafe_assignmentletter.png" TargetMode="External"/><Relationship Id="rId190" Type="http://schemas.openxmlformats.org/officeDocument/2006/relationships/hyperlink" Target="https://employee.uc.ac.id/index.php/file/get/sis/t_cp/multi/44388237-9417-11ee-bd04-000d3ac6bafe.png" TargetMode="External"/><Relationship Id="rId204" Type="http://schemas.openxmlformats.org/officeDocument/2006/relationships/hyperlink" Target="https://employee.uc.ac.id/index.php/file/get/sis/t_cp/7582502d-8118-4caf-9819-c4b5376529b7_sertifikat.pdf" TargetMode="External"/><Relationship Id="rId288" Type="http://schemas.openxmlformats.org/officeDocument/2006/relationships/hyperlink" Target="https://employee.uc.ac.id/index.php/file/get/sis/t_cp/multi/44388237-9417-11ee-bd04-000d3ac6bafe.png" TargetMode="External"/><Relationship Id="rId411" Type="http://schemas.openxmlformats.org/officeDocument/2006/relationships/hyperlink" Target="https://icoen.org/" TargetMode="External"/><Relationship Id="rId509" Type="http://schemas.openxmlformats.org/officeDocument/2006/relationships/hyperlink" Target="https://employee.uc.ac.id/index.php/file/get/sis/t_cp/3ef4de4f-d704-11ee-bd6c-000d3ac6bafe_assignmentletter.pdf" TargetMode="External"/><Relationship Id="rId1041" Type="http://schemas.openxmlformats.org/officeDocument/2006/relationships/hyperlink" Target="https://employee.uc.ac.id/index.php/file/get/sis/t_cp/d2abb763-89e8-11ee-a2c7-000d3ac6bafe_sertifikat.jpeg" TargetMode="External"/><Relationship Id="rId495" Type="http://schemas.openxmlformats.org/officeDocument/2006/relationships/hyperlink" Target="https://employee.uc.ac.id/index.php/file/get/sis/t_cp/7cd14b61-7a67-11ee-ad04-000d3ac6bafe_documentation.jpg" TargetMode="External"/><Relationship Id="rId716" Type="http://schemas.openxmlformats.org/officeDocument/2006/relationships/hyperlink" Target="https://instagram.com/artizen.2023?igshid=YmMyMTA2" TargetMode="External"/><Relationship Id="rId923" Type="http://schemas.openxmlformats.org/officeDocument/2006/relationships/hyperlink" Target="https://lokreatif.org/" TargetMode="External"/><Relationship Id="rId52" Type="http://schemas.openxmlformats.org/officeDocument/2006/relationships/hyperlink" Target="https://employee.uc.ac.id/index.php/file/get/sis/t_cp/261def27-a085-11ed-9278-000d3ac6bafe_assignmentletter.jpg" TargetMode="External"/><Relationship Id="rId148" Type="http://schemas.openxmlformats.org/officeDocument/2006/relationships/hyperlink" Target="https://employee.uc.ac.id/index.php/file/get/sis/t_cp/multi/44388237-9417-11ee-bd04-000d3ac6bafe_assignmentletter.png" TargetMode="External"/><Relationship Id="rId355" Type="http://schemas.openxmlformats.org/officeDocument/2006/relationships/hyperlink" Target="https://icoen.org/" TargetMode="External"/><Relationship Id="rId562" Type="http://schemas.openxmlformats.org/officeDocument/2006/relationships/hyperlink" Target="https://employee.uc.ac.id/index.php/file/get/sis/t_cp/2eb32b47-f3b9-11ed-b513-000d3ac6bafe.pdf" TargetMode="External"/><Relationship Id="rId215" Type="http://schemas.openxmlformats.org/officeDocument/2006/relationships/hyperlink" Target="https://icoen.org/" TargetMode="External"/><Relationship Id="rId422" Type="http://schemas.openxmlformats.org/officeDocument/2006/relationships/hyperlink" Target="https://employee.uc.ac.id/index.php/file/get/sis/t_cp/multi/44388237-9417-11ee-bd04-000d3ac6bafe_assignmentletter.png" TargetMode="External"/><Relationship Id="rId867" Type="http://schemas.openxmlformats.org/officeDocument/2006/relationships/hyperlink" Target="https://employee.uc.ac.id/index.php/file/get/sis/t_cp/95bbb785-a5ed-11ed-aa1a-000d3ac6bafe_documentation.jpg" TargetMode="External"/><Relationship Id="rId1052" Type="http://schemas.openxmlformats.org/officeDocument/2006/relationships/hyperlink" Target="https://employee.uc.ac.id/index.php/file/get/sis/t_cp/5f89adbc-b127-11ee-8fdd-000d3ac6bafe_surat_tugas.pdf" TargetMode="External"/><Relationship Id="rId299" Type="http://schemas.openxmlformats.org/officeDocument/2006/relationships/hyperlink" Target="https://icoen.org/" TargetMode="External"/><Relationship Id="rId727" Type="http://schemas.openxmlformats.org/officeDocument/2006/relationships/hyperlink" Target="https://employee.uc.ac.id/index.php/file/get/sis/t_cp/3c15d190-ee0e-11ed-ac4b-000d3ac6bafe.png" TargetMode="External"/><Relationship Id="rId934" Type="http://schemas.openxmlformats.org/officeDocument/2006/relationships/hyperlink" Target="https://employee.uc.ac.id/index.php/file/get/sis/t_cp/30e3c62f-9576-11ee-b583-000d3ac6bafe_dokumentasi.jpeg" TargetMode="External"/><Relationship Id="rId63" Type="http://schemas.openxmlformats.org/officeDocument/2006/relationships/hyperlink" Target="https://icoen.org/" TargetMode="External"/><Relationship Id="rId159" Type="http://schemas.openxmlformats.org/officeDocument/2006/relationships/hyperlink" Target="https://employee.uc.ac.id/index.php/file/get/sis/t_cp/multi/44388237-9417-11ee-bd04-000d3ac6bafe_assignmentletter.png" TargetMode="External"/><Relationship Id="rId366" Type="http://schemas.openxmlformats.org/officeDocument/2006/relationships/hyperlink" Target="https://employee.uc.ac.id/index.php/file/get/sis/t_cp/multi/44388237-9417-11ee-bd04-000d3ac6bafe_assignmentletter.png" TargetMode="External"/><Relationship Id="rId573" Type="http://schemas.openxmlformats.org/officeDocument/2006/relationships/hyperlink" Target="https://employee.uc.ac.id/index.php/file/get/sis/t_cp/a912ae36-a879-4b28-86cf-e6b08ff33f5e_assignmentletter.jpg" TargetMode="External"/><Relationship Id="rId780" Type="http://schemas.openxmlformats.org/officeDocument/2006/relationships/hyperlink" Target="https://employee.uc.ac.id/index.php/file/get/sis/t_cp/87c96332-d55e-11ee-b67e-000d3ac6bafe_documentation.jpg" TargetMode="External"/><Relationship Id="rId226" Type="http://schemas.openxmlformats.org/officeDocument/2006/relationships/hyperlink" Target="https://employee.uc.ac.id/index.php/file/get/sis/t_cp/multi/44388237-9417-11ee-bd04-000d3ac6bafe_assignmentletter.png" TargetMode="External"/><Relationship Id="rId433" Type="http://schemas.openxmlformats.org/officeDocument/2006/relationships/hyperlink" Target="https://employee.uc.ac.id/index.php/file/get/sis/t_cp/multi/44388237-9417-11ee-bd04-000d3ac6bafe.png" TargetMode="External"/><Relationship Id="rId878" Type="http://schemas.openxmlformats.org/officeDocument/2006/relationships/hyperlink" Target="https://employee.uc.ac.id/index.php/file/get/sis/t_cp/24d32441-9f20-11ed-b9cf-000d3ac6bafe.jpg" TargetMode="External"/><Relationship Id="rId640" Type="http://schemas.openxmlformats.org/officeDocument/2006/relationships/hyperlink" Target="https://employee.uc.ac.id/index.php/file/get/sis/t_cp/8e7157f7-76bc-4b89-a64e-d6c3d17e9f2b_assignmentletter.pdf" TargetMode="External"/><Relationship Id="rId738" Type="http://schemas.openxmlformats.org/officeDocument/2006/relationships/hyperlink" Target="https://employee.uc.ac.id/index.php/file/get/sis/t_cp/ec71a7ae-b447-11ee-a2d5-000d3ac6bafe.png" TargetMode="External"/><Relationship Id="rId945" Type="http://schemas.openxmlformats.org/officeDocument/2006/relationships/hyperlink" Target="https://www.instagram.com/p/C6Lv9fSxukZ/?igsh=MWox" TargetMode="External"/><Relationship Id="rId74" Type="http://schemas.openxmlformats.org/officeDocument/2006/relationships/hyperlink" Target="https://employee.uc.ac.id/index.php/file/get/sis/t_cp/multi/44388237-9417-11ee-bd04-000d3ac6bafe_assignmentletter.png" TargetMode="External"/><Relationship Id="rId377" Type="http://schemas.openxmlformats.org/officeDocument/2006/relationships/hyperlink" Target="https://employee.uc.ac.id/index.php/file/get/sis/t_cp/multi/44388237-9417-11ee-bd04-000d3ac6bafe_assignmentletter.png" TargetMode="External"/><Relationship Id="rId500" Type="http://schemas.openxmlformats.org/officeDocument/2006/relationships/hyperlink" Target="https://employee.uc.ac.id/index.php/file/get/sis/t_cp/19fa6ab9-4594-4219-a7a7-ca77d2613fb8.PDF" TargetMode="External"/><Relationship Id="rId584" Type="http://schemas.openxmlformats.org/officeDocument/2006/relationships/hyperlink" Target="https://employee.uc.ac.id/index.php/file/get/sis/t_cp/33bfbe8d-1b38-11ee-bf52-000d3ac6bafe_assignmentletter.jpg" TargetMode="External"/><Relationship Id="rId805" Type="http://schemas.openxmlformats.org/officeDocument/2006/relationships/hyperlink" Target="https://employee.uc.ac.id/index.php/file/get/sis/t_cp/1e68f453-2010-11ee-8fa6-000d3ac6bafe_assignmentletter.pdf" TargetMode="External"/><Relationship Id="rId5" Type="http://schemas.openxmlformats.org/officeDocument/2006/relationships/hyperlink" Target="https://employee.uc.ac.id/index.php/file/get/sis/t_cp/multi/44388237-9417-11ee-bd04-000d3ac6bafe.png" TargetMode="External"/><Relationship Id="rId237" Type="http://schemas.openxmlformats.org/officeDocument/2006/relationships/hyperlink" Target="https://employee.uc.ac.id/index.php/file/get/sis/t_cp/bb5f91c0-98c4-4270-b7f4-9cecd04bb6a4_assignmentletter.pdf" TargetMode="External"/><Relationship Id="rId791" Type="http://schemas.openxmlformats.org/officeDocument/2006/relationships/hyperlink" Target="https://employee.uc.ac.id/index.php/file/get/sis/t_cp/8e602f94-a07e-11ee-bdb5-000d3ac6bafe.pdf" TargetMode="External"/><Relationship Id="rId889" Type="http://schemas.openxmlformats.org/officeDocument/2006/relationships/hyperlink" Target="https://icoen.org/" TargetMode="External"/><Relationship Id="rId444" Type="http://schemas.openxmlformats.org/officeDocument/2006/relationships/hyperlink" Target="https://employee.uc.ac.id/index.php/file/get/sis/t_cp/a141d288-02df-11ee-a50e-000d3ac6bafe.pdf" TargetMode="External"/><Relationship Id="rId651" Type="http://schemas.openxmlformats.org/officeDocument/2006/relationships/hyperlink" Target="https://employee.uc.ac.id/index.php/file/get/sis/t_cp/e8aa595e-7307-11ee-b20d-000d3ac6bafe_assignmentletter.pdf" TargetMode="External"/><Relationship Id="rId749" Type="http://schemas.openxmlformats.org/officeDocument/2006/relationships/hyperlink" Target="https://www.instagram.com/p/CylK6SVBIfu/?utm_sourc" TargetMode="External"/><Relationship Id="rId290" Type="http://schemas.openxmlformats.org/officeDocument/2006/relationships/hyperlink" Target="https://icoen.org/" TargetMode="External"/><Relationship Id="rId304" Type="http://schemas.openxmlformats.org/officeDocument/2006/relationships/hyperlink" Target="https://employee.uc.ac.id/index.php/file/get/sis/t_cp/multi/44388237-9417-11ee-bd04-000d3ac6bafe_assignmentletter.png" TargetMode="External"/><Relationship Id="rId388" Type="http://schemas.openxmlformats.org/officeDocument/2006/relationships/hyperlink" Target="https://employee.uc.ac.id/index.php/file/get/sis/t_cp/multi/44388237-9417-11ee-bd04-000d3ac6bafe.png" TargetMode="External"/><Relationship Id="rId511" Type="http://schemas.openxmlformats.org/officeDocument/2006/relationships/hyperlink" Target="https://employee.uc.ac.id/index.php/file/get/sis/t_cp/f4484d62-d799-11ee-ade0-000d3ac6bafe_assignmentletter.pdf" TargetMode="External"/><Relationship Id="rId609" Type="http://schemas.openxmlformats.org/officeDocument/2006/relationships/hyperlink" Target="https://journals.aserspublishing.eu/jemt/article/v" TargetMode="External"/><Relationship Id="rId956" Type="http://schemas.openxmlformats.org/officeDocument/2006/relationships/hyperlink" Target="https://employee.uc.ac.id/index.php/file/get/sis/t_cp/051a4a88-28cc-4409-b35c-a87874efe2ae_dokumentasi.png" TargetMode="External"/><Relationship Id="rId85" Type="http://schemas.openxmlformats.org/officeDocument/2006/relationships/hyperlink" Target="https://employee.uc.ac.id/index.php/file/get/sis/t_cp/multi/44388237-9417-11ee-bd04-000d3ac6bafe_assignmentletter.png" TargetMode="External"/><Relationship Id="rId150" Type="http://schemas.openxmlformats.org/officeDocument/2006/relationships/hyperlink" Target="https://employee.uc.ac.id/index.php/file/get/sis/t_cp/11d4bce4-7857-11ed-9bb7-000d3ac6bafe_assignmentletter.pdf" TargetMode="External"/><Relationship Id="rId595" Type="http://schemas.openxmlformats.org/officeDocument/2006/relationships/hyperlink" Target="http://ejournal.kopertais4.or.id/tapalkuda/index.p" TargetMode="External"/><Relationship Id="rId816" Type="http://schemas.openxmlformats.org/officeDocument/2006/relationships/hyperlink" Target="https://www.instagram.com/p/C0jMnUOP-pT/?igsh=MTZ1" TargetMode="External"/><Relationship Id="rId1001" Type="http://schemas.openxmlformats.org/officeDocument/2006/relationships/hyperlink" Target="https://yamahagenerasi125esports.com/" TargetMode="External"/><Relationship Id="rId248" Type="http://schemas.openxmlformats.org/officeDocument/2006/relationships/hyperlink" Target="https://employee.uc.ac.id/index.php/file/get/sis/t_cp/ba971ffc-c3db-45b6-8df6-66e1dc7d8d5d_surat_tugas.pdf" TargetMode="External"/><Relationship Id="rId455" Type="http://schemas.openxmlformats.org/officeDocument/2006/relationships/hyperlink" Target="https://www.instagram.com/p/CyaUFK4xwfl/?utm_sourc" TargetMode="External"/><Relationship Id="rId662" Type="http://schemas.openxmlformats.org/officeDocument/2006/relationships/hyperlink" Target="https://employee.uc.ac.id/index.php/file/get/sis/t_cp/a2615fad-ee7a-11ed-80dd-000d3ac6bafe.jpeg" TargetMode="External"/><Relationship Id="rId12" Type="http://schemas.openxmlformats.org/officeDocument/2006/relationships/hyperlink" Target="https://employee.uc.ac.id/index.php/file/get/sis/t_cp/a1e04cc5-1e68-11ee-a7b5-000d3ac6bafe_assignmentletter.pdf" TargetMode="External"/><Relationship Id="rId108" Type="http://schemas.openxmlformats.org/officeDocument/2006/relationships/hyperlink" Target="https://employee.uc.ac.id/index.php/file/get/sis/t_cp/multi/44388237-9417-11ee-bd04-000d3ac6bafe.png" TargetMode="External"/><Relationship Id="rId315" Type="http://schemas.openxmlformats.org/officeDocument/2006/relationships/hyperlink" Target="https://icoen.org/" TargetMode="External"/><Relationship Id="rId522" Type="http://schemas.openxmlformats.org/officeDocument/2006/relationships/hyperlink" Target="https://employee.uc.ac.id/index.php/file/get/sis/t_cp/76a94d87-f4d6-44ec-b950-806d95f88141.jpg" TargetMode="External"/><Relationship Id="rId967" Type="http://schemas.openxmlformats.org/officeDocument/2006/relationships/hyperlink" Target="https://employee.uc.ac.id/index.php/file/get/sis/t_cp/234fe4ed-eacd-45c0-a06a-9fe931d45c36_surat_tugas.pdf" TargetMode="External"/><Relationship Id="rId96" Type="http://schemas.openxmlformats.org/officeDocument/2006/relationships/hyperlink" Target="https://employee.uc.ac.id/index.php/file/get/sis/t_cp/multi/44388237-9417-11ee-bd04-000d3ac6bafe_assignmentletter.png" TargetMode="External"/><Relationship Id="rId161" Type="http://schemas.openxmlformats.org/officeDocument/2006/relationships/hyperlink" Target="https://employee.uc.ac.id/index.php/file/get/sis/t_cp/multi/44388237-9417-11ee-bd04-000d3ac6bafe.png" TargetMode="External"/><Relationship Id="rId399" Type="http://schemas.openxmlformats.org/officeDocument/2006/relationships/hyperlink" Target="https://icoen.org/" TargetMode="External"/><Relationship Id="rId827" Type="http://schemas.openxmlformats.org/officeDocument/2006/relationships/hyperlink" Target="https://linktr.ee/ESPORTSOFUTM_2122?fbclid=PAAaZ-x" TargetMode="External"/><Relationship Id="rId1012" Type="http://schemas.openxmlformats.org/officeDocument/2006/relationships/hyperlink" Target="https://employee.uc.ac.id/index.php/file/get/sis/t_cp/b59164c7-7984-47aa-8c25-d232df4b7709_assignmentletter.pdf" TargetMode="External"/><Relationship Id="rId259" Type="http://schemas.openxmlformats.org/officeDocument/2006/relationships/hyperlink" Target="https://employee.uc.ac.id/index.php/file/get/sis/t_cp/multi/44388237-9417-11ee-bd04-000d3ac6bafe.png" TargetMode="External"/><Relationship Id="rId466" Type="http://schemas.openxmlformats.org/officeDocument/2006/relationships/hyperlink" Target="https://employee.uc.ac.id/index.php/file/get/sis/t_cp/9349aa52-fab3-47a0-8a15-b30ee26b0253_dokumentasi.pdf" TargetMode="External"/><Relationship Id="rId673" Type="http://schemas.openxmlformats.org/officeDocument/2006/relationships/hyperlink" Target="https://employee.uc.ac.id/index.php/file/get/sis/t_cp/998cb484-e145-11ee-bb96-000d3ac6bafe_dokumentasi.JPG" TargetMode="External"/><Relationship Id="rId880" Type="http://schemas.openxmlformats.org/officeDocument/2006/relationships/hyperlink" Target="https://employee.uc.ac.id/index.php/file/get/sis/t_cp/39b98329-9f20-11ed-b9cf-000d3ac6bafe_documentation.jpg" TargetMode="External"/><Relationship Id="rId23" Type="http://schemas.openxmlformats.org/officeDocument/2006/relationships/hyperlink" Target="https://employee.uc.ac.id/index.php/file/get/sis/t_cp/0647ce11-78ee-11ed-addc-000d3ac6bafe_assignmentletter.png" TargetMode="External"/><Relationship Id="rId119" Type="http://schemas.openxmlformats.org/officeDocument/2006/relationships/hyperlink" Target="https://icoen.org/" TargetMode="External"/><Relationship Id="rId326" Type="http://schemas.openxmlformats.org/officeDocument/2006/relationships/hyperlink" Target="https://employee.uc.ac.id/index.php/file/get/sis/t_cp/16440d24-63a2-11ee-ae29-000d3ac6bafe_assignmentletter.pdf" TargetMode="External"/><Relationship Id="rId533" Type="http://schemas.openxmlformats.org/officeDocument/2006/relationships/hyperlink" Target="https://employee.uc.ac.id/index.php/file/get/sis/t_cp/7bbb5487-a5d7-4061-b692-caafa95b5f55_assignmentletter.pdf" TargetMode="External"/><Relationship Id="rId978" Type="http://schemas.openxmlformats.org/officeDocument/2006/relationships/hyperlink" Target="https://employee.uc.ac.id/index.php/file/get/sis/t_cp/multi/9b67effe-9ba4-11ed-b870-000d3ac6bafe_documentation.pdf" TargetMode="External"/><Relationship Id="rId740" Type="http://schemas.openxmlformats.org/officeDocument/2006/relationships/hyperlink" Target="https://icoen.org/" TargetMode="External"/><Relationship Id="rId838" Type="http://schemas.openxmlformats.org/officeDocument/2006/relationships/hyperlink" Target="https://www.instagram.com/synepco.fkuc/" TargetMode="External"/><Relationship Id="rId1023" Type="http://schemas.openxmlformats.org/officeDocument/2006/relationships/hyperlink" Target="https://employee.uc.ac.id/index.php/file/get/sis/t_cp/15f0d7bb-7000-11ed-9640-000d3ac6bafe.jpg" TargetMode="External"/><Relationship Id="rId172" Type="http://schemas.openxmlformats.org/officeDocument/2006/relationships/hyperlink" Target="https://employee.uc.ac.id/index.php/file/get/sis/t_cp/51bd0137-6cca-11ee-bdc1-000d3ac6bafe.jpg" TargetMode="External"/><Relationship Id="rId477" Type="http://schemas.openxmlformats.org/officeDocument/2006/relationships/hyperlink" Target="https://www.instagram.com/p/C6JDDfexQRe/" TargetMode="External"/><Relationship Id="rId600" Type="http://schemas.openxmlformats.org/officeDocument/2006/relationships/hyperlink" Target="https://employee.uc.ac.id/index.php/file/get/sis/t_cp/eac82f8b-b055-11ee-a8ed-000d3ac6bafe_assignmentletter.png" TargetMode="External"/><Relationship Id="rId684" Type="http://schemas.openxmlformats.org/officeDocument/2006/relationships/hyperlink" Target="https://www.instagram.com/p/C0jMnUOP-pT/?igsh=MTZ1" TargetMode="External"/><Relationship Id="rId337" Type="http://schemas.openxmlformats.org/officeDocument/2006/relationships/hyperlink" Target="https://employee.uc.ac.id/index.php/file/get/sis/t_cp/ccc9b0b5-1036-410c-9600-6eba3ea5b25f_surat_tugas.pdf" TargetMode="External"/><Relationship Id="rId891" Type="http://schemas.openxmlformats.org/officeDocument/2006/relationships/hyperlink" Target="https://employee.uc.ac.id/index.php/file/get/sis/t_cp/multi/c77a0b11-9336-11ee-859c-000d3ac6bafe_assignmentletter.png" TargetMode="External"/><Relationship Id="rId905" Type="http://schemas.openxmlformats.org/officeDocument/2006/relationships/hyperlink" Target="https://employee.uc.ac.id/index.php/file/get/sis/t_cp/46fb18b2-9cdb-11ee-b903-000d3ac6bafe_dokumentasi.jpg" TargetMode="External"/><Relationship Id="rId989" Type="http://schemas.openxmlformats.org/officeDocument/2006/relationships/hyperlink" Target="https://employee.uc.ac.id/index.php/file/get/sis/t_cp/d2abb763-89e8-11ee-a2c7-000d3ac6bafe_surat_tugas.pdf" TargetMode="External"/><Relationship Id="rId34" Type="http://schemas.openxmlformats.org/officeDocument/2006/relationships/hyperlink" Target="https://icoen.org/" TargetMode="External"/><Relationship Id="rId544" Type="http://schemas.openxmlformats.org/officeDocument/2006/relationships/hyperlink" Target="https://employee.uc.ac.id/index.php/file/get/sis/t_cp/72d7f82f-64b7-4f3a-823a-77c3f409bbb3.jpeg" TargetMode="External"/><Relationship Id="rId751" Type="http://schemas.openxmlformats.org/officeDocument/2006/relationships/hyperlink" Target="https://employee.uc.ac.id/index.php/file/get/sis/t_cp/58d57241-ba81-11ee-a414-000d3ac6bafe_surat_tugas.pdf" TargetMode="External"/><Relationship Id="rId849" Type="http://schemas.openxmlformats.org/officeDocument/2006/relationships/hyperlink" Target="https://employee.uc.ac.id/index.php/file/get/sis/t_cp/017351f4-72dd-11ee-b20d-000d3ac6bafe_assignmentletter.pdf" TargetMode="External"/><Relationship Id="rId183" Type="http://schemas.openxmlformats.org/officeDocument/2006/relationships/hyperlink" Target="https://employee.uc.ac.id/index.php/file/get/sis/t_cp/7b8b697d-7e18-11ed-934e-000d3ac6bafe_documentation.jpg" TargetMode="External"/><Relationship Id="rId390" Type="http://schemas.openxmlformats.org/officeDocument/2006/relationships/hyperlink" Target="https://icoen.org/" TargetMode="External"/><Relationship Id="rId404" Type="http://schemas.openxmlformats.org/officeDocument/2006/relationships/hyperlink" Target="https://employee.uc.ac.id/index.php/file/get/sis/t_cp/multi/44388237-9417-11ee-bd04-000d3ac6bafe_assignmentletter.png" TargetMode="External"/><Relationship Id="rId611" Type="http://schemas.openxmlformats.org/officeDocument/2006/relationships/hyperlink" Target="https://employee.uc.ac.id/index.php/file/get/sis/t_cp/9b576331-02e8-11ee-a50e-000d3ac6bafe.jpg" TargetMode="External"/><Relationship Id="rId1034" Type="http://schemas.openxmlformats.org/officeDocument/2006/relationships/hyperlink" Target="https://employee.uc.ac.id/index.php/file/get/sis/t_cp/multi/2581dc63-f9cf-11ed-88da-000d3ac6bafe_assignmentletter.png" TargetMode="External"/><Relationship Id="rId250" Type="http://schemas.openxmlformats.org/officeDocument/2006/relationships/hyperlink" Target="https://www.instagram.com/euforia_umn/?img_index=1" TargetMode="External"/><Relationship Id="rId488" Type="http://schemas.openxmlformats.org/officeDocument/2006/relationships/hyperlink" Target="https://employee.uc.ac.id/index.php/file/get/sis/t_cp/6d61e49c-b3a3-11ee-8890-000d3ac6bafe_dokumentasi.jpg" TargetMode="External"/><Relationship Id="rId695" Type="http://schemas.openxmlformats.org/officeDocument/2006/relationships/hyperlink" Target="https://instagram.com/weareempireent?igshid=YmMyMT" TargetMode="External"/><Relationship Id="rId709" Type="http://schemas.openxmlformats.org/officeDocument/2006/relationships/hyperlink" Target="https://employee.uc.ac.id/index.php/file/get/sis/t_cp/ffe34674-6ca5-11ee-bdc1-000d3ac6bafe.pdf" TargetMode="External"/><Relationship Id="rId916" Type="http://schemas.openxmlformats.org/officeDocument/2006/relationships/hyperlink" Target="https://lokreatif.org/" TargetMode="External"/><Relationship Id="rId45" Type="http://schemas.openxmlformats.org/officeDocument/2006/relationships/hyperlink" Target="https://employee.uc.ac.id/index.php/file/get/sis/t_cp/f8ceec8f-9996-11ee-ad3c-000d3ac6bafe_surat_tugas.pdf" TargetMode="External"/><Relationship Id="rId110" Type="http://schemas.openxmlformats.org/officeDocument/2006/relationships/hyperlink" Target="https://icoen.org/" TargetMode="External"/><Relationship Id="rId348" Type="http://schemas.openxmlformats.org/officeDocument/2006/relationships/hyperlink" Target="https://icoen.org/" TargetMode="External"/><Relationship Id="rId555" Type="http://schemas.openxmlformats.org/officeDocument/2006/relationships/hyperlink" Target="https://employee.uc.ac.id/index.php/file/get/sis/t_cp/b07819d9-2d87-11ed-a8a0-000d3ac6bafe_assignmentletter.pdf" TargetMode="External"/><Relationship Id="rId762" Type="http://schemas.openxmlformats.org/officeDocument/2006/relationships/hyperlink" Target="https://employee.uc.ac.id/index.php/file/get/sis/t_cp/multi/36776d53-0d9b-461d-8e0d-cba0e443259c.png" TargetMode="External"/><Relationship Id="rId194" Type="http://schemas.openxmlformats.org/officeDocument/2006/relationships/hyperlink" Target="https://employee.uc.ac.id/index.php/file/get/sis/t_cp/multi/c77a0b11-9336-11ee-859c-000d3ac6bafe_assignmentletter.png" TargetMode="External"/><Relationship Id="rId208" Type="http://schemas.openxmlformats.org/officeDocument/2006/relationships/hyperlink" Target="https://employee.uc.ac.id/index.php/file/get/sis/t_cp/3dc31604-af7a-41ab-811c-eef13aadb32d_sertifikat.pdf" TargetMode="External"/><Relationship Id="rId415" Type="http://schemas.openxmlformats.org/officeDocument/2006/relationships/hyperlink" Target="https://employee.uc.ac.id/index.php/file/get/sis/t_cp/multi/44388237-9417-11ee-bd04-000d3ac6bafe.png" TargetMode="External"/><Relationship Id="rId622" Type="http://schemas.openxmlformats.org/officeDocument/2006/relationships/hyperlink" Target="https://employee.uc.ac.id/index.php/file/get/sis/t_cp/0854a2c4-5d13-11ed-9457-000d3ac6bafe_assignmentletter.pdf" TargetMode="External"/><Relationship Id="rId1045" Type="http://schemas.openxmlformats.org/officeDocument/2006/relationships/hyperlink" Target="https://employee.uc.ac.id/index.php/file/get/sis/t_cp/e3685265-911d-11ee-9fdc-000d3ac6bafe_surat_tugas.pdf" TargetMode="External"/><Relationship Id="rId261" Type="http://schemas.openxmlformats.org/officeDocument/2006/relationships/hyperlink" Target="https://icoen.org/" TargetMode="External"/><Relationship Id="rId499" Type="http://schemas.openxmlformats.org/officeDocument/2006/relationships/hyperlink" Target="https://employee.uc.ac.id/index.php/file/get/sis/t_cp/02af3014-2357-4024-885c-c397ff02c8bd_report.pdf" TargetMode="External"/><Relationship Id="rId927" Type="http://schemas.openxmlformats.org/officeDocument/2006/relationships/hyperlink" Target="https://lokreatif.org/" TargetMode="External"/><Relationship Id="rId56" Type="http://schemas.openxmlformats.org/officeDocument/2006/relationships/hyperlink" Target="https://employee.uc.ac.id/index.php/file/get/sis/t_cp/b1db86d3-feab-11ed-920d-000d3ac6bafe_documentation.jpg" TargetMode="External"/><Relationship Id="rId359" Type="http://schemas.openxmlformats.org/officeDocument/2006/relationships/hyperlink" Target="https://employee.uc.ac.id/index.php/file/get/sis/t_cp/multi/44388237-9417-11ee-bd04-000d3ac6bafe.png" TargetMode="External"/><Relationship Id="rId566" Type="http://schemas.openxmlformats.org/officeDocument/2006/relationships/hyperlink" Target="https://employee.uc.ac.id/index.php/file/get/sis/t_cp/a8912cca-0e63-11ee-849f-000d3ac6bafe.docx" TargetMode="External"/><Relationship Id="rId773" Type="http://schemas.openxmlformats.org/officeDocument/2006/relationships/hyperlink" Target="https://employee.uc.ac.id/index.php/file/get/sis/t_cp/8095ad60-e8a4-11ed-81bd-000d3ac6bafe_documentation.png" TargetMode="External"/><Relationship Id="rId121" Type="http://schemas.openxmlformats.org/officeDocument/2006/relationships/hyperlink" Target="https://employee.uc.ac.id/index.php/file/get/sis/t_cp/multi/44388237-9417-11ee-bd04-000d3ac6bafe_assignmentletter.png" TargetMode="External"/><Relationship Id="rId219" Type="http://schemas.openxmlformats.org/officeDocument/2006/relationships/hyperlink" Target="https://employee.uc.ac.id/index.php/file/get/sis/t_cp/multi/44388237-9417-11ee-bd04-000d3ac6bafe.png" TargetMode="External"/><Relationship Id="rId426" Type="http://schemas.openxmlformats.org/officeDocument/2006/relationships/hyperlink" Target="https://icoen.org/" TargetMode="External"/><Relationship Id="rId633" Type="http://schemas.openxmlformats.org/officeDocument/2006/relationships/hyperlink" Target="https://employee.uc.ac.id/index.php/file/get/sis/t_cp/82340ecc-baf1-11ed-8264-000d3ac6bafe_assignmentletter.jpg" TargetMode="External"/><Relationship Id="rId980" Type="http://schemas.openxmlformats.org/officeDocument/2006/relationships/hyperlink" Target="https://employee.uc.ac.id/index.php/file/get/sis/t_cp/multi/2581dc63-f9cf-11ed-88da-000d3ac6bafe.png" TargetMode="External"/><Relationship Id="rId1056" Type="http://schemas.openxmlformats.org/officeDocument/2006/relationships/hyperlink" Target="https://employee.uc.ac.id/index.php/file/get/sis/t_cp/d2abb763-89e8-11ee-a2c7-000d3ac6bafe_surat_tugas.pdf" TargetMode="External"/><Relationship Id="rId840" Type="http://schemas.openxmlformats.org/officeDocument/2006/relationships/hyperlink" Target="https://employee.uc.ac.id/index.php/file/get/sis/t_cp/eb023996-b8a9-11ed-8f6f-000d3ac6bafe_assignmentletter.pdf" TargetMode="External"/><Relationship Id="rId938" Type="http://schemas.openxmlformats.org/officeDocument/2006/relationships/hyperlink" Target="https://employee.uc.ac.id/index.php/file/get/sis/t_cp/84658009-6809-11ee-876c-000d3ac6bafe_documentation.jpg" TargetMode="External"/><Relationship Id="rId67" Type="http://schemas.openxmlformats.org/officeDocument/2006/relationships/hyperlink" Target="https://employee.uc.ac.id/index.php/file/get/sis/t_cp/multi/44388237-9417-11ee-bd04-000d3ac6bafe.png" TargetMode="External"/><Relationship Id="rId272" Type="http://schemas.openxmlformats.org/officeDocument/2006/relationships/hyperlink" Target="https://employee.uc.ac.id/index.php/file/get/sis/t_cp/7b56df10-9ee5-11ee-a41a-000d3ac6bafe_surat_tugas.pdf" TargetMode="External"/><Relationship Id="rId577" Type="http://schemas.openxmlformats.org/officeDocument/2006/relationships/hyperlink" Target="https://www.instagram.com/p/C0XzFYMBdH8/?igsh=MW1l" TargetMode="External"/><Relationship Id="rId700" Type="http://schemas.openxmlformats.org/officeDocument/2006/relationships/hyperlink" Target="https://employee.uc.ac.id/index.php/file/get/sis/t_cp/998cb484-e145-11ee-bb96-000d3ac6bafe_dokumentasi.JPG" TargetMode="External"/><Relationship Id="rId132" Type="http://schemas.openxmlformats.org/officeDocument/2006/relationships/hyperlink" Target="https://www.instagram.com/p/Cy77GaePLR6/?igshid=Mz" TargetMode="External"/><Relationship Id="rId784" Type="http://schemas.openxmlformats.org/officeDocument/2006/relationships/hyperlink" Target="https://employee.uc.ac.id/index.php/file/get/sis/t_cp/16bf1a6d-d118-11ed-8722-000d3ac6bafe_documentation.jpg" TargetMode="External"/><Relationship Id="rId991" Type="http://schemas.openxmlformats.org/officeDocument/2006/relationships/hyperlink" Target="https://employee.uc.ac.id/index.php/file/get/sis/t_cp/14cb29d8-9ca8-11ee-b903-000d3ac6bafe_sertifikat.jpeg" TargetMode="External"/><Relationship Id="rId437" Type="http://schemas.openxmlformats.org/officeDocument/2006/relationships/hyperlink" Target="https://employee.uc.ac.id/index.php/file/get/sis/t_cp/multi/44388237-9417-11ee-bd04-000d3ac6bafe_assignmentletter.png" TargetMode="External"/><Relationship Id="rId644" Type="http://schemas.openxmlformats.org/officeDocument/2006/relationships/hyperlink" Target="https://employee.uc.ac.id/index.php/file/get/sis/t_cp/509166a2-c211-11ed-aeb7-000d3ac6bafe_assignmentletter.jpg" TargetMode="External"/><Relationship Id="rId851" Type="http://schemas.openxmlformats.org/officeDocument/2006/relationships/hyperlink" Target="https://icoen.org/" TargetMode="External"/><Relationship Id="rId283" Type="http://schemas.openxmlformats.org/officeDocument/2006/relationships/hyperlink" Target="https://employee.uc.ac.id/index.php/file/get/sis/t_cp/multi/44388237-9417-11ee-bd04-000d3ac6bafe_assignmentletter.png" TargetMode="External"/><Relationship Id="rId490" Type="http://schemas.openxmlformats.org/officeDocument/2006/relationships/hyperlink" Target="https://employee.uc.ac.id/index.php/file/get/sis/t_cp/bf9bab3e-528a-4ee7-ab47-12248a94b1ac_sertifikat.pdf" TargetMode="External"/><Relationship Id="rId504" Type="http://schemas.openxmlformats.org/officeDocument/2006/relationships/hyperlink" Target="https://employee.uc.ac.id/index.php/file/get/sis/t_cp/73e0878d-110e-44d6-95d0-be19a05d4553_assignmentletter.pdf" TargetMode="External"/><Relationship Id="rId711" Type="http://schemas.openxmlformats.org/officeDocument/2006/relationships/hyperlink" Target="https://employee.uc.ac.id/index.php/file/get/sis/t_cp/ffe34674-6ca5-11ee-bdc1-000d3ac6bafe_documentation.png" TargetMode="External"/><Relationship Id="rId949" Type="http://schemas.openxmlformats.org/officeDocument/2006/relationships/hyperlink" Target="https://www.instagram.com/p/C65vZv2L2Fh/?utm_sourc" TargetMode="External"/><Relationship Id="rId78" Type="http://schemas.openxmlformats.org/officeDocument/2006/relationships/hyperlink" Target="https://employee.uc.ac.id/index.php/file/get/sis/t_cp/051a4a88-28cc-4409-b35c-a87874efe2ae_dokumentasi.png" TargetMode="External"/><Relationship Id="rId143" Type="http://schemas.openxmlformats.org/officeDocument/2006/relationships/hyperlink" Target="https://icoen.org/" TargetMode="External"/><Relationship Id="rId350" Type="http://schemas.openxmlformats.org/officeDocument/2006/relationships/hyperlink" Target="https://employee.uc.ac.id/index.php/file/get/sis/t_cp/multi/44388237-9417-11ee-bd04-000d3ac6bafe_assignmentletter.png" TargetMode="External"/><Relationship Id="rId588" Type="http://schemas.openxmlformats.org/officeDocument/2006/relationships/hyperlink" Target="https://employee.uc.ac.id/index.php/file/get/sis/t_cp/7b69378a-1b37-11ee-bf52-000d3ac6bafe_report.jpg" TargetMode="External"/><Relationship Id="rId795" Type="http://schemas.openxmlformats.org/officeDocument/2006/relationships/hyperlink" Target="https://employee.uc.ac.id/index.php/file/get/sis/t_cp/8c4c8363-2840-11ee-96e4-000d3ac6bafe_documentation.JPG" TargetMode="External"/><Relationship Id="rId809" Type="http://schemas.openxmlformats.org/officeDocument/2006/relationships/hyperlink" Target="https://employee.uc.ac.id/index.php/file/get/sis/t_cp/multi/5767f501-9ba4-11ed-b870-000d3ac6bafe.png" TargetMode="External"/><Relationship Id="rId9" Type="http://schemas.openxmlformats.org/officeDocument/2006/relationships/hyperlink" Target="https://employee.uc.ac.id/index.php/file/get/sis/t_cp/multi/44388237-9417-11ee-bd04-000d3ac6bafe_assignmentletter.png" TargetMode="External"/><Relationship Id="rId210" Type="http://schemas.openxmlformats.org/officeDocument/2006/relationships/hyperlink" Target="https://employee.uc.ac.id/index.php/file/get/sis/t_cp/3dc31604-af7a-41ab-811c-eef13aadb32d_dokumentasi.jpg" TargetMode="External"/><Relationship Id="rId448" Type="http://schemas.openxmlformats.org/officeDocument/2006/relationships/hyperlink" Target="https://employee.uc.ac.id/index.php/file/get/sis/t_cp/de3727e4-1dab-11ee-ab97-000d3ac6bafe.pdf" TargetMode="External"/><Relationship Id="rId655" Type="http://schemas.openxmlformats.org/officeDocument/2006/relationships/hyperlink" Target="https://employee.uc.ac.id/index.php/file/get/sis/t_cp/443e1507-b5e1-11ee-83a6-000d3ac6bafe_surat_tugas.pdf" TargetMode="External"/><Relationship Id="rId862" Type="http://schemas.openxmlformats.org/officeDocument/2006/relationships/hyperlink" Target="https://employee.uc.ac.id/index.php/file/get/sis/t_cp/72378e48-75ec-11ed-a457-000d3ac6bafe_assignmentletter.pdf" TargetMode="External"/><Relationship Id="rId294" Type="http://schemas.openxmlformats.org/officeDocument/2006/relationships/hyperlink" Target="https://employee.uc.ac.id/index.php/file/get/sis/t_cp/multi/44388237-9417-11ee-bd04-000d3ac6bafe.png" TargetMode="External"/><Relationship Id="rId308" Type="http://schemas.openxmlformats.org/officeDocument/2006/relationships/hyperlink" Target="https://employee.uc.ac.id/index.php/file/get/sis/t_cp/0bdc2a33-9517-11ee-a8d9-000d3ac6bafe_dokumentasi.jpeg" TargetMode="External"/><Relationship Id="rId515" Type="http://schemas.openxmlformats.org/officeDocument/2006/relationships/hyperlink" Target="https://journal.uc.ac.id/index.php/JAEF/article/vi" TargetMode="External"/><Relationship Id="rId722" Type="http://schemas.openxmlformats.org/officeDocument/2006/relationships/hyperlink" Target="https://employee.uc.ac.id/index.php/file/get/sis/t_cp/db940ae9-5dbd-4021-bcd9-293e4189a7c1_assignmentletter.pdf" TargetMode="External"/><Relationship Id="rId89" Type="http://schemas.openxmlformats.org/officeDocument/2006/relationships/hyperlink" Target="https://icoen.org/" TargetMode="External"/><Relationship Id="rId154" Type="http://schemas.openxmlformats.org/officeDocument/2006/relationships/hyperlink" Target="https://icoen.org/" TargetMode="External"/><Relationship Id="rId361" Type="http://schemas.openxmlformats.org/officeDocument/2006/relationships/hyperlink" Target="https://icoen.org/" TargetMode="External"/><Relationship Id="rId599" Type="http://schemas.openxmlformats.org/officeDocument/2006/relationships/hyperlink" Target="https://jurnal.institutsunandoe.ac.id/index.php/ES" TargetMode="External"/><Relationship Id="rId1005" Type="http://schemas.openxmlformats.org/officeDocument/2006/relationships/hyperlink" Target="https://employee.uc.ac.id/index.php/file/get/sis/t_cp/14cb29d8-9ca8-11ee-b903-000d3ac6bafe_sertifikat.jpeg" TargetMode="External"/><Relationship Id="rId459" Type="http://schemas.openxmlformats.org/officeDocument/2006/relationships/hyperlink" Target="https://www.instagram.com/p/CzJGe-HBSDv/?utm_sourc" TargetMode="External"/><Relationship Id="rId666" Type="http://schemas.openxmlformats.org/officeDocument/2006/relationships/hyperlink" Target="https://employee.uc.ac.id/index.php/file/get/sis/t_cp/efcab9f1-f3a7-43ba-b519-4d340d9a660d_report.pdf" TargetMode="External"/><Relationship Id="rId873" Type="http://schemas.openxmlformats.org/officeDocument/2006/relationships/hyperlink" Target="https://employee.uc.ac.id/index.php/file/get/sis/t_cp/multi/c77a0b11-9336-11ee-859c-000d3ac6bafe_assignmentletter.png" TargetMode="External"/><Relationship Id="rId16" Type="http://schemas.openxmlformats.org/officeDocument/2006/relationships/hyperlink" Target="https://employee.uc.ac.id/index.php/file/get/sis/t_cp/multi/44388237-9417-11ee-bd04-000d3ac6bafe.png" TargetMode="External"/><Relationship Id="rId221" Type="http://schemas.openxmlformats.org/officeDocument/2006/relationships/hyperlink" Target="https://icoen.org/" TargetMode="External"/><Relationship Id="rId319" Type="http://schemas.openxmlformats.org/officeDocument/2006/relationships/hyperlink" Target="https://employee.uc.ac.id/index.php/file/get/sis/t_cp/multi/44388237-9417-11ee-bd04-000d3ac6bafe.png" TargetMode="External"/><Relationship Id="rId526" Type="http://schemas.openxmlformats.org/officeDocument/2006/relationships/hyperlink" Target="https://employee.uc.ac.id/index.php/file/get/sis/t_cp/bd58d426-72e3-48d3-8dd1-2c5cb9e03412_assignmentletter.pdf" TargetMode="External"/><Relationship Id="rId733" Type="http://schemas.openxmlformats.org/officeDocument/2006/relationships/hyperlink" Target="https://icoen.org/" TargetMode="External"/><Relationship Id="rId940" Type="http://schemas.openxmlformats.org/officeDocument/2006/relationships/hyperlink" Target="https://employee.uc.ac.id/index.php/file/get/sis/t_cp/multi/c77a0b11-9336-11ee-859c-000d3ac6bafe.png" TargetMode="External"/><Relationship Id="rId1016" Type="http://schemas.openxmlformats.org/officeDocument/2006/relationships/hyperlink" Target="https://employee.uc.ac.id/index.php/file/get/sis/t_cp/4e3229e1-901b-11ee-9103-000d3ac6bafe_surat_tugas.pdf" TargetMode="External"/><Relationship Id="rId165" Type="http://schemas.openxmlformats.org/officeDocument/2006/relationships/hyperlink" Target="https://icoen.org/" TargetMode="External"/><Relationship Id="rId372" Type="http://schemas.openxmlformats.org/officeDocument/2006/relationships/hyperlink" Target="https://employee.uc.ac.id/index.php/file/get/sis/t_cp/ba971ffc-c3db-45b6-8df6-66e1dc7d8d5d_sertifikat.pdf" TargetMode="External"/><Relationship Id="rId677" Type="http://schemas.openxmlformats.org/officeDocument/2006/relationships/hyperlink" Target="https://employee.uc.ac.id/index.php/file/get/sis/t_cp/73a62fb3-e05f-4e5b-92c5-24d47aea5243_report.pdf" TargetMode="External"/><Relationship Id="rId800" Type="http://schemas.openxmlformats.org/officeDocument/2006/relationships/hyperlink" Target="https://employee.uc.ac.id/index.php/file/get/sis/t_cp/multi/5767f501-9ba4-11ed-b870-000d3ac6bafe.png" TargetMode="External"/><Relationship Id="rId232" Type="http://schemas.openxmlformats.org/officeDocument/2006/relationships/hyperlink" Target="https://employee.uc.ac.id/index.php/file/get/sis/t_cp/multi/4bc573bc-ae6d-4b3d-88ac-9e10b8767987_assignmentletter.png" TargetMode="External"/><Relationship Id="rId884" Type="http://schemas.openxmlformats.org/officeDocument/2006/relationships/hyperlink" Target="https://employee.uc.ac.id/index.php/file/get/sis/t_cp/193ac5f1-7489-11ee-bbde-000d3ac6bafe_assignmentletter.jpg" TargetMode="External"/><Relationship Id="rId27" Type="http://schemas.openxmlformats.org/officeDocument/2006/relationships/hyperlink" Target="https://icoen.org/" TargetMode="External"/><Relationship Id="rId537" Type="http://schemas.openxmlformats.org/officeDocument/2006/relationships/hyperlink" Target="https://employee.uc.ac.id/index.php/file/get/sis/t_cp/93cf4b51-87a0-4302-aaf5-8016d06d7b23_report.pdf" TargetMode="External"/><Relationship Id="rId744" Type="http://schemas.openxmlformats.org/officeDocument/2006/relationships/hyperlink" Target="https://employee.uc.ac.id/index.php/file/get/sis/t_cp/multi/c77a0b11-9336-11ee-859c-000d3ac6bafe.png" TargetMode="External"/><Relationship Id="rId951" Type="http://schemas.openxmlformats.org/officeDocument/2006/relationships/hyperlink" Target="https://employee.uc.ac.id/index.php/file/get/sis/t_cp/234fe4ed-eacd-45c0-a06a-9fe931d45c36_surat_tugas.pdf" TargetMode="External"/><Relationship Id="rId80" Type="http://schemas.openxmlformats.org/officeDocument/2006/relationships/hyperlink" Target="https://employee.uc.ac.id/index.php/file/get/sis/t_cp/234fe4ed-eacd-45c0-a06a-9fe931d45c36_sertifikat.pdf" TargetMode="External"/><Relationship Id="rId176" Type="http://schemas.openxmlformats.org/officeDocument/2006/relationships/hyperlink" Target="https://employee.uc.ac.id/index.php/file/get/sis/t_cp/multi/44388237-9417-11ee-bd04-000d3ac6bafe.png" TargetMode="External"/><Relationship Id="rId383" Type="http://schemas.openxmlformats.org/officeDocument/2006/relationships/hyperlink" Target="https://employee.uc.ac.id/index.php/file/get/sis/t_cp/multi/44388237-9417-11ee-bd04-000d3ac6bafe_assignmentletter.png" TargetMode="External"/><Relationship Id="rId590" Type="http://schemas.openxmlformats.org/officeDocument/2006/relationships/hyperlink" Target="https://employee.uc.ac.id/index.php/file/get/sis/t_cp/c8adc9a5-b058-11ee-a3b3-000d3ac6bafe_report.pdf" TargetMode="External"/><Relationship Id="rId604" Type="http://schemas.openxmlformats.org/officeDocument/2006/relationships/hyperlink" Target="https://employee.uc.ac.id/index.php/file/get/sis/t_cp/f2e61fa3-b05a-11ee-a3b3-000d3ac6bafe.pdf" TargetMode="External"/><Relationship Id="rId811" Type="http://schemas.openxmlformats.org/officeDocument/2006/relationships/hyperlink" Target="https://employee.uc.ac.id/index.php/file/get/sis/t_cp/multi/5767f501-9ba4-11ed-b870-000d3ac6bafe_documentation.pdf" TargetMode="External"/><Relationship Id="rId1027" Type="http://schemas.openxmlformats.org/officeDocument/2006/relationships/hyperlink" Target="https://employee.uc.ac.id/index.php/file/get/sis/t_cp/de260e2a-f084-11ed-badd-000d3ac6bafe_assignmentletter.pdf" TargetMode="External"/><Relationship Id="rId243" Type="http://schemas.openxmlformats.org/officeDocument/2006/relationships/hyperlink" Target="https://employee.uc.ac.id/index.php/file/get/sis/t_cp/7b56df10-9ee5-11ee-a41a-000d3ac6bafe_sertifikat.jpeg" TargetMode="External"/><Relationship Id="rId450" Type="http://schemas.openxmlformats.org/officeDocument/2006/relationships/hyperlink" Target="https://employee.uc.ac.id/index.php/file/get/sis/t_cp/e42e6661-f715-11ed-9687-000d3ac6bafe.pdf" TargetMode="External"/><Relationship Id="rId688" Type="http://schemas.openxmlformats.org/officeDocument/2006/relationships/hyperlink" Target="https://instagram.com/thesocialite.id?igshid=MzRlO" TargetMode="External"/><Relationship Id="rId895" Type="http://schemas.openxmlformats.org/officeDocument/2006/relationships/hyperlink" Target="https://icoen.org/" TargetMode="External"/><Relationship Id="rId909" Type="http://schemas.openxmlformats.org/officeDocument/2006/relationships/hyperlink" Target="https://employee.uc.ac.id/index.php/file/get/sis/t_cp/multi/9b67effe-9ba4-11ed-b870-000d3ac6bafe.png" TargetMode="External"/><Relationship Id="rId38" Type="http://schemas.openxmlformats.org/officeDocument/2006/relationships/hyperlink" Target="https://employee.uc.ac.id/index.php/file/get/sis/t_cp/multi/44388237-9417-11ee-bd04-000d3ac6bafe.png" TargetMode="External"/><Relationship Id="rId103" Type="http://schemas.openxmlformats.org/officeDocument/2006/relationships/hyperlink" Target="https://employee.uc.ac.id/index.php/file/get/sis/t_cp/edd763cc-70a1-4d9f-a348-f8de13b31887.jpg" TargetMode="External"/><Relationship Id="rId310" Type="http://schemas.openxmlformats.org/officeDocument/2006/relationships/hyperlink" Target="https://employee.uc.ac.id/index.php/file/get/sis/t_cp/multi/44388237-9417-11ee-bd04-000d3ac6bafe.png" TargetMode="External"/><Relationship Id="rId548" Type="http://schemas.openxmlformats.org/officeDocument/2006/relationships/hyperlink" Target="https://employee.uc.ac.id/index.php/file/get/sis/t_cp/9619e8bc-d191-4a6b-9203-3f628d59ebd9_report.jpeg" TargetMode="External"/><Relationship Id="rId755" Type="http://schemas.openxmlformats.org/officeDocument/2006/relationships/hyperlink" Target="https://employee.uc.ac.id/index.php/file/get/sis/t_cp/1f333b04-6c57-4637-862b-31d729005245_surat_tugas.pdf" TargetMode="External"/><Relationship Id="rId962" Type="http://schemas.openxmlformats.org/officeDocument/2006/relationships/hyperlink" Target="https://employee.uc.ac.id/index.php/file/get/sis/t_cp/051a4a88-28cc-4409-b35c-a87874efe2ae_sertifikat.pdf" TargetMode="External"/><Relationship Id="rId91" Type="http://schemas.openxmlformats.org/officeDocument/2006/relationships/hyperlink" Target="https://employee.uc.ac.id/index.php/file/get/sis/t_cp/multi/44388237-9417-11ee-bd04-000d3ac6bafe_assignmentletter.png" TargetMode="External"/><Relationship Id="rId187" Type="http://schemas.openxmlformats.org/officeDocument/2006/relationships/hyperlink" Target="https://employee.uc.ac.id/index.php/file/get/sis/t_cp/multi/44388237-9417-11ee-bd04-000d3ac6bafe.png" TargetMode="External"/><Relationship Id="rId394" Type="http://schemas.openxmlformats.org/officeDocument/2006/relationships/hyperlink" Target="https://employee.uc.ac.id/index.php/file/get/sis/t_cp/multi/44388237-9417-11ee-bd04-000d3ac6bafe.png" TargetMode="External"/><Relationship Id="rId408" Type="http://schemas.openxmlformats.org/officeDocument/2006/relationships/hyperlink" Target="https://icoen.org/" TargetMode="External"/><Relationship Id="rId615" Type="http://schemas.openxmlformats.org/officeDocument/2006/relationships/hyperlink" Target="https://employee.uc.ac.id/index.php/file/get/sis/t_cp/31e58a11-4bbd-11ee-9c81-000d3ac6bafe_assignmentletter.pdf" TargetMode="External"/><Relationship Id="rId822" Type="http://schemas.openxmlformats.org/officeDocument/2006/relationships/hyperlink" Target="https://employee.uc.ac.id/index.php/file/get/sis/t_cp/af850e38-c36c-11ee-a3dd-000d3ac6bafe_surat_tugas.pdf" TargetMode="External"/><Relationship Id="rId1038" Type="http://schemas.openxmlformats.org/officeDocument/2006/relationships/hyperlink" Target="https://employee.uc.ac.id/index.php/file/get/sis/t_cp/5f89adbc-b127-11ee-8fdd-000d3ac6bafe_surat_tugas.pdf" TargetMode="External"/><Relationship Id="rId254" Type="http://schemas.openxmlformats.org/officeDocument/2006/relationships/hyperlink" Target="https://www.instagram.com/p/Czq02YSSmF7/?igshid=Mz" TargetMode="External"/><Relationship Id="rId699" Type="http://schemas.openxmlformats.org/officeDocument/2006/relationships/hyperlink" Target="https://employee.uc.ac.id/index.php/file/get/sis/t_cp/998cb484-e145-11ee-bb96-000d3ac6bafe_surat_tugas.pdf" TargetMode="External"/><Relationship Id="rId49" Type="http://schemas.openxmlformats.org/officeDocument/2006/relationships/hyperlink" Target="https://employee.uc.ac.id/index.php/file/get/sis/t_cp/6abbfee7-b2ab-4164-b3c5-cb3b4e54533c.jpg" TargetMode="External"/><Relationship Id="rId114" Type="http://schemas.openxmlformats.org/officeDocument/2006/relationships/hyperlink" Target="https://employee.uc.ac.id/index.php/file/get/sis/t_cp/multi/44388237-9417-11ee-bd04-000d3ac6bafe.png" TargetMode="External"/><Relationship Id="rId461" Type="http://schemas.openxmlformats.org/officeDocument/2006/relationships/hyperlink" Target="https://employee.uc.ac.id/index.php/file/get/sis/t_cp/1f333b04-6c57-4637-862b-31d729005245_surat_tugas.pdf" TargetMode="External"/><Relationship Id="rId559" Type="http://schemas.openxmlformats.org/officeDocument/2006/relationships/hyperlink" Target="https://employee.uc.ac.id/index.php/file/get/sis/t_cp/1cf187db-b514-11ee-aeaf-000d3ac6bafe_assignmentletter.pdf" TargetMode="External"/><Relationship Id="rId766" Type="http://schemas.openxmlformats.org/officeDocument/2006/relationships/hyperlink" Target="https://employee.uc.ac.id/index.php/file/get/sis/t_cp/multi/36776d53-0d9b-461d-8e0d-cba0e443259c_assignmentletter.png" TargetMode="External"/><Relationship Id="rId198" Type="http://schemas.openxmlformats.org/officeDocument/2006/relationships/hyperlink" Target="https://employee.uc.ac.id/index.php/file/get/sis/t_cp/5def9290-791b-11ee-8973-000d3ac6bafe_documentation.jpg" TargetMode="External"/><Relationship Id="rId321" Type="http://schemas.openxmlformats.org/officeDocument/2006/relationships/hyperlink" Target="https://icoen.org/" TargetMode="External"/><Relationship Id="rId419" Type="http://schemas.openxmlformats.org/officeDocument/2006/relationships/hyperlink" Target="https://employee.uc.ac.id/index.php/file/get/sis/t_cp/multi/44388237-9417-11ee-bd04-000d3ac6bafe_assignmentletter.png" TargetMode="External"/><Relationship Id="rId626" Type="http://schemas.openxmlformats.org/officeDocument/2006/relationships/hyperlink" Target="https://employee.uc.ac.id/index.php/file/get/sis/t_cp/97a2c575-37d7-4c48-8313-c3c19ba8fa65_surat_tugas.pdf" TargetMode="External"/><Relationship Id="rId973" Type="http://schemas.openxmlformats.org/officeDocument/2006/relationships/hyperlink" Target="https://employee.uc.ac.id/index.php/file/get/sis/t_cp/051a4a88-28cc-4409-b35c-a87874efe2ae_sertifikat.pdf" TargetMode="External"/><Relationship Id="rId1049" Type="http://schemas.openxmlformats.org/officeDocument/2006/relationships/hyperlink" Target="https://employee.uc.ac.id/index.php/file/get/sis/t_cp/multi/2581dc63-f9cf-11ed-88da-000d3ac6bafe_documentation.png" TargetMode="External"/><Relationship Id="rId833" Type="http://schemas.openxmlformats.org/officeDocument/2006/relationships/hyperlink" Target="https://employee.uc.ac.id/index.php/file/get/sis/t_cp/d2abb763-89e8-11ee-a2c7-000d3ac6bafe_surat_tugas.pdf" TargetMode="External"/><Relationship Id="rId265" Type="http://schemas.openxmlformats.org/officeDocument/2006/relationships/hyperlink" Target="https://employee.uc.ac.id/index.php/file/get/sis/t_cp/multi/44388237-9417-11ee-bd04-000d3ac6bafe.png" TargetMode="External"/><Relationship Id="rId472" Type="http://schemas.openxmlformats.org/officeDocument/2006/relationships/hyperlink" Target="https://employee.uc.ac.id/index.php/file/get/sis/t_cp/11b848e5-adcd-11ed-ac50-000d3ac6bafe_documentation.jpeg" TargetMode="External"/><Relationship Id="rId900" Type="http://schemas.openxmlformats.org/officeDocument/2006/relationships/hyperlink" Target="https://employee.uc.ac.id/index.php/file/get/sis/t_cp/multi/e3c74e0d-9ba4-11ed-b870-000d3ac6bafe_assignmentletter.png" TargetMode="External"/><Relationship Id="rId125" Type="http://schemas.openxmlformats.org/officeDocument/2006/relationships/hyperlink" Target="https://icoen.org/" TargetMode="External"/><Relationship Id="rId332" Type="http://schemas.openxmlformats.org/officeDocument/2006/relationships/hyperlink" Target="https://icoen.org/" TargetMode="External"/><Relationship Id="rId777" Type="http://schemas.openxmlformats.org/officeDocument/2006/relationships/hyperlink" Target="https://employee.uc.ac.id/index.php/file/get/sis/t_cp/ff0b2095-f945-11ed-beb7-000d3ac6bafe_documentation.jpg" TargetMode="External"/><Relationship Id="rId984" Type="http://schemas.openxmlformats.org/officeDocument/2006/relationships/hyperlink" Target="https://employee.uc.ac.id/index.php/file/get/sis/t_cp/5f89adbc-b127-11ee-8fdd-000d3ac6bafe_sertifikat.pdf" TargetMode="External"/><Relationship Id="rId637" Type="http://schemas.openxmlformats.org/officeDocument/2006/relationships/hyperlink" Target="https://employee.uc.ac.id/index.php/file/get/sis/t_cp/c386679e-70fa-11ee-a572-000d3ac6bafe.jpg" TargetMode="External"/><Relationship Id="rId844" Type="http://schemas.openxmlformats.org/officeDocument/2006/relationships/hyperlink" Target="https://employee.uc.ac.id/index.php/file/get/sis/t_cp/multi/c77a0b11-9336-11ee-859c-000d3ac6bafe_assignmentletter.png" TargetMode="External"/><Relationship Id="rId276" Type="http://schemas.openxmlformats.org/officeDocument/2006/relationships/hyperlink" Target="https://employee.uc.ac.id/index.php/file/get/sis/t_cp/multi/44388237-9417-11ee-bd04-000d3ac6bafe_assignmentletter.png" TargetMode="External"/><Relationship Id="rId483" Type="http://schemas.openxmlformats.org/officeDocument/2006/relationships/hyperlink" Target="https://employee.uc.ac.id/index.php/file/get/sis/t_cp/multi/ffebae8d-62b0-4487-aadc-b530d0fe762b_assignmentletter.png" TargetMode="External"/><Relationship Id="rId690" Type="http://schemas.openxmlformats.org/officeDocument/2006/relationships/hyperlink" Target="https://employee.uc.ac.id/index.php/file/get/sis/t_cp/199d422a-0996-11ee-8035-000d3ac6bafe_assignmentletter.jpg" TargetMode="External"/><Relationship Id="rId704" Type="http://schemas.openxmlformats.org/officeDocument/2006/relationships/hyperlink" Target="https://employee.uc.ac.id/index.php/file/get/sis/t_cp/fb82c043-ee7a-11ed-80dd-000d3ac6bafe_assignmentletter.pdf" TargetMode="External"/><Relationship Id="rId911" Type="http://schemas.openxmlformats.org/officeDocument/2006/relationships/hyperlink" Target="https://employee.uc.ac.id/index.php/file/get/sis/t_cp/multi/9b67effe-9ba4-11ed-b870-000d3ac6bafe_documentation.pdf" TargetMode="External"/><Relationship Id="rId40" Type="http://schemas.openxmlformats.org/officeDocument/2006/relationships/hyperlink" Target="https://icoen.org/" TargetMode="External"/><Relationship Id="rId136" Type="http://schemas.openxmlformats.org/officeDocument/2006/relationships/hyperlink" Target="https://www.instagram.com/p/C4-EZVsSupw/?igsh=NG05" TargetMode="External"/><Relationship Id="rId343" Type="http://schemas.openxmlformats.org/officeDocument/2006/relationships/hyperlink" Target="https://employee.uc.ac.id/index.php/file/get/sis/t_cp/multi/44388237-9417-11ee-bd04-000d3ac6bafe.png" TargetMode="External"/><Relationship Id="rId550" Type="http://schemas.openxmlformats.org/officeDocument/2006/relationships/hyperlink" Target="https://employee.uc.ac.id/index.php/file/get/sis/t_cp/7adce663-c79b-11ed-a876-000d3ac6bafe_assignmentletter.pdf" TargetMode="External"/><Relationship Id="rId788" Type="http://schemas.openxmlformats.org/officeDocument/2006/relationships/hyperlink" Target="https://employee.uc.ac.id/index.php/file/get/sis/t_cp/multi/c77a0b11-9336-11ee-859c-000d3ac6bafe.png" TargetMode="External"/><Relationship Id="rId995" Type="http://schemas.openxmlformats.org/officeDocument/2006/relationships/hyperlink" Target="https://employee.uc.ac.id/index.php/file/get/sis/t_cp/multi/2581dc63-f9cf-11ed-88da-000d3ac6bafe_assignmentletter.png" TargetMode="External"/><Relationship Id="rId203" Type="http://schemas.openxmlformats.org/officeDocument/2006/relationships/hyperlink" Target="https://www.instagram.com/p/Czq02YSSmF7/?igshid=Mz" TargetMode="External"/><Relationship Id="rId648" Type="http://schemas.openxmlformats.org/officeDocument/2006/relationships/hyperlink" Target="https://employee.uc.ac.id/index.php/file/get/sis/t_cp/62b370c0-9fd1-412a-af6d-915bdd1f9252_assignmentletter.pdf" TargetMode="External"/><Relationship Id="rId855" Type="http://schemas.openxmlformats.org/officeDocument/2006/relationships/hyperlink" Target="https://employee.uc.ac.id/index.php/file/get/sis/t_cp/multi/c77a0b11-9336-11ee-859c-000d3ac6bafe.png" TargetMode="External"/><Relationship Id="rId1040" Type="http://schemas.openxmlformats.org/officeDocument/2006/relationships/hyperlink" Target="https://yamahagenerasi125esports.com/" TargetMode="External"/><Relationship Id="rId287" Type="http://schemas.openxmlformats.org/officeDocument/2006/relationships/hyperlink" Target="https://icoen.org/" TargetMode="External"/><Relationship Id="rId410" Type="http://schemas.openxmlformats.org/officeDocument/2006/relationships/hyperlink" Target="https://employee.uc.ac.id/index.php/file/get/sis/t_cp/multi/44388237-9417-11ee-bd04-000d3ac6bafe_assignmentletter.png" TargetMode="External"/><Relationship Id="rId494" Type="http://schemas.openxmlformats.org/officeDocument/2006/relationships/hyperlink" Target="https://employee.uc.ac.id/index.php/file/get/sis/t_cp/0d17cd5e-7a67-11ee-ad04-000d3ac6bafe_assignmentletter.jpg" TargetMode="External"/><Relationship Id="rId508" Type="http://schemas.openxmlformats.org/officeDocument/2006/relationships/hyperlink" Target="https://employee.uc.ac.id/index.php/file/get/sis/t_cp/3ef4de4f-d704-11ee-bd6c-000d3ac6bafe.pdf" TargetMode="External"/><Relationship Id="rId715" Type="http://schemas.openxmlformats.org/officeDocument/2006/relationships/hyperlink" Target="https://employee.uc.ac.id/index.php/file/get/sis/t_cp/69d26320-3c5d-43ab-819d-870df9748185_dokumentasi.jpg" TargetMode="External"/><Relationship Id="rId922" Type="http://schemas.openxmlformats.org/officeDocument/2006/relationships/hyperlink" Target="https://employee.uc.ac.id/index.php/file/get/sis/t_cp/multi/9b67effe-9ba4-11ed-b870-000d3ac6bafe_documentation.pdf" TargetMode="External"/><Relationship Id="rId147" Type="http://schemas.openxmlformats.org/officeDocument/2006/relationships/hyperlink" Target="https://employee.uc.ac.id/index.php/file/get/sis/t_cp/multi/44388237-9417-11ee-bd04-000d3ac6bafe.png" TargetMode="External"/><Relationship Id="rId354" Type="http://schemas.openxmlformats.org/officeDocument/2006/relationships/hyperlink" Target="https://employee.uc.ac.id/index.php/file/get/sis/t_cp/ccc9b0b5-1036-410c-9600-6eba3ea5b25f_dokumentasi.jpg" TargetMode="External"/><Relationship Id="rId799" Type="http://schemas.openxmlformats.org/officeDocument/2006/relationships/hyperlink" Target="https://employee.uc.ac.id/index.php/file/get/sis/t_cp/8718597b-402b-11ee-a77b-000d3ac6bafe.pdf" TargetMode="External"/><Relationship Id="rId51" Type="http://schemas.openxmlformats.org/officeDocument/2006/relationships/hyperlink" Target="https://employee.uc.ac.id/index.php/file/get/sis/t_cp/e7591c63-a084-11ed-9278-000d3ac6bafe.heic" TargetMode="External"/><Relationship Id="rId561" Type="http://schemas.openxmlformats.org/officeDocument/2006/relationships/hyperlink" Target="https://employee.uc.ac.id/index.php/file/get/sis/t_cp/b23ec435-4fdf-11ee-8859-000d3ac6bafe.jpg" TargetMode="External"/><Relationship Id="rId659" Type="http://schemas.openxmlformats.org/officeDocument/2006/relationships/hyperlink" Target="https://employee.uc.ac.id/index.php/file/get/sis/t_cp/07e9d5d0-0293-47d5-a99d-c2159db08d73_surat_tugas.pdf" TargetMode="External"/><Relationship Id="rId866" Type="http://schemas.openxmlformats.org/officeDocument/2006/relationships/hyperlink" Target="https://employee.uc.ac.id/index.php/file/get/sis/t_cp/8ca075f3-a5ed-11ed-aa1a-000d3ac6bafe_assignmentletter.jpg" TargetMode="External"/><Relationship Id="rId214" Type="http://schemas.openxmlformats.org/officeDocument/2006/relationships/hyperlink" Target="https://employee.uc.ac.id/index.php/file/get/sis/t_cp/8c801ad3-3b1e-11ee-b144-000d3ac6bafe_documentation.jpeg" TargetMode="External"/><Relationship Id="rId298" Type="http://schemas.openxmlformats.org/officeDocument/2006/relationships/hyperlink" Target="https://employee.uc.ac.id/index.php/file/get/sis/t_cp/multi/44388237-9417-11ee-bd04-000d3ac6bafe_assignmentletter.png" TargetMode="External"/><Relationship Id="rId421" Type="http://schemas.openxmlformats.org/officeDocument/2006/relationships/hyperlink" Target="https://employee.uc.ac.id/index.php/file/get/sis/t_cp/multi/44388237-9417-11ee-bd04-000d3ac6bafe.png" TargetMode="External"/><Relationship Id="rId519" Type="http://schemas.openxmlformats.org/officeDocument/2006/relationships/hyperlink" Target="https://employee.uc.ac.id/index.php/file/get/sis/t_cp/d856c533-61b7-4a44-8ac2-48da12dadfbe_assignmentletter.pdf" TargetMode="External"/><Relationship Id="rId1051" Type="http://schemas.openxmlformats.org/officeDocument/2006/relationships/hyperlink" Target="https://employee.uc.ac.id/index.php/file/get/sis/t_cp/5f89adbc-b127-11ee-8fdd-000d3ac6bafe_sertifikat.pdf" TargetMode="External"/><Relationship Id="rId158" Type="http://schemas.openxmlformats.org/officeDocument/2006/relationships/hyperlink" Target="https://employee.uc.ac.id/index.php/file/get/sis/t_cp/multi/44388237-9417-11ee-bd04-000d3ac6bafe.png" TargetMode="External"/><Relationship Id="rId726" Type="http://schemas.openxmlformats.org/officeDocument/2006/relationships/hyperlink" Target="https://employee.uc.ac.id/index.php/file/get/sis/t_cp/3c24b827-f491-11ed-928f-000d3ac6bafe_assignmentletter.pdf" TargetMode="External"/><Relationship Id="rId933" Type="http://schemas.openxmlformats.org/officeDocument/2006/relationships/hyperlink" Target="https://employee.uc.ac.id/index.php/file/get/sis/t_cp/30e3c62f-9576-11ee-b583-000d3ac6bafe_surat_tugas.pdf" TargetMode="External"/><Relationship Id="rId1009" Type="http://schemas.openxmlformats.org/officeDocument/2006/relationships/hyperlink" Target="https://employee.uc.ac.id/index.php/file/get/sis/t_cp/8e013a86-e309-4047-b177-a6e829390dfd_assignmentletter.pdf" TargetMode="External"/><Relationship Id="rId62" Type="http://schemas.openxmlformats.org/officeDocument/2006/relationships/hyperlink" Target="https://employee.uc.ac.id/index.php/file/get/sis/t_cp/multi/44388237-9417-11ee-bd04-000d3ac6bafe_assignmentletter.png" TargetMode="External"/><Relationship Id="rId365" Type="http://schemas.openxmlformats.org/officeDocument/2006/relationships/hyperlink" Target="https://employee.uc.ac.id/index.php/file/get/sis/t_cp/multi/44388237-9417-11ee-bd04-000d3ac6bafe.png" TargetMode="External"/><Relationship Id="rId572" Type="http://schemas.openxmlformats.org/officeDocument/2006/relationships/hyperlink" Target="https://employee.uc.ac.id/index.php/file/get/sis/t_cp/3cb2c4ac-7d53-4f76-bc83-06779ab23301.png" TargetMode="External"/><Relationship Id="rId225" Type="http://schemas.openxmlformats.org/officeDocument/2006/relationships/hyperlink" Target="https://employee.uc.ac.id/index.php/file/get/sis/t_cp/multi/44388237-9417-11ee-bd04-000d3ac6bafe.png" TargetMode="External"/><Relationship Id="rId432" Type="http://schemas.openxmlformats.org/officeDocument/2006/relationships/hyperlink" Target="https://icoen.org/" TargetMode="External"/><Relationship Id="rId877" Type="http://schemas.openxmlformats.org/officeDocument/2006/relationships/hyperlink" Target="http://bit.ly/DutaPariwisataHolisticFest" TargetMode="External"/><Relationship Id="rId737" Type="http://schemas.openxmlformats.org/officeDocument/2006/relationships/hyperlink" Target="https://employee.uc.ac.id/index.php/file/get/sis/t_cp/039d5648-0aa7-11ee-bf38-000d3ac6bafe.jpg" TargetMode="External"/><Relationship Id="rId944" Type="http://schemas.openxmlformats.org/officeDocument/2006/relationships/hyperlink" Target="https://employee.uc.ac.id/index.php/file/get/sis/t_cp/multi/c77a0b11-9336-11ee-859c-000d3ac6bafe_assignmentletter.png" TargetMode="External"/><Relationship Id="rId73" Type="http://schemas.openxmlformats.org/officeDocument/2006/relationships/hyperlink" Target="https://employee.uc.ac.id/index.php/file/get/sis/t_cp/multi/44388237-9417-11ee-bd04-000d3ac6bafe.png" TargetMode="External"/><Relationship Id="rId169" Type="http://schemas.openxmlformats.org/officeDocument/2006/relationships/hyperlink" Target="https://employee.uc.ac.id/index.php/file/get/sis/t_cp/multi/44388237-9417-11ee-bd04-000d3ac6bafe.png" TargetMode="External"/><Relationship Id="rId376" Type="http://schemas.openxmlformats.org/officeDocument/2006/relationships/hyperlink" Target="https://employee.uc.ac.id/index.php/file/get/sis/t_cp/multi/44388237-9417-11ee-bd04-000d3ac6bafe.png" TargetMode="External"/><Relationship Id="rId583" Type="http://schemas.openxmlformats.org/officeDocument/2006/relationships/hyperlink" Target="https://journal.uc.ac.id/index.php/JEE/article/vie" TargetMode="External"/><Relationship Id="rId790" Type="http://schemas.openxmlformats.org/officeDocument/2006/relationships/hyperlink" Target="https://www.unika.ac.id/en/fakultas/ftp/food-scien" TargetMode="External"/><Relationship Id="rId804" Type="http://schemas.openxmlformats.org/officeDocument/2006/relationships/hyperlink" Target="https://employee.uc.ac.id/index.php/file/get/sis/t_cp/1e68f453-2010-11ee-8fa6-000d3ac6bafe.pdf" TargetMode="External"/><Relationship Id="rId4" Type="http://schemas.openxmlformats.org/officeDocument/2006/relationships/hyperlink" Target="https://icoen.org/" TargetMode="External"/><Relationship Id="rId236" Type="http://schemas.openxmlformats.org/officeDocument/2006/relationships/hyperlink" Target="https://employee.uc.ac.id/index.php/file/get/sis/t_cp/2967af3d-c8b9-11ee-b5ac-000d3ac6bafe_assignmentletter.pdf" TargetMode="External"/><Relationship Id="rId443" Type="http://schemas.openxmlformats.org/officeDocument/2006/relationships/hyperlink" Target="https://employee.uc.ac.id/index.php/file/get/sis/t_cp/multi/44388237-9417-11ee-bd04-000d3ac6bafe_assignmentletter.png" TargetMode="External"/><Relationship Id="rId650" Type="http://schemas.openxmlformats.org/officeDocument/2006/relationships/hyperlink" Target="https://employee.uc.ac.id/index.php/file/get/sis/t_cp/e8aa595e-7307-11ee-b20d-000d3ac6bafe.pdf" TargetMode="External"/><Relationship Id="rId888" Type="http://schemas.openxmlformats.org/officeDocument/2006/relationships/hyperlink" Target="https://employee.uc.ac.id/index.php/file/get/sis/t_cp/359f49fa-d05c-11ee-ab7b-000d3ac6bafe_documentation.jpeg" TargetMode="External"/><Relationship Id="rId303" Type="http://schemas.openxmlformats.org/officeDocument/2006/relationships/hyperlink" Target="https://employee.uc.ac.id/index.php/file/get/sis/t_cp/multi/44388237-9417-11ee-bd04-000d3ac6bafe.png" TargetMode="External"/><Relationship Id="rId748" Type="http://schemas.openxmlformats.org/officeDocument/2006/relationships/hyperlink" Target="https://employee.uc.ac.id/index.php/file/get/sis/t_cp/0eae6797-164a-11ee-908d-000d3ac6bafe_report.pdf" TargetMode="External"/><Relationship Id="rId955" Type="http://schemas.openxmlformats.org/officeDocument/2006/relationships/hyperlink" Target="https://employee.uc.ac.id/index.php/file/get/sis/t_cp/051a4a88-28cc-4409-b35c-a87874efe2ae_surat_tugas.pdf" TargetMode="External"/><Relationship Id="rId84" Type="http://schemas.openxmlformats.org/officeDocument/2006/relationships/hyperlink" Target="https://employee.uc.ac.id/index.php/file/get/sis/t_cp/multi/44388237-9417-11ee-bd04-000d3ac6bafe.png" TargetMode="External"/><Relationship Id="rId387" Type="http://schemas.openxmlformats.org/officeDocument/2006/relationships/hyperlink" Target="https://icoen.org/" TargetMode="External"/><Relationship Id="rId510" Type="http://schemas.openxmlformats.org/officeDocument/2006/relationships/hyperlink" Target="https://employee.uc.ac.id/index.php/file/get/sis/t_cp/f4484d62-d799-11ee-ade0-000d3ac6bafe.pdf" TargetMode="External"/><Relationship Id="rId594" Type="http://schemas.openxmlformats.org/officeDocument/2006/relationships/hyperlink" Target="http://jurnal.itbsemarang.ac.id/index.php/JREA/art" TargetMode="External"/><Relationship Id="rId608" Type="http://schemas.openxmlformats.org/officeDocument/2006/relationships/hyperlink" Target="https://employee.uc.ac.id/index.php/file/get/sis/t_cp/b08dbc69-b052-11ee-a8ed-000d3ac6bafe.pdf" TargetMode="External"/><Relationship Id="rId815" Type="http://schemas.openxmlformats.org/officeDocument/2006/relationships/hyperlink" Target="https://employee.uc.ac.id/index.php/file/get/sis/t_cp/08480447-5377-11ee-84a7-000d3ac6bafe_documentation.JPG" TargetMode="External"/><Relationship Id="rId247" Type="http://schemas.openxmlformats.org/officeDocument/2006/relationships/hyperlink" Target="https://employee.uc.ac.id/index.php/file/get/sis/t_cp/ba971ffc-c3db-45b6-8df6-66e1dc7d8d5d_sertifikat.pdf" TargetMode="External"/><Relationship Id="rId899" Type="http://schemas.openxmlformats.org/officeDocument/2006/relationships/hyperlink" Target="https://employee.uc.ac.id/index.php/file/get/sis/t_cp/multi/e3c74e0d-9ba4-11ed-b870-000d3ac6bafe.png" TargetMode="External"/><Relationship Id="rId1000" Type="http://schemas.openxmlformats.org/officeDocument/2006/relationships/hyperlink" Target="https://employee.uc.ac.id/index.php/file/get/sis/t_cp/5f89adbc-b127-11ee-8fdd-000d3ac6bafe_dokumentasi.jpeg" TargetMode="External"/><Relationship Id="rId107" Type="http://schemas.openxmlformats.org/officeDocument/2006/relationships/hyperlink" Target="https://icoen.org/" TargetMode="External"/><Relationship Id="rId454" Type="http://schemas.openxmlformats.org/officeDocument/2006/relationships/hyperlink" Target="https://employee.uc.ac.id/index.php/file/get/sis/t_cp/a21475b5-84ef-11ee-8b9b-000d3ac6bafe_documentation.jpg" TargetMode="External"/><Relationship Id="rId661" Type="http://schemas.openxmlformats.org/officeDocument/2006/relationships/hyperlink" Target="https://linktr.ee/artizen2023?fbclid=PAAaZEnWoMot8" TargetMode="External"/><Relationship Id="rId759" Type="http://schemas.openxmlformats.org/officeDocument/2006/relationships/hyperlink" Target="https://employee.uc.ac.id/index.php/file/get/sis/t_cp/ea937e12-2163-4f34-9480-825a64243757_surat_tugas.pdf" TargetMode="External"/><Relationship Id="rId966" Type="http://schemas.openxmlformats.org/officeDocument/2006/relationships/hyperlink" Target="https://employee.uc.ac.id/index.php/file/get/sis/t_cp/234fe4ed-eacd-45c0-a06a-9fe931d45c36_sertifikat.pdf" TargetMode="External"/><Relationship Id="rId11" Type="http://schemas.openxmlformats.org/officeDocument/2006/relationships/hyperlink" Target="https://employee.uc.ac.id/index.php/file/get/sis/t_cp/a1e04cc5-1e68-11ee-a7b5-000d3ac6bafe.pdf" TargetMode="External"/><Relationship Id="rId314" Type="http://schemas.openxmlformats.org/officeDocument/2006/relationships/hyperlink" Target="https://employee.uc.ac.id/index.php/file/get/sis/t_cp/multi/44388237-9417-11ee-bd04-000d3ac6bafe_assignmentletter.png" TargetMode="External"/><Relationship Id="rId398" Type="http://schemas.openxmlformats.org/officeDocument/2006/relationships/hyperlink" Target="https://employee.uc.ac.id/index.php/file/get/sis/t_cp/multi/44388237-9417-11ee-bd04-000d3ac6bafe_assignmentletter.png" TargetMode="External"/><Relationship Id="rId521" Type="http://schemas.openxmlformats.org/officeDocument/2006/relationships/hyperlink" Target="https://jurnal.politeknik-kebumen.ac.id/E-Bis/arti" TargetMode="External"/><Relationship Id="rId619" Type="http://schemas.openxmlformats.org/officeDocument/2006/relationships/hyperlink" Target="https://employee.uc.ac.id/index.php/file/get/sis/t_cp/13b760b9-4bbe-11ee-9c81-000d3ac6bafe_documentation.jpg" TargetMode="External"/><Relationship Id="rId95" Type="http://schemas.openxmlformats.org/officeDocument/2006/relationships/hyperlink" Target="https://employee.uc.ac.id/index.php/file/get/sis/t_cp/multi/44388237-9417-11ee-bd04-000d3ac6bafe.png" TargetMode="External"/><Relationship Id="rId160" Type="http://schemas.openxmlformats.org/officeDocument/2006/relationships/hyperlink" Target="https://icoen.org/" TargetMode="External"/><Relationship Id="rId826" Type="http://schemas.openxmlformats.org/officeDocument/2006/relationships/hyperlink" Target="https://employee.uc.ac.id/index.php/file/get/sis/t_cp/multi/2581dc63-f9cf-11ed-88da-000d3ac6bafe_documentation.png" TargetMode="External"/><Relationship Id="rId1011" Type="http://schemas.openxmlformats.org/officeDocument/2006/relationships/hyperlink" Target="https://jurnal.mdp.ac.id/index.php/jatisi/article/" TargetMode="External"/><Relationship Id="rId258" Type="http://schemas.openxmlformats.org/officeDocument/2006/relationships/hyperlink" Target="https://icoen.org/" TargetMode="External"/><Relationship Id="rId465" Type="http://schemas.openxmlformats.org/officeDocument/2006/relationships/hyperlink" Target="https://employee.uc.ac.id/index.php/file/get/sis/t_cp/ea937e12-2163-4f34-9480-825a64243757_surat_tugas.pdf" TargetMode="External"/><Relationship Id="rId672" Type="http://schemas.openxmlformats.org/officeDocument/2006/relationships/hyperlink" Target="https://employee.uc.ac.id/index.php/file/get/sis/t_cp/998cb484-e145-11ee-bb96-000d3ac6bafe_surat_tugas.pdf" TargetMode="External"/><Relationship Id="rId22" Type="http://schemas.openxmlformats.org/officeDocument/2006/relationships/hyperlink" Target="https://employee.uc.ac.id/index.php/file/get/sis/t_cp/0647ce11-78ee-11ed-addc-000d3ac6bafe.jpeg" TargetMode="External"/><Relationship Id="rId118" Type="http://schemas.openxmlformats.org/officeDocument/2006/relationships/hyperlink" Target="https://employee.uc.ac.id/index.php/file/get/sis/t_cp/multi/44388237-9417-11ee-bd04-000d3ac6bafe_assignmentletter.png" TargetMode="External"/><Relationship Id="rId325" Type="http://schemas.openxmlformats.org/officeDocument/2006/relationships/hyperlink" Target="https://employee.uc.ac.id/index.php/file/get/sis/t_cp/16440d24-63a2-11ee-ae29-000d3ac6bafe.pdf" TargetMode="External"/><Relationship Id="rId532" Type="http://schemas.openxmlformats.org/officeDocument/2006/relationships/hyperlink" Target="https://employee.uc.ac.id/index.php/file/get/sis/t_cp/7bbb5487-a5d7-4061-b692-caafa95b5f55.pdf" TargetMode="External"/><Relationship Id="rId977" Type="http://schemas.openxmlformats.org/officeDocument/2006/relationships/hyperlink" Target="https://employee.uc.ac.id/index.php/file/get/sis/t_cp/multi/9b67effe-9ba4-11ed-b870-000d3ac6bafe_assignmentletter.png" TargetMode="External"/><Relationship Id="rId171" Type="http://schemas.openxmlformats.org/officeDocument/2006/relationships/hyperlink" Target="https://www.instagram.com/p/Cw2KAo3LmZi/?igshid=Mz" TargetMode="External"/><Relationship Id="rId837" Type="http://schemas.openxmlformats.org/officeDocument/2006/relationships/hyperlink" Target="https://employee.uc.ac.id/index.php/file/get/sis/t_cp/e3685265-911d-11ee-9fdc-000d3ac6bafe_dokumentasi.png" TargetMode="External"/><Relationship Id="rId1022" Type="http://schemas.openxmlformats.org/officeDocument/2006/relationships/hyperlink" Target="https://www.instagram.com/p/CkNS1v4JTrS/?igshid=Nz" TargetMode="External"/><Relationship Id="rId269" Type="http://schemas.openxmlformats.org/officeDocument/2006/relationships/hyperlink" Target="https://employee.uc.ac.id/index.php/file/get/sis/t_cp/multi/44388237-9417-11ee-bd04-000d3ac6bafe_assignmentletter.png" TargetMode="External"/><Relationship Id="rId476" Type="http://schemas.openxmlformats.org/officeDocument/2006/relationships/hyperlink" Target="https://employee.uc.ac.id/index.php/file/get/sis/t_cp/3921b769-77a2-48f7-97ed-39c0f1ee6063_report.pdf" TargetMode="External"/><Relationship Id="rId683" Type="http://schemas.openxmlformats.org/officeDocument/2006/relationships/hyperlink" Target="https://employee.uc.ac.id/index.php/file/get/sis/t_cp/6d61e49c-b3a3-11ee-8890-000d3ac6bafe_dokumentasi.jpg" TargetMode="External"/><Relationship Id="rId890" Type="http://schemas.openxmlformats.org/officeDocument/2006/relationships/hyperlink" Target="https://employee.uc.ac.id/index.php/file/get/sis/t_cp/multi/c77a0b11-9336-11ee-859c-000d3ac6bafe.png" TargetMode="External"/><Relationship Id="rId904" Type="http://schemas.openxmlformats.org/officeDocument/2006/relationships/hyperlink" Target="https://employee.uc.ac.id/index.php/file/get/sis/t_cp/46fb18b2-9cdb-11ee-b903-000d3ac6bafe_surat_tugas.pdf" TargetMode="External"/><Relationship Id="rId33" Type="http://schemas.openxmlformats.org/officeDocument/2006/relationships/hyperlink" Target="https://employee.uc.ac.id/index.php/file/get/sis/t_cp/9a29359f-3f27-11ee-8f1c-000d3ac6bafe_documentation.jpeg" TargetMode="External"/><Relationship Id="rId129" Type="http://schemas.openxmlformats.org/officeDocument/2006/relationships/hyperlink" Target="https://employee.uc.ac.id/index.php/file/get/sis/t_cp/0bdc2a33-9517-11ee-a8d9-000d3ac6bafe_sertifikat.jpeg" TargetMode="External"/><Relationship Id="rId336" Type="http://schemas.openxmlformats.org/officeDocument/2006/relationships/hyperlink" Target="https://employee.uc.ac.id/index.php/file/get/sis/t_cp/ccc9b0b5-1036-410c-9600-6eba3ea5b25f_sertifikat.pdf" TargetMode="External"/><Relationship Id="rId543" Type="http://schemas.openxmlformats.org/officeDocument/2006/relationships/hyperlink" Target="https://employee.uc.ac.id/index.php/file/get/sis/t_cp/9c0a40c6-cebe-4186-95f8-b113e6544c95.pdf" TargetMode="External"/><Relationship Id="rId988" Type="http://schemas.openxmlformats.org/officeDocument/2006/relationships/hyperlink" Target="https://employee.uc.ac.id/index.php/file/get/sis/t_cp/d2abb763-89e8-11ee-a2c7-000d3ac6bafe_sertifikat.jpeg" TargetMode="External"/><Relationship Id="rId182" Type="http://schemas.openxmlformats.org/officeDocument/2006/relationships/hyperlink" Target="https://employee.uc.ac.id/index.php/file/get/sis/t_cp/68f262f6-7e18-11ed-934e-000d3ac6bafe_assignmentletter.jpg" TargetMode="External"/><Relationship Id="rId403" Type="http://schemas.openxmlformats.org/officeDocument/2006/relationships/hyperlink" Target="https://employee.uc.ac.id/index.php/file/get/sis/t_cp/multi/44388237-9417-11ee-bd04-000d3ac6bafe.png" TargetMode="External"/><Relationship Id="rId750" Type="http://schemas.openxmlformats.org/officeDocument/2006/relationships/hyperlink" Target="https://employee.uc.ac.id/index.php/file/get/sis/t_cp/58d57241-ba81-11ee-a414-000d3ac6bafe_sertifikat.pdf" TargetMode="External"/><Relationship Id="rId848" Type="http://schemas.openxmlformats.org/officeDocument/2006/relationships/hyperlink" Target="https://employee.uc.ac.id/index.php/file/get/sis/t_cp/017351f4-72dd-11ee-b20d-000d3ac6bafe.pdf" TargetMode="External"/><Relationship Id="rId1033" Type="http://schemas.openxmlformats.org/officeDocument/2006/relationships/hyperlink" Target="https://employee.uc.ac.id/index.php/file/get/sis/t_cp/multi/2581dc63-f9cf-11ed-88da-000d3ac6bafe.png" TargetMode="External"/><Relationship Id="rId487" Type="http://schemas.openxmlformats.org/officeDocument/2006/relationships/hyperlink" Target="https://employee.uc.ac.id/index.php/file/get/sis/t_cp/443e1507-b5e1-11ee-83a6-000d3ac6bafe_surat_tugas.pdf" TargetMode="External"/><Relationship Id="rId610" Type="http://schemas.openxmlformats.org/officeDocument/2006/relationships/hyperlink" Target="https://employee.uc.ac.id/index.php/file/get/sis/t_cp/07e73d66-2cdd-43d6-a2a2-c8b092c2f1d6.jpg" TargetMode="External"/><Relationship Id="rId694" Type="http://schemas.openxmlformats.org/officeDocument/2006/relationships/hyperlink" Target="https://employee.uc.ac.id/index.php/file/get/sis/t_cp/bc5e4ec9-ceaf-4650-a141-2a58a1e3ff7a_report.pdf" TargetMode="External"/><Relationship Id="rId708" Type="http://schemas.openxmlformats.org/officeDocument/2006/relationships/hyperlink" Target="https://employee.uc.ac.id/index.php/file/get/sis/t_cp/e100bb70-46e6-11ed-b261-000d3ac6bafe.pdf" TargetMode="External"/><Relationship Id="rId915" Type="http://schemas.openxmlformats.org/officeDocument/2006/relationships/hyperlink" Target="https://employee.uc.ac.id/index.php/file/get/sis/t_cp/998cb484-e145-11ee-bb96-000d3ac6bafe_dokumentasi.JPG" TargetMode="External"/><Relationship Id="rId347" Type="http://schemas.openxmlformats.org/officeDocument/2006/relationships/hyperlink" Target="https://employee.uc.ac.id/index.php/file/get/sis/t_cp/multi/44388237-9417-11ee-bd04-000d3ac6bafe_assignmentletter.png" TargetMode="External"/><Relationship Id="rId999" Type="http://schemas.openxmlformats.org/officeDocument/2006/relationships/hyperlink" Target="https://employee.uc.ac.id/index.php/file/get/sis/t_cp/5f89adbc-b127-11ee-8fdd-000d3ac6bafe_surat_tugas.pdf" TargetMode="External"/><Relationship Id="rId44" Type="http://schemas.openxmlformats.org/officeDocument/2006/relationships/hyperlink" Target="https://employee.uc.ac.id/index.php/file/get/sis/t_cp/f8ceec8f-9996-11ee-ad3c-000d3ac6bafe_sertifikat.jpeg" TargetMode="External"/><Relationship Id="rId554" Type="http://schemas.openxmlformats.org/officeDocument/2006/relationships/hyperlink" Target="https://e-hakcipta.dgip.go.id/index.php/c?code=NmY" TargetMode="External"/><Relationship Id="rId761" Type="http://schemas.openxmlformats.org/officeDocument/2006/relationships/hyperlink" Target="https://employee.uc.ac.id/index.php/file/get/sis/t_cp/5f56b773-86e5-11ee-8579-000d3ac6bafe.jpg" TargetMode="External"/><Relationship Id="rId859" Type="http://schemas.openxmlformats.org/officeDocument/2006/relationships/hyperlink" Target="https://employee.uc.ac.id/index.php/file/get/sis/t_cp/multi/c77a0b11-9336-11ee-859c-000d3ac6bafe_assignmentletter.png" TargetMode="External"/><Relationship Id="rId193" Type="http://schemas.openxmlformats.org/officeDocument/2006/relationships/hyperlink" Target="https://employee.uc.ac.id/index.php/file/get/sis/t_cp/multi/c77a0b11-9336-11ee-859c-000d3ac6bafe.png" TargetMode="External"/><Relationship Id="rId207" Type="http://schemas.openxmlformats.org/officeDocument/2006/relationships/hyperlink" Target="https://www.instagram.com/p/C6JDDfexQRe/" TargetMode="External"/><Relationship Id="rId414" Type="http://schemas.openxmlformats.org/officeDocument/2006/relationships/hyperlink" Target="https://icoen.org/" TargetMode="External"/><Relationship Id="rId498" Type="http://schemas.openxmlformats.org/officeDocument/2006/relationships/hyperlink" Target="https://employee.uc.ac.id/index.php/file/get/sis/t_cp/02af3014-2357-4024-885c-c397ff02c8bd_assignmentletter.pdf" TargetMode="External"/><Relationship Id="rId621" Type="http://schemas.openxmlformats.org/officeDocument/2006/relationships/hyperlink" Target="https://employee.uc.ac.id/index.php/file/get/sis/t_cp/0854a2c4-5d13-11ed-9457-000d3ac6bafe.jpg" TargetMode="External"/><Relationship Id="rId1044" Type="http://schemas.openxmlformats.org/officeDocument/2006/relationships/hyperlink" Target="https://employee.uc.ac.id/index.php/file/get/sis/t_cp/14cb29d8-9ca8-11ee-b903-000d3ac6bafe_sertifikat.jpeg" TargetMode="External"/><Relationship Id="rId260" Type="http://schemas.openxmlformats.org/officeDocument/2006/relationships/hyperlink" Target="https://employee.uc.ac.id/index.php/file/get/sis/t_cp/multi/44388237-9417-11ee-bd04-000d3ac6bafe_assignmentletter.png" TargetMode="External"/><Relationship Id="rId719" Type="http://schemas.openxmlformats.org/officeDocument/2006/relationships/hyperlink" Target="https://employee.uc.ac.id/index.php/file/get/sis/t_cp/7b56692b-f491-11ed-928f-000d3ac6bafe.pdf" TargetMode="External"/><Relationship Id="rId926" Type="http://schemas.openxmlformats.org/officeDocument/2006/relationships/hyperlink" Target="https://employee.uc.ac.id/index.php/file/get/sis/t_cp/998cb484-e145-11ee-bb96-000d3ac6bafe_dokumentasi.JPG" TargetMode="External"/><Relationship Id="rId55" Type="http://schemas.openxmlformats.org/officeDocument/2006/relationships/hyperlink" Target="https://employee.uc.ac.id/index.php/file/get/sis/t_cp/863ee22a-feab-11ed-920d-000d3ac6bafe_assignmentletter.jpg" TargetMode="External"/><Relationship Id="rId120" Type="http://schemas.openxmlformats.org/officeDocument/2006/relationships/hyperlink" Target="https://employee.uc.ac.id/index.php/file/get/sis/t_cp/multi/44388237-9417-11ee-bd04-000d3ac6bafe.png" TargetMode="External"/><Relationship Id="rId358" Type="http://schemas.openxmlformats.org/officeDocument/2006/relationships/hyperlink" Target="https://icoen.org/" TargetMode="External"/><Relationship Id="rId565" Type="http://schemas.openxmlformats.org/officeDocument/2006/relationships/hyperlink" Target="https://employee.uc.ac.id/index.php/file/get/sis/t_cp/8d3ad991-0441-11ee-ba25-000d3ac6bafe.pdf" TargetMode="External"/><Relationship Id="rId772" Type="http://schemas.openxmlformats.org/officeDocument/2006/relationships/hyperlink" Target="https://employee.uc.ac.id/index.php/file/get/sis/t_cp/8095ad60-e8a4-11ed-81bd-000d3ac6bafe_assignmentletter.png" TargetMode="External"/><Relationship Id="rId218" Type="http://schemas.openxmlformats.org/officeDocument/2006/relationships/hyperlink" Target="https://icoen.org/" TargetMode="External"/><Relationship Id="rId425" Type="http://schemas.openxmlformats.org/officeDocument/2006/relationships/hyperlink" Target="https://employee.uc.ac.id/index.php/file/get/sis/t_cp/multi/44388237-9417-11ee-bd04-000d3ac6bafe_assignmentletter.png" TargetMode="External"/><Relationship Id="rId632" Type="http://schemas.openxmlformats.org/officeDocument/2006/relationships/hyperlink" Target="https://employee.uc.ac.id/index.php/file/get/sis/t_cp/6dc825e6-baf1-11ed-8264-000d3ac6bafe.jpg" TargetMode="External"/><Relationship Id="rId1055" Type="http://schemas.openxmlformats.org/officeDocument/2006/relationships/hyperlink" Target="https://employee.uc.ac.id/index.php/file/get/sis/t_cp/d2abb763-89e8-11ee-a2c7-000d3ac6bafe_sertifikat.jpeg" TargetMode="External"/><Relationship Id="rId271" Type="http://schemas.openxmlformats.org/officeDocument/2006/relationships/hyperlink" Target="https://employee.uc.ac.id/index.php/file/get/sis/t_cp/7b56df10-9ee5-11ee-a41a-000d3ac6bafe_sertifikat.jpeg" TargetMode="External"/><Relationship Id="rId937" Type="http://schemas.openxmlformats.org/officeDocument/2006/relationships/hyperlink" Target="https://employee.uc.ac.id/index.php/file/get/sis/t_cp/84658009-6809-11ee-876c-000d3ac6bafe_assignmentletter.pdf" TargetMode="External"/><Relationship Id="rId66" Type="http://schemas.openxmlformats.org/officeDocument/2006/relationships/hyperlink" Target="https://icoen.org/" TargetMode="External"/><Relationship Id="rId131" Type="http://schemas.openxmlformats.org/officeDocument/2006/relationships/hyperlink" Target="https://employee.uc.ac.id/index.php/file/get/sis/t_cp/0bdc2a33-9517-11ee-a8d9-000d3ac6bafe_dokumentasi.jpeg" TargetMode="External"/><Relationship Id="rId369" Type="http://schemas.openxmlformats.org/officeDocument/2006/relationships/hyperlink" Target="https://employee.uc.ac.id/index.php/file/get/sis/t_cp/7b56df10-9ee5-11ee-a41a-000d3ac6bafe_surat_tugas.pdf" TargetMode="External"/><Relationship Id="rId576" Type="http://schemas.openxmlformats.org/officeDocument/2006/relationships/hyperlink" Target="https://employee.uc.ac.id/index.php/file/get/sis/t_cp/9f7b9aa9-785e-4760-b0d8-197360b6ff16.pdf" TargetMode="External"/><Relationship Id="rId783" Type="http://schemas.openxmlformats.org/officeDocument/2006/relationships/hyperlink" Target="https://employee.uc.ac.id/index.php/file/get/sis/t_cp/e7a8406b-d117-11ed-8722-000d3ac6bafe_assignmentletter.jpg" TargetMode="External"/><Relationship Id="rId990" Type="http://schemas.openxmlformats.org/officeDocument/2006/relationships/hyperlink" Target="https://employee.uc.ac.id/index.php/file/get/sis/t_cp/d2abb763-89e8-11ee-a2c7-000d3ac6bafe_dokumentasi.jpeg" TargetMode="External"/><Relationship Id="rId229" Type="http://schemas.openxmlformats.org/officeDocument/2006/relationships/hyperlink" Target="https://employee.uc.ac.id/index.php/file/get/sis/t_cp/multi/44388237-9417-11ee-bd04-000d3ac6bafe_assignmentletter.png" TargetMode="External"/><Relationship Id="rId436" Type="http://schemas.openxmlformats.org/officeDocument/2006/relationships/hyperlink" Target="https://employee.uc.ac.id/index.php/file/get/sis/t_cp/multi/44388237-9417-11ee-bd04-000d3ac6bafe.png" TargetMode="External"/><Relationship Id="rId643" Type="http://schemas.openxmlformats.org/officeDocument/2006/relationships/hyperlink" Target="https://employee.uc.ac.id/index.php/file/get/sis/t_cp/4d91b36a-c211-11ed-aeb7-000d3ac6bafe.jpg" TargetMode="External"/><Relationship Id="rId850" Type="http://schemas.openxmlformats.org/officeDocument/2006/relationships/hyperlink" Target="https://employee.uc.ac.id/index.php/file/get/sis/t_cp/017351f4-72dd-11ee-b20d-000d3ac6bafe_documentation.jpeg" TargetMode="External"/><Relationship Id="rId948" Type="http://schemas.openxmlformats.org/officeDocument/2006/relationships/hyperlink" Target="https://employee.uc.ac.id/index.php/file/get/sis/t_cp/051a4a88-28cc-4409-b35c-a87874efe2ae_dokumentasi.png" TargetMode="External"/><Relationship Id="rId77" Type="http://schemas.openxmlformats.org/officeDocument/2006/relationships/hyperlink" Target="https://employee.uc.ac.id/index.php/file/get/sis/t_cp/051a4a88-28cc-4409-b35c-a87874efe2ae_surat_tugas.pdf" TargetMode="External"/><Relationship Id="rId282" Type="http://schemas.openxmlformats.org/officeDocument/2006/relationships/hyperlink" Target="https://employee.uc.ac.id/index.php/file/get/sis/t_cp/multi/44388237-9417-11ee-bd04-000d3ac6bafe.png" TargetMode="External"/><Relationship Id="rId503" Type="http://schemas.openxmlformats.org/officeDocument/2006/relationships/hyperlink" Target="https://employee.uc.ac.id/index.php/file/get/sis/t_cp/9e45b780-0379-11ee-9899-000d3ac6bafe_report.pdf" TargetMode="External"/><Relationship Id="rId587" Type="http://schemas.openxmlformats.org/officeDocument/2006/relationships/hyperlink" Target="https://employee.uc.ac.id/index.php/file/get/sis/t_cp/7b69378a-1b37-11ee-bf52-000d3ac6bafe_assignmentletter.jpg" TargetMode="External"/><Relationship Id="rId710" Type="http://schemas.openxmlformats.org/officeDocument/2006/relationships/hyperlink" Target="https://employee.uc.ac.id/index.php/file/get/sis/t_cp/ffe34674-6ca5-11ee-bdc1-000d3ac6bafe_assignmentletter.pdf" TargetMode="External"/><Relationship Id="rId808" Type="http://schemas.openxmlformats.org/officeDocument/2006/relationships/hyperlink" Target="https://employee.uc.ac.id/index.php/file/get/sis/t_cp/eba986b2-8b32-11ed-a20e-000d3ac6bafe.pdf" TargetMode="External"/><Relationship Id="rId8" Type="http://schemas.openxmlformats.org/officeDocument/2006/relationships/hyperlink" Target="https://employee.uc.ac.id/index.php/file/get/sis/t_cp/multi/44388237-9417-11ee-bd04-000d3ac6bafe.png" TargetMode="External"/><Relationship Id="rId142" Type="http://schemas.openxmlformats.org/officeDocument/2006/relationships/hyperlink" Target="https://employee.uc.ac.id/index.php/file/get/sis/t_cp/multi/44388237-9417-11ee-bd04-000d3ac6bafe_assignmentletter.png" TargetMode="External"/><Relationship Id="rId447" Type="http://schemas.openxmlformats.org/officeDocument/2006/relationships/hyperlink" Target="https://sma.pusatprestasinasional.kemdikbud.go.id/" TargetMode="External"/><Relationship Id="rId794" Type="http://schemas.openxmlformats.org/officeDocument/2006/relationships/hyperlink" Target="https://employee.uc.ac.id/index.php/file/get/sis/t_cp/8c4c8363-2840-11ee-96e4-000d3ac6bafe_assignmentletter.pdf" TargetMode="External"/><Relationship Id="rId654" Type="http://schemas.openxmlformats.org/officeDocument/2006/relationships/hyperlink" Target="https://employee.uc.ac.id/index.php/file/get/sis/t_cp/6d61e49c-b3a3-11ee-8890-000d3ac6bafe_sertifikat.jpg" TargetMode="External"/><Relationship Id="rId861" Type="http://schemas.openxmlformats.org/officeDocument/2006/relationships/hyperlink" Target="https://employee.uc.ac.id/index.php/file/get/sis/t_cp/72378e48-75ec-11ed-a457-000d3ac6bafe.jpeg" TargetMode="External"/><Relationship Id="rId959" Type="http://schemas.openxmlformats.org/officeDocument/2006/relationships/hyperlink" Target="https://employee.uc.ac.id/index.php/file/get/sis/t_cp/234fe4ed-eacd-45c0-a06a-9fe931d45c36_surat_tugas.pdf" TargetMode="External"/><Relationship Id="rId293" Type="http://schemas.openxmlformats.org/officeDocument/2006/relationships/hyperlink" Target="https://icoen.org/" TargetMode="External"/><Relationship Id="rId307" Type="http://schemas.openxmlformats.org/officeDocument/2006/relationships/hyperlink" Target="https://employee.uc.ac.id/index.php/file/get/sis/t_cp/0bdc2a33-9517-11ee-a8d9-000d3ac6bafe_surat_tugas.pdf" TargetMode="External"/><Relationship Id="rId514" Type="http://schemas.openxmlformats.org/officeDocument/2006/relationships/hyperlink" Target="https://employee.uc.ac.id/index.php/file/get/sis/t_cp/1db3775a-b128-11ee-8fdd-000d3ac6bafe_report.pdf" TargetMode="External"/><Relationship Id="rId721" Type="http://schemas.openxmlformats.org/officeDocument/2006/relationships/hyperlink" Target="https://employee.uc.ac.id/index.php/file/get/sis/t_cp/5d9c6d44-f94a-11ed-beb7-000d3ac6bafe_report.pdf" TargetMode="External"/><Relationship Id="rId88" Type="http://schemas.openxmlformats.org/officeDocument/2006/relationships/hyperlink" Target="https://employee.uc.ac.id/index.php/file/get/sis/t_cp/multi/44388237-9417-11ee-bd04-000d3ac6bafe_assignmentletter.png" TargetMode="External"/><Relationship Id="rId153" Type="http://schemas.openxmlformats.org/officeDocument/2006/relationships/hyperlink" Target="https://employee.uc.ac.id/index.php/file/get/sis/t_cp/multi/44388237-9417-11ee-bd04-000d3ac6bafe_assignmentletter.png" TargetMode="External"/><Relationship Id="rId360" Type="http://schemas.openxmlformats.org/officeDocument/2006/relationships/hyperlink" Target="https://employee.uc.ac.id/index.php/file/get/sis/t_cp/multi/44388237-9417-11ee-bd04-000d3ac6bafe_assignmentletter.png" TargetMode="External"/><Relationship Id="rId598" Type="http://schemas.openxmlformats.org/officeDocument/2006/relationships/hyperlink" Target="http://ejournal.kopertais4.or.id/tapalkuda/index.p" TargetMode="External"/><Relationship Id="rId819" Type="http://schemas.openxmlformats.org/officeDocument/2006/relationships/hyperlink" Target="https://employee.uc.ac.id/index.php/file/get/sis/t_cp/bf9bab3e-528a-4ee7-ab47-12248a94b1ac_dokumentasi.jpg" TargetMode="External"/><Relationship Id="rId1004" Type="http://schemas.openxmlformats.org/officeDocument/2006/relationships/hyperlink" Target="https://employee.uc.ac.id/index.php/file/get/sis/t_cp/d2abb763-89e8-11ee-a2c7-000d3ac6bafe_dokumentasi.jpeg" TargetMode="External"/><Relationship Id="rId220" Type="http://schemas.openxmlformats.org/officeDocument/2006/relationships/hyperlink" Target="https://employee.uc.ac.id/index.php/file/get/sis/t_cp/multi/44388237-9417-11ee-bd04-000d3ac6bafe_assignmentletter.png" TargetMode="External"/><Relationship Id="rId458" Type="http://schemas.openxmlformats.org/officeDocument/2006/relationships/hyperlink" Target="https://employee.uc.ac.id/index.php/file/get/sis/t_cp/33b68316-b991-11ee-bfa0-000d3ac6bafe_dokumentasi.pdf" TargetMode="External"/><Relationship Id="rId665" Type="http://schemas.openxmlformats.org/officeDocument/2006/relationships/hyperlink" Target="https://employee.uc.ac.id/index.php/file/get/sis/t_cp/efcab9f1-f3a7-43ba-b519-4d340d9a660d_assignmentletter.pdf" TargetMode="External"/><Relationship Id="rId872" Type="http://schemas.openxmlformats.org/officeDocument/2006/relationships/hyperlink" Target="https://employee.uc.ac.id/index.php/file/get/sis/t_cp/multi/c77a0b11-9336-11ee-859c-000d3ac6bafe.png" TargetMode="External"/><Relationship Id="rId15" Type="http://schemas.openxmlformats.org/officeDocument/2006/relationships/hyperlink" Target="https://icoen.org/" TargetMode="External"/><Relationship Id="rId318" Type="http://schemas.openxmlformats.org/officeDocument/2006/relationships/hyperlink" Target="https://icoen.org/" TargetMode="External"/><Relationship Id="rId525" Type="http://schemas.openxmlformats.org/officeDocument/2006/relationships/hyperlink" Target="https://journal-laaroiba.com/ojs/index.php/elmal/a" TargetMode="External"/><Relationship Id="rId732" Type="http://schemas.openxmlformats.org/officeDocument/2006/relationships/hyperlink" Target="https://employee.uc.ac.id/index.php/file/get/sis/t_cp/a9200f48-bd36-45ef-a5d9-3fd7c673509a_report.pdf" TargetMode="External"/><Relationship Id="rId99" Type="http://schemas.openxmlformats.org/officeDocument/2006/relationships/hyperlink" Target="https://employee.uc.ac.id/index.php/file/get/sis/t_cp/multi/44388237-9417-11ee-bd04-000d3ac6bafe_assignmentletter.png" TargetMode="External"/><Relationship Id="rId164" Type="http://schemas.openxmlformats.org/officeDocument/2006/relationships/hyperlink" Target="https://employee.uc.ac.id/index.php/file/get/sis/t_cp/a1263e7d-1b09-11ee-bf52-000d3ac6bafe_report.jpg" TargetMode="External"/><Relationship Id="rId371" Type="http://schemas.openxmlformats.org/officeDocument/2006/relationships/hyperlink" Target="https://www.instagram.com/p/C6JDDfexQRe/" TargetMode="External"/><Relationship Id="rId1015" Type="http://schemas.openxmlformats.org/officeDocument/2006/relationships/hyperlink" Target="https://employee.uc.ac.id/index.php/file/get/sis/t_cp/2082cfe2-951c-11ee-a8d9-000d3ac6bafe_sertifikat.pdf" TargetMode="External"/><Relationship Id="rId469" Type="http://schemas.openxmlformats.org/officeDocument/2006/relationships/hyperlink" Target="https://employee.uc.ac.id/index.php/file/get/sis/t_cp/bb9bd745-2d88-11ee-b930-000d3ac6bafe_documentation.jpg" TargetMode="External"/><Relationship Id="rId676" Type="http://schemas.openxmlformats.org/officeDocument/2006/relationships/hyperlink" Target="https://employee.uc.ac.id/index.php/file/get/sis/t_cp/92cc2885-2098-11ee-ac37-000d3ac6bafe_assignmentletter.pdf" TargetMode="External"/><Relationship Id="rId883" Type="http://schemas.openxmlformats.org/officeDocument/2006/relationships/hyperlink" Target="https://employee.uc.ac.id/index.php/file/get/sis/t_cp/152de914-7489-11ee-bbde-000d3ac6bafe.jpg" TargetMode="External"/><Relationship Id="rId26" Type="http://schemas.openxmlformats.org/officeDocument/2006/relationships/hyperlink" Target="https://employee.uc.ac.id/index.php/file/get/sis/t_cp/736e4d76-4226-11ee-b836-000d3ac6bafe.jpeg" TargetMode="External"/><Relationship Id="rId231" Type="http://schemas.openxmlformats.org/officeDocument/2006/relationships/hyperlink" Target="https://employee.uc.ac.id/index.php/file/get/sis/t_cp/multi/4bc573bc-ae6d-4b3d-88ac-9e10b8767987.png" TargetMode="External"/><Relationship Id="rId329" Type="http://schemas.openxmlformats.org/officeDocument/2006/relationships/hyperlink" Target="https://employee.uc.ac.id/index.php/file/get/sis/t_cp/ccc9b0b5-1036-410c-9600-6eba3ea5b25f_sertifikat.pdf" TargetMode="External"/><Relationship Id="rId536" Type="http://schemas.openxmlformats.org/officeDocument/2006/relationships/hyperlink" Target="https://employee.uc.ac.id/index.php/file/get/sis/t_cp/93cf4b51-87a0-4302-aaf5-8016d06d7b23_assignmentletter.pdf" TargetMode="External"/><Relationship Id="rId175" Type="http://schemas.openxmlformats.org/officeDocument/2006/relationships/hyperlink" Target="https://icoen.org/" TargetMode="External"/><Relationship Id="rId743" Type="http://schemas.openxmlformats.org/officeDocument/2006/relationships/hyperlink" Target="https://icoen.org/" TargetMode="External"/><Relationship Id="rId950" Type="http://schemas.openxmlformats.org/officeDocument/2006/relationships/hyperlink" Target="https://employee.uc.ac.id/index.php/file/get/sis/t_cp/234fe4ed-eacd-45c0-a06a-9fe931d45c36_sertifikat.pdf" TargetMode="External"/><Relationship Id="rId1026" Type="http://schemas.openxmlformats.org/officeDocument/2006/relationships/hyperlink" Target="https://employee.uc.ac.id/index.php/file/get/sis/t_cp/de260e2a-f084-11ed-badd-000d3ac6bafe.jpeg" TargetMode="External"/><Relationship Id="rId382" Type="http://schemas.openxmlformats.org/officeDocument/2006/relationships/hyperlink" Target="https://employee.uc.ac.id/index.php/file/get/sis/t_cp/multi/44388237-9417-11ee-bd04-000d3ac6bafe.png" TargetMode="External"/><Relationship Id="rId603" Type="http://schemas.openxmlformats.org/officeDocument/2006/relationships/hyperlink" Target="https://www.instagram.com/p/CxaOd2Nhyql/?igsh=ZWIw" TargetMode="External"/><Relationship Id="rId687" Type="http://schemas.openxmlformats.org/officeDocument/2006/relationships/hyperlink" Target="https://employee.uc.ac.id/index.php/file/get/sis/t_cp/bf9bab3e-528a-4ee7-ab47-12248a94b1ac_dokumentasi.jpg" TargetMode="External"/><Relationship Id="rId810" Type="http://schemas.openxmlformats.org/officeDocument/2006/relationships/hyperlink" Target="https://employee.uc.ac.id/index.php/file/get/sis/t_cp/multi/5767f501-9ba4-11ed-b870-000d3ac6bafe_assignmentletter.png" TargetMode="External"/><Relationship Id="rId908" Type="http://schemas.openxmlformats.org/officeDocument/2006/relationships/hyperlink" Target="https://employee.uc.ac.id/index.php/file/get/sis/t_cp/multi/9b67effe-9ba4-11ed-b870-000d3ac6bafe_documentation.pdf" TargetMode="External"/><Relationship Id="rId242" Type="http://schemas.openxmlformats.org/officeDocument/2006/relationships/hyperlink" Target="https://www.instagram.com/p/CynrAySSwLv/?igshid=Nz" TargetMode="External"/><Relationship Id="rId894" Type="http://schemas.openxmlformats.org/officeDocument/2006/relationships/hyperlink" Target="https://employee.uc.ac.id/index.php/file/get/sis/t_cp/multi/c77a0b11-9336-11ee-859c-000d3ac6bafe_assignmentletter.png" TargetMode="External"/><Relationship Id="rId37" Type="http://schemas.openxmlformats.org/officeDocument/2006/relationships/hyperlink" Target="https://icoen.org/" TargetMode="External"/><Relationship Id="rId102" Type="http://schemas.openxmlformats.org/officeDocument/2006/relationships/hyperlink" Target="https://employee.uc.ac.id/index.php/file/get/sis/t_cp/multi/44388237-9417-11ee-bd04-000d3ac6bafe_assignmentletter.png" TargetMode="External"/><Relationship Id="rId547" Type="http://schemas.openxmlformats.org/officeDocument/2006/relationships/hyperlink" Target="https://employee.uc.ac.id/index.php/file/get/sis/t_cp/9619e8bc-d191-4a6b-9203-3f628d59ebd9_assignmentletter.jpeg" TargetMode="External"/><Relationship Id="rId754" Type="http://schemas.openxmlformats.org/officeDocument/2006/relationships/hyperlink" Target="https://employee.uc.ac.id/index.php/file/get/sis/t_cp/1f333b04-6c57-4637-862b-31d729005245_sertifikat.pdf" TargetMode="External"/><Relationship Id="rId961" Type="http://schemas.openxmlformats.org/officeDocument/2006/relationships/hyperlink" Target="https://www.instagram.com/p/C6Lv9fSxukZ/?igsh=MWox" TargetMode="External"/><Relationship Id="rId90" Type="http://schemas.openxmlformats.org/officeDocument/2006/relationships/hyperlink" Target="https://employee.uc.ac.id/index.php/file/get/sis/t_cp/multi/44388237-9417-11ee-bd04-000d3ac6bafe.png" TargetMode="External"/><Relationship Id="rId186" Type="http://schemas.openxmlformats.org/officeDocument/2006/relationships/hyperlink" Target="https://icoen.org/" TargetMode="External"/><Relationship Id="rId393" Type="http://schemas.openxmlformats.org/officeDocument/2006/relationships/hyperlink" Target="https://icoen.org/" TargetMode="External"/><Relationship Id="rId407" Type="http://schemas.openxmlformats.org/officeDocument/2006/relationships/hyperlink" Target="https://employee.uc.ac.id/index.php/file/get/sis/t_cp/multi/44388237-9417-11ee-bd04-000d3ac6bafe_assignmentletter.png" TargetMode="External"/><Relationship Id="rId614" Type="http://schemas.openxmlformats.org/officeDocument/2006/relationships/hyperlink" Target="https://employee.uc.ac.id/index.php/file/get/sis/t_cp/31e58a11-4bbd-11ee-9c81-000d3ac6bafe.jpg" TargetMode="External"/><Relationship Id="rId821" Type="http://schemas.openxmlformats.org/officeDocument/2006/relationships/hyperlink" Target="https://employee.uc.ac.id/index.php/file/get/sis/t_cp/af850e38-c36c-11ee-a3dd-000d3ac6bafe_sertifikat.pdf" TargetMode="External"/><Relationship Id="rId1037" Type="http://schemas.openxmlformats.org/officeDocument/2006/relationships/hyperlink" Target="https://employee.uc.ac.id/index.php/file/get/sis/t_cp/5f89adbc-b127-11ee-8fdd-000d3ac6bafe_sertifikat.pdf" TargetMode="External"/><Relationship Id="rId253" Type="http://schemas.openxmlformats.org/officeDocument/2006/relationships/hyperlink" Target="https://employee.uc.ac.id/index.php/file/get/sis/t_cp/e947c294-78a3-11ee-a0ef-000d3ac6bafe_documentation.jpg" TargetMode="External"/><Relationship Id="rId460" Type="http://schemas.openxmlformats.org/officeDocument/2006/relationships/hyperlink" Target="https://employee.uc.ac.id/index.php/file/get/sis/t_cp/1f333b04-6c57-4637-862b-31d729005245_sertifikat.pdf" TargetMode="External"/><Relationship Id="rId698" Type="http://schemas.openxmlformats.org/officeDocument/2006/relationships/hyperlink" Target="https://employee.uc.ac.id/index.php/file/get/sis/t_cp/998cb484-e145-11ee-bb96-000d3ac6bafe_sertifikat.pdf" TargetMode="External"/><Relationship Id="rId919" Type="http://schemas.openxmlformats.org/officeDocument/2006/relationships/hyperlink" Target="https://employee.uc.ac.id/index.php/file/get/sis/t_cp/998cb484-e145-11ee-bb96-000d3ac6bafe_dokumentasi.JPG" TargetMode="External"/><Relationship Id="rId48" Type="http://schemas.openxmlformats.org/officeDocument/2006/relationships/hyperlink" Target="https://employee.uc.ac.id/index.php/file/get/sis/t_cp/df6bc843-dcb1-4d91-8da5-519bc84e1caa.pdf" TargetMode="External"/><Relationship Id="rId113" Type="http://schemas.openxmlformats.org/officeDocument/2006/relationships/hyperlink" Target="https://icoen.org/" TargetMode="External"/><Relationship Id="rId320" Type="http://schemas.openxmlformats.org/officeDocument/2006/relationships/hyperlink" Target="https://employee.uc.ac.id/index.php/file/get/sis/t_cp/multi/44388237-9417-11ee-bd04-000d3ac6bafe_assignmentletter.png" TargetMode="External"/><Relationship Id="rId558" Type="http://schemas.openxmlformats.org/officeDocument/2006/relationships/hyperlink" Target="https://employee.uc.ac.id/index.php/file/get/sis/t_cp/1cf187db-b514-11ee-aeaf-000d3ac6bafe.pdf" TargetMode="External"/><Relationship Id="rId765" Type="http://schemas.openxmlformats.org/officeDocument/2006/relationships/hyperlink" Target="https://employee.uc.ac.id/index.php/file/get/sis/t_cp/multi/36776d53-0d9b-461d-8e0d-cba0e443259c.png" TargetMode="External"/><Relationship Id="rId972" Type="http://schemas.openxmlformats.org/officeDocument/2006/relationships/hyperlink" Target="https://www.instagram.com/p/C6Lv9fSxukZ/?igsh=MWox" TargetMode="External"/><Relationship Id="rId197" Type="http://schemas.openxmlformats.org/officeDocument/2006/relationships/hyperlink" Target="https://employee.uc.ac.id/index.php/file/get/sis/t_cp/5def9290-791b-11ee-8973-000d3ac6bafe_assignmentletter.pdf" TargetMode="External"/><Relationship Id="rId418" Type="http://schemas.openxmlformats.org/officeDocument/2006/relationships/hyperlink" Target="https://employee.uc.ac.id/index.php/file/get/sis/t_cp/multi/44388237-9417-11ee-bd04-000d3ac6bafe.png" TargetMode="External"/><Relationship Id="rId625" Type="http://schemas.openxmlformats.org/officeDocument/2006/relationships/hyperlink" Target="https://employee.uc.ac.id/index.php/file/get/sis/t_cp/97a2c575-37d7-4c48-8313-c3c19ba8fa65_sertifikat.pdf" TargetMode="External"/><Relationship Id="rId832" Type="http://schemas.openxmlformats.org/officeDocument/2006/relationships/hyperlink" Target="https://employee.uc.ac.id/index.php/file/get/sis/t_cp/d2abb763-89e8-11ee-a2c7-000d3ac6bafe_sertifikat.jpeg" TargetMode="External"/><Relationship Id="rId1048" Type="http://schemas.openxmlformats.org/officeDocument/2006/relationships/hyperlink" Target="https://employee.uc.ac.id/index.php/file/get/sis/t_cp/multi/2581dc63-f9cf-11ed-88da-000d3ac6bafe_assignmentletter.png" TargetMode="External"/><Relationship Id="rId264" Type="http://schemas.openxmlformats.org/officeDocument/2006/relationships/hyperlink" Target="https://icoen.org/" TargetMode="External"/><Relationship Id="rId471" Type="http://schemas.openxmlformats.org/officeDocument/2006/relationships/hyperlink" Target="https://employee.uc.ac.id/index.php/file/get/sis/t_cp/11b848e5-adcd-11ed-ac50-000d3ac6bafe_assignmentletter.jpeg" TargetMode="External"/><Relationship Id="rId59" Type="http://schemas.openxmlformats.org/officeDocument/2006/relationships/hyperlink" Target="https://employee.uc.ac.id/index.php/file/get/sis/t_cp/multi/44388237-9417-11ee-bd04-000d3ac6bafe_assignmentletter.png" TargetMode="External"/><Relationship Id="rId124" Type="http://schemas.openxmlformats.org/officeDocument/2006/relationships/hyperlink" Target="https://employee.uc.ac.id/index.php/file/get/sis/t_cp/multi/44388237-9417-11ee-bd04-000d3ac6bafe_assignmentletter.png" TargetMode="External"/><Relationship Id="rId569" Type="http://schemas.openxmlformats.org/officeDocument/2006/relationships/hyperlink" Target="https://employee.uc.ac.id/index.php/file/get/sis/t_cp/8a6df53c-148b-11ee-bcb1-000d3ac6bafe.pdf" TargetMode="External"/><Relationship Id="rId776" Type="http://schemas.openxmlformats.org/officeDocument/2006/relationships/hyperlink" Target="https://employee.uc.ac.id/index.php/file/get/sis/t_cp/fb92c486-f945-11ed-beb7-000d3ac6bafe_assignmentletter.jpg" TargetMode="External"/><Relationship Id="rId983" Type="http://schemas.openxmlformats.org/officeDocument/2006/relationships/hyperlink" Target="https://linktr.ee/ESPORTSOFUTM_2122?fbclid=PAAaZ-x" TargetMode="External"/><Relationship Id="rId331" Type="http://schemas.openxmlformats.org/officeDocument/2006/relationships/hyperlink" Target="https://employee.uc.ac.id/index.php/file/get/sis/t_cp/ccc9b0b5-1036-410c-9600-6eba3ea5b25f_dokumentasi.jpg" TargetMode="External"/><Relationship Id="rId429" Type="http://schemas.openxmlformats.org/officeDocument/2006/relationships/hyperlink" Target="https://icoen.org/" TargetMode="External"/><Relationship Id="rId636" Type="http://schemas.openxmlformats.org/officeDocument/2006/relationships/hyperlink" Target="https://employee.uc.ac.id/index.php/file/get/sis/t_cp/d5cb5549-7282-4093-8733-9caf85f5ce2f_report.pdf" TargetMode="External"/><Relationship Id="rId1059" Type="http://schemas.openxmlformats.org/officeDocument/2006/relationships/hyperlink" Target="https://employee.uc.ac.id/index.php/file/get/sis/t_cp/e3685265-911d-11ee-9fdc-000d3ac6bafe_surat_tugas.pdf" TargetMode="External"/><Relationship Id="rId843" Type="http://schemas.openxmlformats.org/officeDocument/2006/relationships/hyperlink" Target="https://employee.uc.ac.id/index.php/file/get/sis/t_cp/multi/c77a0b11-9336-11ee-859c-000d3ac6bafe.png" TargetMode="External"/><Relationship Id="rId275" Type="http://schemas.openxmlformats.org/officeDocument/2006/relationships/hyperlink" Target="https://employee.uc.ac.id/index.php/file/get/sis/t_cp/multi/44388237-9417-11ee-bd04-000d3ac6bafe.png" TargetMode="External"/><Relationship Id="rId482" Type="http://schemas.openxmlformats.org/officeDocument/2006/relationships/hyperlink" Target="https://employee.uc.ac.id/index.php/file/get/sis/t_cp/multi/ffebae8d-62b0-4487-aadc-b530d0fe762b.png" TargetMode="External"/><Relationship Id="rId703" Type="http://schemas.openxmlformats.org/officeDocument/2006/relationships/hyperlink" Target="https://employee.uc.ac.id/index.php/file/get/sis/t_cp/fb82c043-ee7a-11ed-80dd-000d3ac6bafe.jpg" TargetMode="External"/><Relationship Id="rId910" Type="http://schemas.openxmlformats.org/officeDocument/2006/relationships/hyperlink" Target="https://employee.uc.ac.id/index.php/file/get/sis/t_cp/multi/9b67effe-9ba4-11ed-b870-000d3ac6bafe_assignmentletter.png" TargetMode="External"/><Relationship Id="rId135" Type="http://schemas.openxmlformats.org/officeDocument/2006/relationships/hyperlink" Target="https://employee.uc.ac.id/index.php/file/get/sis/t_cp/3ae2bd52-9516-11ee-a8d9-000d3ac6bafe_dokumentasi.jpeg" TargetMode="External"/><Relationship Id="rId342" Type="http://schemas.openxmlformats.org/officeDocument/2006/relationships/hyperlink" Target="https://icoen.org/" TargetMode="External"/><Relationship Id="rId787" Type="http://schemas.openxmlformats.org/officeDocument/2006/relationships/hyperlink" Target="https://icoen.org/" TargetMode="External"/><Relationship Id="rId994" Type="http://schemas.openxmlformats.org/officeDocument/2006/relationships/hyperlink" Target="https://employee.uc.ac.id/index.php/file/get/sis/t_cp/multi/2581dc63-f9cf-11ed-88da-000d3ac6bafe.png" TargetMode="External"/><Relationship Id="rId202" Type="http://schemas.openxmlformats.org/officeDocument/2006/relationships/hyperlink" Target="https://employee.uc.ac.id/index.php/file/get/sis/t_cp/f208f3f9-52c1-455f-a9ec-7205522b11d6_dokumentasi.pdf" TargetMode="External"/><Relationship Id="rId647" Type="http://schemas.openxmlformats.org/officeDocument/2006/relationships/hyperlink" Target="https://employee.uc.ac.id/index.php/file/get/sis/t_cp/3cdc3c46-ee7b-11ed-80dd-000d3ac6bafe.jpg" TargetMode="External"/><Relationship Id="rId854" Type="http://schemas.openxmlformats.org/officeDocument/2006/relationships/hyperlink" Target="https://icoen.org/" TargetMode="External"/><Relationship Id="rId286" Type="http://schemas.openxmlformats.org/officeDocument/2006/relationships/hyperlink" Target="https://employee.uc.ac.id/index.php/file/get/sis/t_cp/multi/44388237-9417-11ee-bd04-000d3ac6bafe_assignmentletter.png" TargetMode="External"/><Relationship Id="rId493" Type="http://schemas.openxmlformats.org/officeDocument/2006/relationships/hyperlink" Target="https://employee.uc.ac.id/index.php/file/get/sis/t_cp/3b663d26-7a67-11ee-ad04-000d3ac6bafe.jpg" TargetMode="External"/><Relationship Id="rId507" Type="http://schemas.openxmlformats.org/officeDocument/2006/relationships/hyperlink" Target="https://employee.uc.ac.id/index.php/file/get/sis/t_cp/6548cb1d-4829-4789-a832-3eca74d567f0_report.pdf" TargetMode="External"/><Relationship Id="rId714" Type="http://schemas.openxmlformats.org/officeDocument/2006/relationships/hyperlink" Target="https://employee.uc.ac.id/index.php/file/get/sis/t_cp/69d26320-3c5d-43ab-819d-870df9748185_surat_tugas.pdf" TargetMode="External"/><Relationship Id="rId921" Type="http://schemas.openxmlformats.org/officeDocument/2006/relationships/hyperlink" Target="https://employee.uc.ac.id/index.php/file/get/sis/t_cp/multi/9b67effe-9ba4-11ed-b870-000d3ac6bafe_assignmentletter.png" TargetMode="External"/><Relationship Id="rId50" Type="http://schemas.openxmlformats.org/officeDocument/2006/relationships/hyperlink" Target="https://employee.uc.ac.id/index.php/file/get/sis/t_cp/c0e3954a-b0d2-401c-b8a8-c4a4daf24cdd_report.jpg" TargetMode="External"/><Relationship Id="rId146" Type="http://schemas.openxmlformats.org/officeDocument/2006/relationships/hyperlink" Target="https://icoen.org/" TargetMode="External"/><Relationship Id="rId353" Type="http://schemas.openxmlformats.org/officeDocument/2006/relationships/hyperlink" Target="https://employee.uc.ac.id/index.php/file/get/sis/t_cp/ccc9b0b5-1036-410c-9600-6eba3ea5b25f_surat_tugas.pdf" TargetMode="External"/><Relationship Id="rId560" Type="http://schemas.openxmlformats.org/officeDocument/2006/relationships/hyperlink" Target="https://employee.uc.ac.id/index.php/file/get/sis/t_cp/b067652e-8b36-11ee-a0af-000d3ac6bafe.jpg" TargetMode="External"/><Relationship Id="rId798" Type="http://schemas.openxmlformats.org/officeDocument/2006/relationships/hyperlink" Target="https://employee.uc.ac.id/index.php/file/get/sis/t_cp/bd2aec53-cbee-4852-aff8-f8144e4e5e70_assignmentletter.pdf" TargetMode="External"/><Relationship Id="rId213" Type="http://schemas.openxmlformats.org/officeDocument/2006/relationships/hyperlink" Target="https://employee.uc.ac.id/index.php/file/get/sis/t_cp/8c801ad3-3b1e-11ee-b144-000d3ac6bafe_assignmentletter.pdf" TargetMode="External"/><Relationship Id="rId420" Type="http://schemas.openxmlformats.org/officeDocument/2006/relationships/hyperlink" Target="https://icoen.org/" TargetMode="External"/><Relationship Id="rId658" Type="http://schemas.openxmlformats.org/officeDocument/2006/relationships/hyperlink" Target="https://employee.uc.ac.id/index.php/file/get/sis/t_cp/bf9bab3e-528a-4ee7-ab47-12248a94b1ac_sertifikat.pdf" TargetMode="External"/><Relationship Id="rId865" Type="http://schemas.openxmlformats.org/officeDocument/2006/relationships/hyperlink" Target="https://employee.uc.ac.id/index.php/file/get/sis/t_cp/8b34d8de-a5ed-11ed-aa1a-000d3ac6bafe.jpg" TargetMode="External"/><Relationship Id="rId1050" Type="http://schemas.openxmlformats.org/officeDocument/2006/relationships/hyperlink" Target="https://linktr.ee/ESPORTSOFUTM_2122?fbclid=PAAaZ-x" TargetMode="External"/><Relationship Id="rId297" Type="http://schemas.openxmlformats.org/officeDocument/2006/relationships/hyperlink" Target="https://employee.uc.ac.id/index.php/file/get/sis/t_cp/multi/44388237-9417-11ee-bd04-000d3ac6bafe.png" TargetMode="External"/><Relationship Id="rId518" Type="http://schemas.openxmlformats.org/officeDocument/2006/relationships/hyperlink" Target="https://journal-laaroiba.com/ojs/index.php/alkhara" TargetMode="External"/><Relationship Id="rId725" Type="http://schemas.openxmlformats.org/officeDocument/2006/relationships/hyperlink" Target="https://employee.uc.ac.id/index.php/file/get/sis/t_cp/multi/c77a0b11-9336-11ee-859c-000d3ac6bafe_assignmentletter.png" TargetMode="External"/><Relationship Id="rId932" Type="http://schemas.openxmlformats.org/officeDocument/2006/relationships/hyperlink" Target="https://employee.uc.ac.id/index.php/file/get/sis/t_cp/30e3c62f-9576-11ee-b583-000d3ac6bafe_sertifikat.pdf" TargetMode="External"/><Relationship Id="rId157" Type="http://schemas.openxmlformats.org/officeDocument/2006/relationships/hyperlink" Target="https://icoen.org/" TargetMode="External"/><Relationship Id="rId364" Type="http://schemas.openxmlformats.org/officeDocument/2006/relationships/hyperlink" Target="https://icoen.org/" TargetMode="External"/><Relationship Id="rId1008" Type="http://schemas.openxmlformats.org/officeDocument/2006/relationships/hyperlink" Target="https://jurnal.mdp.ac.id/index.php/jatisi/article/" TargetMode="External"/><Relationship Id="rId61" Type="http://schemas.openxmlformats.org/officeDocument/2006/relationships/hyperlink" Target="https://employee.uc.ac.id/index.php/file/get/sis/t_cp/multi/44388237-9417-11ee-bd04-000d3ac6bafe.png" TargetMode="External"/><Relationship Id="rId571" Type="http://schemas.openxmlformats.org/officeDocument/2006/relationships/hyperlink" Target="https://journal.uc.ac.id/index.php/LeECOM/article/" TargetMode="External"/><Relationship Id="rId669" Type="http://schemas.openxmlformats.org/officeDocument/2006/relationships/hyperlink" Target="https://employee.uc.ac.id/index.php/file/get/sis/t_cp/c7cafcfd-71fb-11ed-a71d-000d3ac6bafe_assignmentletter.pdf" TargetMode="External"/><Relationship Id="rId876" Type="http://schemas.openxmlformats.org/officeDocument/2006/relationships/hyperlink" Target="https://employee.uc.ac.id/index.php/file/get/sis/t_cp/4eb16891-7c33-11ed-a633-000d3ac6bafe_assignmentletter.jpg" TargetMode="External"/><Relationship Id="rId19" Type="http://schemas.openxmlformats.org/officeDocument/2006/relationships/hyperlink" Target="https://employee.uc.ac.id/index.php/file/get/sis/t_cp/multi/44388237-9417-11ee-bd04-000d3ac6bafe.png" TargetMode="External"/><Relationship Id="rId224" Type="http://schemas.openxmlformats.org/officeDocument/2006/relationships/hyperlink" Target="https://icoen.org/" TargetMode="External"/><Relationship Id="rId431" Type="http://schemas.openxmlformats.org/officeDocument/2006/relationships/hyperlink" Target="https://employee.uc.ac.id/index.php/file/get/sis/t_cp/multi/44388237-9417-11ee-bd04-000d3ac6bafe_assignmentletter.png" TargetMode="External"/><Relationship Id="rId529" Type="http://schemas.openxmlformats.org/officeDocument/2006/relationships/hyperlink" Target="https://employee.uc.ac.id/index.php/file/get/sis/t_cp/f056b76d-ffec-40b3-8f64-c2a0bc29e972_report.pdf" TargetMode="External"/><Relationship Id="rId736" Type="http://schemas.openxmlformats.org/officeDocument/2006/relationships/hyperlink" Target="https://employee.uc.ac.id/index.php/file/get/sis/t_cp/e8cfcd7d-bba0-43a5-863e-b6d014d1c40d_report.pdf" TargetMode="External"/><Relationship Id="rId1061" Type="http://schemas.openxmlformats.org/officeDocument/2006/relationships/table" Target="../tables/table1.xml"/><Relationship Id="rId168" Type="http://schemas.openxmlformats.org/officeDocument/2006/relationships/hyperlink" Target="https://icoen.org/" TargetMode="External"/><Relationship Id="rId943" Type="http://schemas.openxmlformats.org/officeDocument/2006/relationships/hyperlink" Target="https://employee.uc.ac.id/index.php/file/get/sis/t_cp/multi/c77a0b11-9336-11ee-859c-000d3ac6bafe.png" TargetMode="External"/><Relationship Id="rId1019" Type="http://schemas.openxmlformats.org/officeDocument/2006/relationships/hyperlink" Target="https://employee.uc.ac.id/index.php/file/get/sis/t_cp/ea74bbec-6ffd-11ed-9640-000d3ac6bafe.jpg" TargetMode="External"/><Relationship Id="rId72" Type="http://schemas.openxmlformats.org/officeDocument/2006/relationships/hyperlink" Target="https://icoen.org/" TargetMode="External"/><Relationship Id="rId375" Type="http://schemas.openxmlformats.org/officeDocument/2006/relationships/hyperlink" Target="https://icoen.org/" TargetMode="External"/><Relationship Id="rId582" Type="http://schemas.openxmlformats.org/officeDocument/2006/relationships/hyperlink" Target="https://employee.uc.ac.id/index.php/file/get/sis/t_cp/36f9c4be-e8ee-4021-bf0c-4f044795b0df_report.pdf" TargetMode="External"/><Relationship Id="rId803" Type="http://schemas.openxmlformats.org/officeDocument/2006/relationships/hyperlink" Target="https://pekankomunikasiui2023.com/" TargetMode="External"/><Relationship Id="rId3" Type="http://schemas.openxmlformats.org/officeDocument/2006/relationships/hyperlink" Target="https://employee.uc.ac.id/index.php/file/get/sis/t_cp/multi/44388237-9417-11ee-bd04-000d3ac6bafe_assignmentletter.png" TargetMode="External"/><Relationship Id="rId235" Type="http://schemas.openxmlformats.org/officeDocument/2006/relationships/hyperlink" Target="https://employee.uc.ac.id/index.php/file/get/sis/t_cp/514accbf-c4ae-11ee-9e62-000d3ac6bafe_assignmentletter.pdf" TargetMode="External"/><Relationship Id="rId442" Type="http://schemas.openxmlformats.org/officeDocument/2006/relationships/hyperlink" Target="https://employee.uc.ac.id/index.php/file/get/sis/t_cp/multi/44388237-9417-11ee-bd04-000d3ac6bafe.png" TargetMode="External"/><Relationship Id="rId887" Type="http://schemas.openxmlformats.org/officeDocument/2006/relationships/hyperlink" Target="https://employee.uc.ac.id/index.php/file/get/sis/t_cp/359f49fa-d05c-11ee-ab7b-000d3ac6bafe_assignmentletter.pdf" TargetMode="External"/><Relationship Id="rId302" Type="http://schemas.openxmlformats.org/officeDocument/2006/relationships/hyperlink" Target="https://icoen.org/" TargetMode="External"/><Relationship Id="rId747" Type="http://schemas.openxmlformats.org/officeDocument/2006/relationships/hyperlink" Target="https://employee.uc.ac.id/index.php/file/get/sis/t_cp/9b5dcd32-1649-11ee-908d-000d3ac6bafe_report.pdf" TargetMode="External"/><Relationship Id="rId954" Type="http://schemas.openxmlformats.org/officeDocument/2006/relationships/hyperlink" Target="https://employee.uc.ac.id/index.php/file/get/sis/t_cp/051a4a88-28cc-4409-b35c-a87874efe2ae_sertifikat.pdf" TargetMode="External"/><Relationship Id="rId83" Type="http://schemas.openxmlformats.org/officeDocument/2006/relationships/hyperlink" Target="https://icoen.org/" TargetMode="External"/><Relationship Id="rId179" Type="http://schemas.openxmlformats.org/officeDocument/2006/relationships/hyperlink" Target="https://employee.uc.ac.id/index.php/file/get/sis/t_cp/multi/44388237-9417-11ee-bd04-000d3ac6bafe.png" TargetMode="External"/><Relationship Id="rId386" Type="http://schemas.openxmlformats.org/officeDocument/2006/relationships/hyperlink" Target="https://employee.uc.ac.id/index.php/file/get/sis/t_cp/multi/44388237-9417-11ee-bd04-000d3ac6bafe_assignmentletter.png" TargetMode="External"/><Relationship Id="rId593" Type="http://schemas.openxmlformats.org/officeDocument/2006/relationships/hyperlink" Target="https://employee.uc.ac.id/index.php/file/get/sis/t_cp/a3a84de2-b056-11ee-b848-000d3ac6bafe_report.pdf" TargetMode="External"/><Relationship Id="rId607" Type="http://schemas.openxmlformats.org/officeDocument/2006/relationships/hyperlink" Target="https://journals.aserspublishing.eu/jemt/article/v" TargetMode="External"/><Relationship Id="rId814" Type="http://schemas.openxmlformats.org/officeDocument/2006/relationships/hyperlink" Target="https://employee.uc.ac.id/index.php/file/get/sis/t_cp/08480447-5377-11ee-84a7-000d3ac6bafe_assignmentletter.pdf" TargetMode="External"/><Relationship Id="rId246" Type="http://schemas.openxmlformats.org/officeDocument/2006/relationships/hyperlink" Target="https://www.instagram.com/p/C6JDDfexQRe/" TargetMode="External"/><Relationship Id="rId453" Type="http://schemas.openxmlformats.org/officeDocument/2006/relationships/hyperlink" Target="https://employee.uc.ac.id/index.php/file/get/sis/t_cp/a21475b5-84ef-11ee-8b9b-000d3ac6bafe_assignmentletter.pdf" TargetMode="External"/><Relationship Id="rId660" Type="http://schemas.openxmlformats.org/officeDocument/2006/relationships/hyperlink" Target="https://employee.uc.ac.id/index.php/file/get/sis/t_cp/bf9bab3e-528a-4ee7-ab47-12248a94b1ac_dokumentasi.jpg" TargetMode="External"/><Relationship Id="rId898" Type="http://schemas.openxmlformats.org/officeDocument/2006/relationships/hyperlink" Target="https://employee.uc.ac.id/index.php/file/get/sis/t_cp/841378a6-0fef-11ee-984c-000d3ac6bafe.jpg" TargetMode="External"/><Relationship Id="rId106" Type="http://schemas.openxmlformats.org/officeDocument/2006/relationships/hyperlink" Target="https://employee.uc.ac.id/index.php/file/get/sis/t_cp/multi/44388237-9417-11ee-bd04-000d3ac6bafe_assignmentletter.png" TargetMode="External"/><Relationship Id="rId313" Type="http://schemas.openxmlformats.org/officeDocument/2006/relationships/hyperlink" Target="https://employee.uc.ac.id/index.php/file/get/sis/t_cp/multi/44388237-9417-11ee-bd04-000d3ac6bafe.png" TargetMode="External"/><Relationship Id="rId758" Type="http://schemas.openxmlformats.org/officeDocument/2006/relationships/hyperlink" Target="https://employee.uc.ac.id/index.php/file/get/sis/t_cp/ea937e12-2163-4f34-9480-825a64243757_sertifikat.pdf" TargetMode="External"/><Relationship Id="rId965" Type="http://schemas.openxmlformats.org/officeDocument/2006/relationships/hyperlink" Target="https://www.instagram.com/p/C65vZv2L2Fh/?utm_sourc" TargetMode="External"/><Relationship Id="rId10" Type="http://schemas.openxmlformats.org/officeDocument/2006/relationships/hyperlink" Target="https://employee.uc.ac.id/index.php/file/get/sis/t_cp/d8af2c3a-abc2-4e35-9a36-45e3b3869f4c.jpg" TargetMode="External"/><Relationship Id="rId94" Type="http://schemas.openxmlformats.org/officeDocument/2006/relationships/hyperlink" Target="https://icoen.org/" TargetMode="External"/><Relationship Id="rId397" Type="http://schemas.openxmlformats.org/officeDocument/2006/relationships/hyperlink" Target="https://employee.uc.ac.id/index.php/file/get/sis/t_cp/multi/44388237-9417-11ee-bd04-000d3ac6bafe.png" TargetMode="External"/><Relationship Id="rId520" Type="http://schemas.openxmlformats.org/officeDocument/2006/relationships/hyperlink" Target="https://employee.uc.ac.id/index.php/file/get/sis/t_cp/d856c533-61b7-4a44-8ac2-48da12dadfbe_report.pdf" TargetMode="External"/><Relationship Id="rId618" Type="http://schemas.openxmlformats.org/officeDocument/2006/relationships/hyperlink" Target="https://employee.uc.ac.id/index.php/file/get/sis/t_cp/13b760b9-4bbe-11ee-9c81-000d3ac6bafe_assignmentletter.pdf" TargetMode="External"/><Relationship Id="rId825" Type="http://schemas.openxmlformats.org/officeDocument/2006/relationships/hyperlink" Target="https://employee.uc.ac.id/index.php/file/get/sis/t_cp/multi/2581dc63-f9cf-11ed-88da-000d3ac6bafe_assignmentletter.png" TargetMode="External"/><Relationship Id="rId257" Type="http://schemas.openxmlformats.org/officeDocument/2006/relationships/hyperlink" Target="https://employee.uc.ac.id/index.php/file/get/sis/t_cp/7582502d-8118-4caf-9819-c4b5376529b7_dokumentasi.pdf" TargetMode="External"/><Relationship Id="rId464" Type="http://schemas.openxmlformats.org/officeDocument/2006/relationships/hyperlink" Target="https://employee.uc.ac.id/index.php/file/get/sis/t_cp/ea937e12-2163-4f34-9480-825a64243757_sertifikat.pdf" TargetMode="External"/><Relationship Id="rId1010" Type="http://schemas.openxmlformats.org/officeDocument/2006/relationships/hyperlink" Target="https://employee.uc.ac.id/index.php/file/get/sis/t_cp/8e013a86-e309-4047-b177-a6e829390dfd_report.pdf" TargetMode="External"/><Relationship Id="rId117" Type="http://schemas.openxmlformats.org/officeDocument/2006/relationships/hyperlink" Target="https://employee.uc.ac.id/index.php/file/get/sis/t_cp/multi/44388237-9417-11ee-bd04-000d3ac6bafe.png" TargetMode="External"/><Relationship Id="rId671" Type="http://schemas.openxmlformats.org/officeDocument/2006/relationships/hyperlink" Target="https://employee.uc.ac.id/index.php/file/get/sis/t_cp/998cb484-e145-11ee-bb96-000d3ac6bafe_sertifikat.pdf" TargetMode="External"/><Relationship Id="rId769" Type="http://schemas.openxmlformats.org/officeDocument/2006/relationships/hyperlink" Target="https://employee.uc.ac.id/index.php/file/get/sis/t_cp/multi/c77a0b11-9336-11ee-859c-000d3ac6bafe.png" TargetMode="External"/><Relationship Id="rId976" Type="http://schemas.openxmlformats.org/officeDocument/2006/relationships/hyperlink" Target="https://employee.uc.ac.id/index.php/file/get/sis/t_cp/multi/9b67effe-9ba4-11ed-b870-000d3ac6bafe.png" TargetMode="External"/><Relationship Id="rId324" Type="http://schemas.openxmlformats.org/officeDocument/2006/relationships/hyperlink" Target="https://www.bcacompetition.co.id/" TargetMode="External"/><Relationship Id="rId531" Type="http://schemas.openxmlformats.org/officeDocument/2006/relationships/hyperlink" Target="https://employee.uc.ac.id/index.php/file/get/sis/t_cp/922e7ea7-1825-418d-9b01-0616d8138246_report.pdf" TargetMode="External"/><Relationship Id="rId629" Type="http://schemas.openxmlformats.org/officeDocument/2006/relationships/hyperlink" Target="https://employee.uc.ac.id/index.php/file/get/sis/t_cp/97a2c575-37d7-4c48-8313-c3c19ba8fa65_sertifikat.pdf" TargetMode="External"/><Relationship Id="rId836" Type="http://schemas.openxmlformats.org/officeDocument/2006/relationships/hyperlink" Target="https://employee.uc.ac.id/index.php/file/get/sis/t_cp/e3685265-911d-11ee-9fdc-000d3ac6bafe_surat_tugas.pdf" TargetMode="External"/><Relationship Id="rId1021" Type="http://schemas.openxmlformats.org/officeDocument/2006/relationships/hyperlink" Target="https://employee.uc.ac.id/index.php/file/get/sis/t_cp/ea74bbec-6ffd-11ed-9640-000d3ac6bafe_documentation.jpeg" TargetMode="External"/><Relationship Id="rId903" Type="http://schemas.openxmlformats.org/officeDocument/2006/relationships/hyperlink" Target="https://employee.uc.ac.id/index.php/file/get/sis/t_cp/46fb18b2-9cdb-11ee-b903-000d3ac6bafe_sertifikat.pdf" TargetMode="External"/><Relationship Id="rId32" Type="http://schemas.openxmlformats.org/officeDocument/2006/relationships/hyperlink" Target="https://employee.uc.ac.id/index.php/file/get/sis/t_cp/9a29359f-3f27-11ee-8f1c-000d3ac6bafe_assignmentletter.pdf" TargetMode="External"/><Relationship Id="rId181" Type="http://schemas.openxmlformats.org/officeDocument/2006/relationships/hyperlink" Target="https://employee.uc.ac.id/index.php/file/get/sis/t_cp/664e0bc8-7e18-11ed-934e-000d3ac6bafe.jpg" TargetMode="External"/><Relationship Id="rId279" Type="http://schemas.openxmlformats.org/officeDocument/2006/relationships/hyperlink" Target="https://employee.uc.ac.id/index.php/file/get/sis/t_cp/7aa6c4b5-3d25-11ee-8e81-000d3ac6bafe_assignmentletter.pdf" TargetMode="External"/><Relationship Id="rId486" Type="http://schemas.openxmlformats.org/officeDocument/2006/relationships/hyperlink" Target="https://employee.uc.ac.id/index.php/file/get/sis/t_cp/6d61e49c-b3a3-11ee-8890-000d3ac6bafe_sertifikat.jpg" TargetMode="External"/><Relationship Id="rId693" Type="http://schemas.openxmlformats.org/officeDocument/2006/relationships/hyperlink" Target="https://employee.uc.ac.id/index.php/file/get/sis/t_cp/bc5e4ec9-ceaf-4650-a141-2a58a1e3ff7a_assignmentletter.pdf" TargetMode="External"/><Relationship Id="rId139" Type="http://schemas.openxmlformats.org/officeDocument/2006/relationships/hyperlink" Target="https://employee.uc.ac.id/index.php/file/get/sis/t_cp/d80b1ebc-3bec-4fe2-afe6-59421da14639_dokumentasi.jpg" TargetMode="External"/><Relationship Id="rId346" Type="http://schemas.openxmlformats.org/officeDocument/2006/relationships/hyperlink" Target="https://employee.uc.ac.id/index.php/file/get/sis/t_cp/multi/44388237-9417-11ee-bd04-000d3ac6bafe.png" TargetMode="External"/><Relationship Id="rId553" Type="http://schemas.openxmlformats.org/officeDocument/2006/relationships/hyperlink" Target="https://employee.uc.ac.id/index.php/file/get/sis/t_cp/18aebf23-6414-11ed-8346-000d3ac6bafe_report.JPG" TargetMode="External"/><Relationship Id="rId760" Type="http://schemas.openxmlformats.org/officeDocument/2006/relationships/hyperlink" Target="https://employee.uc.ac.id/index.php/file/get/sis/t_cp/9349aa52-fab3-47a0-8a15-b30ee26b0253_dokumentasi.pdf" TargetMode="External"/><Relationship Id="rId998" Type="http://schemas.openxmlformats.org/officeDocument/2006/relationships/hyperlink" Target="https://employee.uc.ac.id/index.php/file/get/sis/t_cp/5f89adbc-b127-11ee-8fdd-000d3ac6bafe_sertifikat.pdf" TargetMode="External"/><Relationship Id="rId206" Type="http://schemas.openxmlformats.org/officeDocument/2006/relationships/hyperlink" Target="https://employee.uc.ac.id/index.php/file/get/sis/t_cp/7582502d-8118-4caf-9819-c4b5376529b7_dokumentasi.pdf" TargetMode="External"/><Relationship Id="rId413" Type="http://schemas.openxmlformats.org/officeDocument/2006/relationships/hyperlink" Target="https://employee.uc.ac.id/index.php/file/get/sis/t_cp/multi/44388237-9417-11ee-bd04-000d3ac6bafe_assignmentletter.png" TargetMode="External"/><Relationship Id="rId858" Type="http://schemas.openxmlformats.org/officeDocument/2006/relationships/hyperlink" Target="https://employee.uc.ac.id/index.php/file/get/sis/t_cp/multi/c77a0b11-9336-11ee-859c-000d3ac6bafe.png" TargetMode="External"/><Relationship Id="rId1043" Type="http://schemas.openxmlformats.org/officeDocument/2006/relationships/hyperlink" Target="https://employee.uc.ac.id/index.php/file/get/sis/t_cp/d2abb763-89e8-11ee-a2c7-000d3ac6bafe_dokumentasi.jpeg" TargetMode="External"/><Relationship Id="rId620" Type="http://schemas.openxmlformats.org/officeDocument/2006/relationships/hyperlink" Target="https://docs.google.com/forms/d/e/1FAIpQLSfJhdKJSr" TargetMode="External"/><Relationship Id="rId718" Type="http://schemas.openxmlformats.org/officeDocument/2006/relationships/hyperlink" Target="https://employee.uc.ac.id/index.php/file/get/sis/t_cp/3f1ac34a-c511-11ed-bea1-000d3ac6bafe_assignmentletter.pdf" TargetMode="External"/><Relationship Id="rId925" Type="http://schemas.openxmlformats.org/officeDocument/2006/relationships/hyperlink" Target="https://employee.uc.ac.id/index.php/file/get/sis/t_cp/998cb484-e145-11ee-bb96-000d3ac6bafe_surat_tugas.pdf"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mployee.uc.ac.id/index.php/file/get/sis/t_cp/051a4a88-28cc-4409-b35c-a87874efe2ae_sertifikat.pdf" TargetMode="External"/><Relationship Id="rId671" Type="http://schemas.openxmlformats.org/officeDocument/2006/relationships/hyperlink" Target="https://www.capcut.com/template-detail/71872733452" TargetMode="External"/><Relationship Id="rId769" Type="http://schemas.openxmlformats.org/officeDocument/2006/relationships/hyperlink" Target="https://employee.uc.ac.id/index.php/file/get/sis/t_cp/multi/44388237-9417-11ee-bd04-000d3ac6bafe.png" TargetMode="External"/><Relationship Id="rId21" Type="http://schemas.openxmlformats.org/officeDocument/2006/relationships/hyperlink" Target="https://employee.uc.ac.id/index.php/file/get/sis/t_cp/14cb29d8-9ca8-11ee-b903-000d3ac6bafe_sertifikat.jpeg" TargetMode="External"/><Relationship Id="rId324" Type="http://schemas.openxmlformats.org/officeDocument/2006/relationships/hyperlink" Target="https://employee.uc.ac.id/index.php/file/get/sis/t_cp/ffe34674-6ca5-11ee-bdc1-000d3ac6bafe_assignmentletter.pdf" TargetMode="External"/><Relationship Id="rId531" Type="http://schemas.openxmlformats.org/officeDocument/2006/relationships/hyperlink" Target="https://employee.uc.ac.id/index.php/file/get/sis/t_cp/multi/44388237-9417-11ee-bd04-000d3ac6bafe.png" TargetMode="External"/><Relationship Id="rId629" Type="http://schemas.openxmlformats.org/officeDocument/2006/relationships/hyperlink" Target="https://employee.uc.ac.id/index.php/file/get/sis/t_cp/multi/44388237-9417-11ee-bd04-000d3ac6bafe_assignmentletter.png" TargetMode="External"/><Relationship Id="rId170" Type="http://schemas.openxmlformats.org/officeDocument/2006/relationships/hyperlink" Target="https://employee.uc.ac.id/index.php/file/get/sis/t_cp/multi/c77a0b11-9336-11ee-859c-000d3ac6bafe.png" TargetMode="External"/><Relationship Id="rId836" Type="http://schemas.openxmlformats.org/officeDocument/2006/relationships/hyperlink" Target="https://employee.uc.ac.id/index.php/file/get/sis/t_cp/multi/44388237-9417-11ee-bd04-000d3ac6bafe_assignmentletter.png" TargetMode="External"/><Relationship Id="rId268" Type="http://schemas.openxmlformats.org/officeDocument/2006/relationships/hyperlink" Target="https://employee.uc.ac.id/index.php/file/get/sis/t_cp/multi/c77a0b11-9336-11ee-859c-000d3ac6bafe_assignmentletter.png" TargetMode="External"/><Relationship Id="rId475" Type="http://schemas.openxmlformats.org/officeDocument/2006/relationships/hyperlink" Target="https://employee.uc.ac.id/index.php/file/get/sis/t_cp/ba971ffc-c3db-45b6-8df6-66e1dc7d8d5d_dokumentasi.jpg" TargetMode="External"/><Relationship Id="rId682" Type="http://schemas.openxmlformats.org/officeDocument/2006/relationships/hyperlink" Target="https://employee.uc.ac.id/index.php/file/get/sis/t_cp/multi/44388237-9417-11ee-bd04-000d3ac6bafe_assignmentletter.png" TargetMode="External"/><Relationship Id="rId903" Type="http://schemas.openxmlformats.org/officeDocument/2006/relationships/hyperlink" Target="https://employee.uc.ac.id/index.php/file/get/sis/t_cp/multi/44388237-9417-11ee-bd04-000d3ac6bafe_assignmentletter.png" TargetMode="External"/><Relationship Id="rId32" Type="http://schemas.openxmlformats.org/officeDocument/2006/relationships/hyperlink" Target="https://employee.uc.ac.id/index.php/file/get/sis/t_cp/5f89adbc-b127-11ee-8fdd-000d3ac6bafe_dokumentasi.jpeg" TargetMode="External"/><Relationship Id="rId128" Type="http://schemas.openxmlformats.org/officeDocument/2006/relationships/hyperlink" Target="https://jcieastjava.or.id/view/945" TargetMode="External"/><Relationship Id="rId335" Type="http://schemas.openxmlformats.org/officeDocument/2006/relationships/hyperlink" Target="https://instagram.com/weareempireent?igshid=YmMyMT" TargetMode="External"/><Relationship Id="rId542" Type="http://schemas.openxmlformats.org/officeDocument/2006/relationships/hyperlink" Target="https://employee.uc.ac.id/index.php/file/get/sis/t_cp/multi/44388237-9417-11ee-bd04-000d3ac6bafe_assignmentletter.png" TargetMode="External"/><Relationship Id="rId181" Type="http://schemas.openxmlformats.org/officeDocument/2006/relationships/hyperlink" Target="https://employee.uc.ac.id/index.php/file/get/sis/t_cp/72378e48-75ec-11ed-a457-000d3ac6bafe.jpeg" TargetMode="External"/><Relationship Id="rId402" Type="http://schemas.openxmlformats.org/officeDocument/2006/relationships/hyperlink" Target="https://linktr.ee/WEX2024?fbclid=PAZXh0bgNhZW0CMTE" TargetMode="External"/><Relationship Id="rId847" Type="http://schemas.openxmlformats.org/officeDocument/2006/relationships/hyperlink" Target="https://employee.uc.ac.id/index.php/file/get/sis/t_cp/multi/44388237-9417-11ee-bd04-000d3ac6bafe.png" TargetMode="External"/><Relationship Id="rId279" Type="http://schemas.openxmlformats.org/officeDocument/2006/relationships/hyperlink" Target="https://employee.uc.ac.id/index.php/file/get/sis/t_cp/ea937e12-2163-4f34-9480-825a64243757_surat_tugas.pdf" TargetMode="External"/><Relationship Id="rId486" Type="http://schemas.openxmlformats.org/officeDocument/2006/relationships/hyperlink" Target="https://employee.uc.ac.id/index.php/file/get/sis/t_cp/bb9bd745-2d88-11ee-b930-000d3ac6bafe_assignmentletter.pdf" TargetMode="External"/><Relationship Id="rId693" Type="http://schemas.openxmlformats.org/officeDocument/2006/relationships/hyperlink" Target="https://employee.uc.ac.id/index.php/file/get/sis/t_cp/7582502d-8118-4caf-9819-c4b5376529b7_sertifikat.pdf" TargetMode="External"/><Relationship Id="rId707" Type="http://schemas.openxmlformats.org/officeDocument/2006/relationships/hyperlink" Target="https://employee.uc.ac.id/index.php/file/get/sis/t_cp/multi/44388237-9417-11ee-bd04-000d3ac6bafe_assignmentletter.png" TargetMode="External"/><Relationship Id="rId914" Type="http://schemas.openxmlformats.org/officeDocument/2006/relationships/hyperlink" Target="https://modelunitednation.org/offline" TargetMode="External"/><Relationship Id="rId43" Type="http://schemas.openxmlformats.org/officeDocument/2006/relationships/hyperlink" Target="https://employee.uc.ac.id/index.php/file/get/sis/t_cp/de260e2a-f084-11ed-badd-000d3ac6bafe_documentation.jpeg" TargetMode="External"/><Relationship Id="rId139" Type="http://schemas.openxmlformats.org/officeDocument/2006/relationships/hyperlink" Target="https://employee.uc.ac.id/index.php/file/get/sis/t_cp/46fb18b2-9cdb-11ee-b903-000d3ac6bafe_surat_tugas.pdf" TargetMode="External"/><Relationship Id="rId346" Type="http://schemas.openxmlformats.org/officeDocument/2006/relationships/hyperlink" Target="https://www.instagram.com/p/C0jMnUOP-pT/?igsh=MTZ1" TargetMode="External"/><Relationship Id="rId553" Type="http://schemas.openxmlformats.org/officeDocument/2006/relationships/hyperlink" Target="https://icoen.org/" TargetMode="External"/><Relationship Id="rId760" Type="http://schemas.openxmlformats.org/officeDocument/2006/relationships/hyperlink" Target="https://employee.uc.ac.id/index.php/file/get/sis/t_cp/multi/44388237-9417-11ee-bd04-000d3ac6bafe_assignmentletter.png" TargetMode="External"/><Relationship Id="rId192" Type="http://schemas.openxmlformats.org/officeDocument/2006/relationships/hyperlink" Target="https://employee.uc.ac.id/index.php/file/get/sis/t_cp/017351f4-72dd-11ee-b20d-000d3ac6bafe_documentation.jpeg" TargetMode="External"/><Relationship Id="rId206" Type="http://schemas.openxmlformats.org/officeDocument/2006/relationships/hyperlink" Target="https://employee.uc.ac.id/index.php/file/get/sis/t_cp/e3685265-911d-11ee-9fdc-000d3ac6bafe_surat_tugas.pdf" TargetMode="External"/><Relationship Id="rId413" Type="http://schemas.openxmlformats.org/officeDocument/2006/relationships/hyperlink" Target="https://employee.uc.ac.id/index.php/file/get/sis/t_cp/a3b0d988-02e8-11ee-a50e-000d3ac6bafe_documentation.jpg" TargetMode="External"/><Relationship Id="rId858" Type="http://schemas.openxmlformats.org/officeDocument/2006/relationships/hyperlink" Target="https://employee.uc.ac.id/index.php/file/get/sis/t_cp/multi/44388237-9417-11ee-bd04-000d3ac6bafe.png" TargetMode="External"/><Relationship Id="rId497" Type="http://schemas.openxmlformats.org/officeDocument/2006/relationships/hyperlink" Target="https://employee.uc.ac.id/index.php/file/get/sis/t_cp/33b68316-b991-11ee-bfa0-000d3ac6bafe_surat_tugas.pdf" TargetMode="External"/><Relationship Id="rId620" Type="http://schemas.openxmlformats.org/officeDocument/2006/relationships/hyperlink" Target="https://icoen.org/" TargetMode="External"/><Relationship Id="rId718" Type="http://schemas.openxmlformats.org/officeDocument/2006/relationships/hyperlink" Target="https://employee.uc.ac.id/index.php/file/get/sis/t_cp/04059a0e-c49e-11ee-9e62-000d3ac6bafe.png" TargetMode="External"/><Relationship Id="rId925" Type="http://schemas.openxmlformats.org/officeDocument/2006/relationships/hyperlink" Target="https://icoen.org/" TargetMode="External"/><Relationship Id="rId357" Type="http://schemas.openxmlformats.org/officeDocument/2006/relationships/hyperlink" Target="https://employee.uc.ac.id/index.php/file/get/sis/t_cp/c7cafcfd-71fb-11ed-a71d-000d3ac6bafe_assignmentletter.pdf" TargetMode="External"/><Relationship Id="rId54" Type="http://schemas.openxmlformats.org/officeDocument/2006/relationships/hyperlink" Target="https://employee.uc.ac.id/index.php/file/get/sis/t_cp/4e3229e1-901b-11ee-9103-000d3ac6bafe_dokumentasi.jpeg" TargetMode="External"/><Relationship Id="rId217" Type="http://schemas.openxmlformats.org/officeDocument/2006/relationships/hyperlink" Target="https://employee.uc.ac.id/index.php/file/get/sis/t_cp/af850e38-c36c-11ee-a3dd-000d3ac6bafe_sertifikat.pdf" TargetMode="External"/><Relationship Id="rId564" Type="http://schemas.openxmlformats.org/officeDocument/2006/relationships/hyperlink" Target="https://employee.uc.ac.id/index.php/file/get/sis/t_cp/multi/44388237-9417-11ee-bd04-000d3ac6bafe.png" TargetMode="External"/><Relationship Id="rId771" Type="http://schemas.openxmlformats.org/officeDocument/2006/relationships/hyperlink" Target="https://employee.uc.ac.id/index.php/file/get/sis/t_cp/multi/44388237-9417-11ee-bd04-000d3ac6bafe_assignmentletter.png" TargetMode="External"/><Relationship Id="rId869" Type="http://schemas.openxmlformats.org/officeDocument/2006/relationships/hyperlink" Target="https://employee.uc.ac.id/index.php/file/get/sis/t_cp/multi/44388237-9417-11ee-bd04-000d3ac6bafe.png" TargetMode="External"/><Relationship Id="rId424" Type="http://schemas.openxmlformats.org/officeDocument/2006/relationships/hyperlink" Target="https://employee.uc.ac.id/index.php/file/get/sis/t_cp/7bbb5487-a5d7-4061-b692-caafa95b5f55.pdf" TargetMode="External"/><Relationship Id="rId631" Type="http://schemas.openxmlformats.org/officeDocument/2006/relationships/hyperlink" Target="https://icoen.org/" TargetMode="External"/><Relationship Id="rId729" Type="http://schemas.openxmlformats.org/officeDocument/2006/relationships/hyperlink" Target="https://employee.uc.ac.id/index.php/file/get/sis/t_cp/multi/44388237-9417-11ee-bd04-000d3ac6bafe.png" TargetMode="External"/><Relationship Id="rId270" Type="http://schemas.openxmlformats.org/officeDocument/2006/relationships/hyperlink" Target="https://icoen.org/" TargetMode="External"/><Relationship Id="rId65" Type="http://schemas.openxmlformats.org/officeDocument/2006/relationships/hyperlink" Target="https://employee.uc.ac.id/index.php/file/get/sis/t_cp/e3685265-911d-11ee-9fdc-000d3ac6bafe_surat_tugas.pdf" TargetMode="External"/><Relationship Id="rId130" Type="http://schemas.openxmlformats.org/officeDocument/2006/relationships/hyperlink" Target="https://employee.uc.ac.id/index.php/file/get/sis/t_cp/multi/9b67effe-9ba4-11ed-b870-000d3ac6bafe_assignmentletter.png" TargetMode="External"/><Relationship Id="rId368" Type="http://schemas.openxmlformats.org/officeDocument/2006/relationships/hyperlink" Target="https://employee.uc.ac.id/index.php/file/get/sis/t_cp/bf9bab3e-528a-4ee7-ab47-12248a94b1ac_sertifikat.pdf" TargetMode="External"/><Relationship Id="rId575" Type="http://schemas.openxmlformats.org/officeDocument/2006/relationships/hyperlink" Target="https://employee.uc.ac.id/index.php/file/get/sis/t_cp/multi/44388237-9417-11ee-bd04-000d3ac6bafe_assignmentletter.png" TargetMode="External"/><Relationship Id="rId782" Type="http://schemas.openxmlformats.org/officeDocument/2006/relationships/hyperlink" Target="https://employee.uc.ac.id/index.php/file/get/sis/t_cp/multi/44388237-9417-11ee-bd04-000d3ac6bafe.png" TargetMode="External"/><Relationship Id="rId228" Type="http://schemas.openxmlformats.org/officeDocument/2006/relationships/hyperlink" Target="https://employee.uc.ac.id/index.php/file/get/sis/t_cp/multi/5767f501-9ba4-11ed-b870-000d3ac6bafe_assignmentletter.png" TargetMode="External"/><Relationship Id="rId435" Type="http://schemas.openxmlformats.org/officeDocument/2006/relationships/hyperlink" Target="https://jurnal.politeknik-kebumen.ac.id/E-Bis/arti" TargetMode="External"/><Relationship Id="rId642" Type="http://schemas.openxmlformats.org/officeDocument/2006/relationships/hyperlink" Target="https://employee.uc.ac.id/index.php/file/get/sis/t_cp/multi/44388237-9417-11ee-bd04-000d3ac6bafe.png" TargetMode="External"/><Relationship Id="rId281" Type="http://schemas.openxmlformats.org/officeDocument/2006/relationships/hyperlink" Target="https://www.instagram.com/p/C2eBXDEvwjZ/?utm_sourc" TargetMode="External"/><Relationship Id="rId502" Type="http://schemas.openxmlformats.org/officeDocument/2006/relationships/hyperlink" Target="https://employee.uc.ac.id/index.php/file/get/sis/t_cp/a21475b5-84ef-11ee-8b9b-000d3ac6bafe.pdf" TargetMode="External"/><Relationship Id="rId76" Type="http://schemas.openxmlformats.org/officeDocument/2006/relationships/hyperlink" Target="https://employee.uc.ac.id/index.php/file/get/sis/t_cp/14cb29d8-9ca8-11ee-b903-000d3ac6bafe_sertifikat.jpeg" TargetMode="External"/><Relationship Id="rId141" Type="http://schemas.openxmlformats.org/officeDocument/2006/relationships/hyperlink" Target="https://events.westernsydney.edu.au/ai-innovationc" TargetMode="External"/><Relationship Id="rId379" Type="http://schemas.openxmlformats.org/officeDocument/2006/relationships/hyperlink" Target="https://employee.uc.ac.id/index.php/file/get/sis/t_cp/3cdc3c46-ee7b-11ed-80dd-000d3ac6bafe.jpg" TargetMode="External"/><Relationship Id="rId586" Type="http://schemas.openxmlformats.org/officeDocument/2006/relationships/hyperlink" Target="https://employee.uc.ac.id/index.php/file/get/sis/t_cp/multi/44388237-9417-11ee-bd04-000d3ac6bafe_assignmentletter.png" TargetMode="External"/><Relationship Id="rId793" Type="http://schemas.openxmlformats.org/officeDocument/2006/relationships/hyperlink" Target="https://employee.uc.ac.id/index.php/file/get/sis/t_cp/multi/44388237-9417-11ee-bd04-000d3ac6bafe_assignmentletter.png" TargetMode="External"/><Relationship Id="rId807" Type="http://schemas.openxmlformats.org/officeDocument/2006/relationships/hyperlink" Target="https://employee.uc.ac.id/index.php/file/get/sis/t_cp/d80b1ebc-3bec-4fe2-afe6-59421da14639_dokumentasi.jpg" TargetMode="External"/><Relationship Id="rId7" Type="http://schemas.openxmlformats.org/officeDocument/2006/relationships/hyperlink" Target="https://employee.uc.ac.id/index.php/file/get/sis/t_cp/2d8338c2-540f-11ed-917a-000d3ac6bafe_report.pdf" TargetMode="External"/><Relationship Id="rId239" Type="http://schemas.openxmlformats.org/officeDocument/2006/relationships/hyperlink" Target="https://employee.uc.ac.id/index.php/file/get/sis/t_cp/8718597b-402b-11ee-a77b-000d3ac6bafe.pdf" TargetMode="External"/><Relationship Id="rId446" Type="http://schemas.openxmlformats.org/officeDocument/2006/relationships/hyperlink" Target="https://employee.uc.ac.id/index.php/file/get/sis/t_cp/f4484d62-d799-11ee-ade0-000d3ac6bafe.pdf" TargetMode="External"/><Relationship Id="rId653" Type="http://schemas.openxmlformats.org/officeDocument/2006/relationships/hyperlink" Target="https://employee.uc.ac.id/index.php/file/get/sis/t_cp/multi/44388237-9417-11ee-bd04-000d3ac6bafe_assignmentletter.png" TargetMode="External"/><Relationship Id="rId292" Type="http://schemas.openxmlformats.org/officeDocument/2006/relationships/hyperlink" Target="https://employee.uc.ac.id/index.php/file/get/sis/t_cp/multi/c77a0b11-9336-11ee-859c-000d3ac6bafe_assignmentletter.png" TargetMode="External"/><Relationship Id="rId306" Type="http://schemas.openxmlformats.org/officeDocument/2006/relationships/hyperlink" Target="https://employee.uc.ac.id/index.php/file/get/sis/t_cp/a327b405-ef01-11ed-8dcc-000d3ac6bafe_report.pdf" TargetMode="External"/><Relationship Id="rId860" Type="http://schemas.openxmlformats.org/officeDocument/2006/relationships/hyperlink" Target="https://employee.uc.ac.id/index.php/file/get/sis/t_cp/234fe4ed-eacd-45c0-a06a-9fe931d45c36_dokumentasi.jpeg" TargetMode="External"/><Relationship Id="rId87" Type="http://schemas.openxmlformats.org/officeDocument/2006/relationships/hyperlink" Target="https://employee.uc.ac.id/index.php/file/get/sis/t_cp/multi/9b67effe-9ba4-11ed-b870-000d3ac6bafe.png" TargetMode="External"/><Relationship Id="rId513" Type="http://schemas.openxmlformats.org/officeDocument/2006/relationships/hyperlink" Target="https://employee.uc.ac.id/index.php/file/get/sis/t_cp/multi/44388237-9417-11ee-bd04-000d3ac6bafe.png" TargetMode="External"/><Relationship Id="rId597" Type="http://schemas.openxmlformats.org/officeDocument/2006/relationships/hyperlink" Target="https://icoen.org/" TargetMode="External"/><Relationship Id="rId720" Type="http://schemas.openxmlformats.org/officeDocument/2006/relationships/hyperlink" Target="https://employee.uc.ac.id/index.php/file/get/sis/t_cp/multi/44388237-9417-11ee-bd04-000d3ac6bafe.png" TargetMode="External"/><Relationship Id="rId818" Type="http://schemas.openxmlformats.org/officeDocument/2006/relationships/hyperlink" Target="https://employee.uc.ac.id/index.php/file/get/sis/t_cp/multi/44388237-9417-11ee-bd04-000d3ac6bafe_assignmentletter.png" TargetMode="External"/><Relationship Id="rId152" Type="http://schemas.openxmlformats.org/officeDocument/2006/relationships/hyperlink" Target="https://employee.uc.ac.id/index.php/file/get/sis/t_cp/multi/c77a0b11-9336-11ee-859c-000d3ac6bafe.png" TargetMode="External"/><Relationship Id="rId457" Type="http://schemas.openxmlformats.org/officeDocument/2006/relationships/hyperlink" Target="https://employee.uc.ac.id/index.php/file/get/sis/t_cp/02af3014-2357-4024-885c-c397ff02c8bd_report.pdf" TargetMode="External"/><Relationship Id="rId664" Type="http://schemas.openxmlformats.org/officeDocument/2006/relationships/hyperlink" Target="https://icoen.org/" TargetMode="External"/><Relationship Id="rId871" Type="http://schemas.openxmlformats.org/officeDocument/2006/relationships/hyperlink" Target="https://employee.uc.ac.id/index.php/file/get/sis/t_cp/multi/44388237-9417-11ee-bd04-000d3ac6bafe_assignmentletter.png" TargetMode="External"/><Relationship Id="rId14" Type="http://schemas.openxmlformats.org/officeDocument/2006/relationships/hyperlink" Target="https://employee.uc.ac.id/index.php/file/get/sis/t_cp/84743591-1b09-11ee-bf52-000d3ac6bafe.jpg" TargetMode="External"/><Relationship Id="rId317" Type="http://schemas.openxmlformats.org/officeDocument/2006/relationships/hyperlink" Target="https://employee.uc.ac.id/index.php/file/get/sis/t_cp/26fc2100-c511-11ed-bea1-000d3ac6bafe.jpg" TargetMode="External"/><Relationship Id="rId524" Type="http://schemas.openxmlformats.org/officeDocument/2006/relationships/hyperlink" Target="https://employee.uc.ac.id/index.php/file/get/sis/t_cp/multi/44388237-9417-11ee-bd04-000d3ac6bafe_assignmentletter.png" TargetMode="External"/><Relationship Id="rId731" Type="http://schemas.openxmlformats.org/officeDocument/2006/relationships/hyperlink" Target="https://employee.uc.ac.id/index.php/file/get/sis/t_cp/multi/44388237-9417-11ee-bd04-000d3ac6bafe_assignmentletter.png" TargetMode="External"/><Relationship Id="rId98" Type="http://schemas.openxmlformats.org/officeDocument/2006/relationships/hyperlink" Target="https://www.instagram.com/p/C65vZv2L2Fh/?utm_sourc" TargetMode="External"/><Relationship Id="rId163" Type="http://schemas.openxmlformats.org/officeDocument/2006/relationships/hyperlink" Target="https://employee.uc.ac.id/index.php/file/get/sis/t_cp/2d3bc253-9f20-11ed-b9cf-000d3ac6bafe_assignmentletter.jpg" TargetMode="External"/><Relationship Id="rId370" Type="http://schemas.openxmlformats.org/officeDocument/2006/relationships/hyperlink" Target="https://employee.uc.ac.id/index.php/file/get/sis/t_cp/6d61e49c-b3a3-11ee-8890-000d3ac6bafe_dokumentasi.jpg" TargetMode="External"/><Relationship Id="rId829" Type="http://schemas.openxmlformats.org/officeDocument/2006/relationships/hyperlink" Target="https://icoen.org/" TargetMode="External"/><Relationship Id="rId230" Type="http://schemas.openxmlformats.org/officeDocument/2006/relationships/hyperlink" Target="https://employee.uc.ac.id/index.php/file/get/sis/t_cp/eba986b2-8b32-11ed-a20e-000d3ac6bafe.pdf" TargetMode="External"/><Relationship Id="rId468" Type="http://schemas.openxmlformats.org/officeDocument/2006/relationships/hyperlink" Target="https://employee.uc.ac.id/index.php/file/get/sis/t_cp/6d61e49c-b3a3-11ee-8890-000d3ac6bafe_dokumentasi.jpg" TargetMode="External"/><Relationship Id="rId675" Type="http://schemas.openxmlformats.org/officeDocument/2006/relationships/hyperlink" Target="https://employee.uc.ac.id/index.php/file/get/sis/t_cp/7b56df10-9ee5-11ee-a41a-000d3ac6bafe_dokumentasi.jpeg" TargetMode="External"/><Relationship Id="rId882" Type="http://schemas.openxmlformats.org/officeDocument/2006/relationships/hyperlink" Target="https://icoen.org/" TargetMode="External"/><Relationship Id="rId25" Type="http://schemas.openxmlformats.org/officeDocument/2006/relationships/hyperlink" Target="https://linktr.ee/ESPORTSOFUTM_2122?fbclid=PAAaZ-x" TargetMode="External"/><Relationship Id="rId328" Type="http://schemas.openxmlformats.org/officeDocument/2006/relationships/hyperlink" Target="https://vcdartx.framer.website/" TargetMode="External"/><Relationship Id="rId535" Type="http://schemas.openxmlformats.org/officeDocument/2006/relationships/hyperlink" Target="https://icoen.org/" TargetMode="External"/><Relationship Id="rId742" Type="http://schemas.openxmlformats.org/officeDocument/2006/relationships/hyperlink" Target="https://employee.uc.ac.id/index.php/file/get/sis/t_cp/7582502d-8118-4caf-9819-c4b5376529b7_dokumentasi.pdf" TargetMode="External"/><Relationship Id="rId174" Type="http://schemas.openxmlformats.org/officeDocument/2006/relationships/hyperlink" Target="https://www.instagram.com/tv/CtEnr1TKhzv/?igshid=M" TargetMode="External"/><Relationship Id="rId381" Type="http://schemas.openxmlformats.org/officeDocument/2006/relationships/hyperlink" Target="https://employee.uc.ac.id/index.php/file/get/sis/t_cp/530b065d-c211-11ed-aeb7-000d3ac6bafe_documentation.jpg" TargetMode="External"/><Relationship Id="rId602" Type="http://schemas.openxmlformats.org/officeDocument/2006/relationships/hyperlink" Target="https://employee.uc.ac.id/index.php/file/get/sis/t_cp/multi/44388237-9417-11ee-bd04-000d3ac6bafe_assignmentletter.png" TargetMode="External"/><Relationship Id="rId241" Type="http://schemas.openxmlformats.org/officeDocument/2006/relationships/hyperlink" Target="https://employee.uc.ac.id/index.php/file/get/sis/t_cp/bd2aec53-cbee-4852-aff8-f8144e4e5e70.pdf" TargetMode="External"/><Relationship Id="rId479" Type="http://schemas.openxmlformats.org/officeDocument/2006/relationships/hyperlink" Target="https://employee.uc.ac.id/index.php/file/get/sis/t_cp/bce3d4f3-94e3-11ee-bdd6-000d3ac6bafe_report.pdf" TargetMode="External"/><Relationship Id="rId686" Type="http://schemas.openxmlformats.org/officeDocument/2006/relationships/hyperlink" Target="https://employee.uc.ac.id/index.php/file/get/sis/t_cp/multi/44388237-9417-11ee-bd04-000d3ac6bafe.png" TargetMode="External"/><Relationship Id="rId893" Type="http://schemas.openxmlformats.org/officeDocument/2006/relationships/hyperlink" Target="https://employee.uc.ac.id/index.php/file/get/sis/t_cp/f8ceec8f-9996-11ee-ad3c-000d3ac6bafe_dokumentasi.jpeg" TargetMode="External"/><Relationship Id="rId907" Type="http://schemas.openxmlformats.org/officeDocument/2006/relationships/hyperlink" Target="https://employee.uc.ac.id/index.php/file/get/sis/t_cp/9a29359f-3f27-11ee-8f1c-000d3ac6bafe_assignmentletter.pdf" TargetMode="External"/><Relationship Id="rId36" Type="http://schemas.openxmlformats.org/officeDocument/2006/relationships/hyperlink" Target="https://employee.uc.ac.id/index.php/file/get/sis/t_cp/multi/2581dc63-f9cf-11ed-88da-000d3ac6bafe_documentation.png" TargetMode="External"/><Relationship Id="rId339" Type="http://schemas.openxmlformats.org/officeDocument/2006/relationships/hyperlink" Target="https://employee.uc.ac.id/index.php/file/get/sis/t_cp/3b5e06bf-0996-11ee-8035-000d3ac6bafe_documentation.jpg" TargetMode="External"/><Relationship Id="rId546" Type="http://schemas.openxmlformats.org/officeDocument/2006/relationships/hyperlink" Target="https://employee.uc.ac.id/index.php/file/get/sis/t_cp/multi/44388237-9417-11ee-bd04-000d3ac6bafe.png" TargetMode="External"/><Relationship Id="rId753" Type="http://schemas.openxmlformats.org/officeDocument/2006/relationships/hyperlink" Target="https://www.instagram.com/euforia_umn/?img_index=1" TargetMode="External"/><Relationship Id="rId101" Type="http://schemas.openxmlformats.org/officeDocument/2006/relationships/hyperlink" Target="https://employee.uc.ac.id/index.php/file/get/sis/t_cp/051a4a88-28cc-4409-b35c-a87874efe2ae_sertifikat.pdf" TargetMode="External"/><Relationship Id="rId185" Type="http://schemas.openxmlformats.org/officeDocument/2006/relationships/hyperlink" Target="https://icoen.org/" TargetMode="External"/><Relationship Id="rId406" Type="http://schemas.openxmlformats.org/officeDocument/2006/relationships/hyperlink" Target="https://docs.google.com/forms/d/e/1FAIpQLSfJhdKJSr" TargetMode="External"/><Relationship Id="rId392" Type="http://schemas.openxmlformats.org/officeDocument/2006/relationships/hyperlink" Target="https://atrium.ukdw.ac.id/index.php/jurnalarsitekt" TargetMode="External"/><Relationship Id="rId613" Type="http://schemas.openxmlformats.org/officeDocument/2006/relationships/hyperlink" Target="https://icoen.org/" TargetMode="External"/><Relationship Id="rId697" Type="http://schemas.openxmlformats.org/officeDocument/2006/relationships/hyperlink" Target="https://employee.uc.ac.id/index.php/file/get/sis/t_cp/e947c294-78a3-11ee-a0ef-000d3ac6bafe.pdf" TargetMode="External"/><Relationship Id="rId820" Type="http://schemas.openxmlformats.org/officeDocument/2006/relationships/hyperlink" Target="https://icoen.org/" TargetMode="External"/><Relationship Id="rId918" Type="http://schemas.openxmlformats.org/officeDocument/2006/relationships/hyperlink" Target="https://employee.uc.ac.id/index.php/file/get/sis/t_cp/multi/44388237-9417-11ee-bd04-000d3ac6bafe_assignmentletter.png" TargetMode="External"/><Relationship Id="rId252" Type="http://schemas.openxmlformats.org/officeDocument/2006/relationships/hyperlink" Target="https://employee.uc.ac.id/index.php/file/get/sis/t_cp/b3c91462-81d7-11ee-8546-000d3ac6bafe.jpeg" TargetMode="External"/><Relationship Id="rId47" Type="http://schemas.openxmlformats.org/officeDocument/2006/relationships/hyperlink" Target="https://employee.uc.ac.id/index.php/file/get/sis/t_cp/15f0d7bb-7000-11ed-9640-000d3ac6bafe_assignmentletter.pdf" TargetMode="External"/><Relationship Id="rId112" Type="http://schemas.openxmlformats.org/officeDocument/2006/relationships/hyperlink" Target="https://employee.uc.ac.id/index.php/file/get/sis/t_cp/234fe4ed-eacd-45c0-a06a-9fe931d45c36_surat_tugas.pdf" TargetMode="External"/><Relationship Id="rId557" Type="http://schemas.openxmlformats.org/officeDocument/2006/relationships/hyperlink" Target="https://employee.uc.ac.id/index.php/file/get/sis/t_cp/multi/44388237-9417-11ee-bd04-000d3ac6bafe_assignmentletter.png" TargetMode="External"/><Relationship Id="rId764" Type="http://schemas.openxmlformats.org/officeDocument/2006/relationships/hyperlink" Target="https://employee.uc.ac.id/index.php/file/get/sis/t_cp/84d09a66-e8a4-11ed-81bd-000d3ac6bafe.jpg" TargetMode="External"/><Relationship Id="rId196" Type="http://schemas.openxmlformats.org/officeDocument/2006/relationships/hyperlink" Target="https://employee.uc.ac.id/index.php/file/get/sis/t_cp/multi/c77a0b11-9336-11ee-859c-000d3ac6bafe.png" TargetMode="External"/><Relationship Id="rId417" Type="http://schemas.openxmlformats.org/officeDocument/2006/relationships/hyperlink" Target="https://employee.uc.ac.id/index.php/file/get/sis/t_cp/27f6c8e0-611c-11ee-9a37-000d3ac6bafe_assignmentletter.pdf" TargetMode="External"/><Relationship Id="rId624" Type="http://schemas.openxmlformats.org/officeDocument/2006/relationships/hyperlink" Target="https://www.instagram.com/p/CxJAAHDP2SX/?igsh=MXQz" TargetMode="External"/><Relationship Id="rId831" Type="http://schemas.openxmlformats.org/officeDocument/2006/relationships/hyperlink" Target="https://employee.uc.ac.id/index.php/file/get/sis/t_cp/multi/44388237-9417-11ee-bd04-000d3ac6bafe.png" TargetMode="External"/><Relationship Id="rId263" Type="http://schemas.openxmlformats.org/officeDocument/2006/relationships/hyperlink" Target="https://employee.uc.ac.id/index.php/file/get/sis/t_cp/f775b324-f945-11ed-beb7-000d3ac6bafe.jpg" TargetMode="External"/><Relationship Id="rId470" Type="http://schemas.openxmlformats.org/officeDocument/2006/relationships/hyperlink" Target="https://employee.uc.ac.id/index.php/file/get/sis/t_cp/6d61e49c-b3a3-11ee-8890-000d3ac6bafe_sertifikat.jpg" TargetMode="External"/><Relationship Id="rId929" Type="http://schemas.openxmlformats.org/officeDocument/2006/relationships/table" Target="../tables/table2.xml"/><Relationship Id="rId58" Type="http://schemas.openxmlformats.org/officeDocument/2006/relationships/hyperlink" Target="https://employee.uc.ac.id/index.php/file/get/sis/t_cp/b59164c7-7984-47aa-8c25-d232df4b7709_report.pdf" TargetMode="External"/><Relationship Id="rId123" Type="http://schemas.openxmlformats.org/officeDocument/2006/relationships/hyperlink" Target="https://employee.uc.ac.id/index.php/file/get/sis/t_cp/multi/c77a0b11-9336-11ee-859c-000d3ac6bafe.png" TargetMode="External"/><Relationship Id="rId330" Type="http://schemas.openxmlformats.org/officeDocument/2006/relationships/hyperlink" Target="https://employee.uc.ac.id/index.php/file/get/sis/t_cp/fb82c043-ee7a-11ed-80dd-000d3ac6bafe_assignmentletter.pdf" TargetMode="External"/><Relationship Id="rId568" Type="http://schemas.openxmlformats.org/officeDocument/2006/relationships/hyperlink" Target="https://icoen.org/" TargetMode="External"/><Relationship Id="rId775" Type="http://schemas.openxmlformats.org/officeDocument/2006/relationships/hyperlink" Target="https://employee.uc.ac.id/index.php/file/get/sis/t_cp/52e71933-6cca-11ee-bdc1-000d3ac6bafe_assignmentletter.jpg" TargetMode="External"/><Relationship Id="rId428" Type="http://schemas.openxmlformats.org/officeDocument/2006/relationships/hyperlink" Target="https://employee.uc.ac.id/index.php/file/get/sis/t_cp/f056b76d-ffec-40b3-8f64-c2a0bc29e972_assignmentletter.pdf" TargetMode="External"/><Relationship Id="rId635" Type="http://schemas.openxmlformats.org/officeDocument/2006/relationships/hyperlink" Target="https://employee.uc.ac.id/index.php/file/get/sis/t_cp/multi/44388237-9417-11ee-bd04-000d3ac6bafe_assignmentletter.png" TargetMode="External"/><Relationship Id="rId842" Type="http://schemas.openxmlformats.org/officeDocument/2006/relationships/hyperlink" Target="https://icoen.org/" TargetMode="External"/><Relationship Id="rId274" Type="http://schemas.openxmlformats.org/officeDocument/2006/relationships/hyperlink" Target="https://employee.uc.ac.id/index.php/file/get/sis/t_cp/multi/36776d53-0d9b-461d-8e0d-cba0e443259c_documentation.png" TargetMode="External"/><Relationship Id="rId481" Type="http://schemas.openxmlformats.org/officeDocument/2006/relationships/hyperlink" Target="https://employee.uc.ac.id/index.php/file/get/sis/t_cp/ea6dfa20-4f65-11ed-97d9-000d3ac6bafe.jpeg" TargetMode="External"/><Relationship Id="rId702" Type="http://schemas.openxmlformats.org/officeDocument/2006/relationships/hyperlink" Target="https://www.instagram.com/p/C6JDDfexQRe/" TargetMode="External"/><Relationship Id="rId69" Type="http://schemas.openxmlformats.org/officeDocument/2006/relationships/hyperlink" Target="https://employee.uc.ac.id/index.php/file/get/sis/t_cp/5f89adbc-b127-11ee-8fdd-000d3ac6bafe_sertifikat.pdf" TargetMode="External"/><Relationship Id="rId134" Type="http://schemas.openxmlformats.org/officeDocument/2006/relationships/hyperlink" Target="https://employee.uc.ac.id/index.php/file/get/sis/t_cp/multi/9b67effe-9ba4-11ed-b870-000d3ac6bafe.png" TargetMode="External"/><Relationship Id="rId579" Type="http://schemas.openxmlformats.org/officeDocument/2006/relationships/hyperlink" Target="https://employee.uc.ac.id/index.php/file/get/sis/t_cp/ba971ffc-c3db-45b6-8df6-66e1dc7d8d5d_surat_tugas.pdf" TargetMode="External"/><Relationship Id="rId786" Type="http://schemas.openxmlformats.org/officeDocument/2006/relationships/hyperlink" Target="https://icoen.org/" TargetMode="External"/><Relationship Id="rId341" Type="http://schemas.openxmlformats.org/officeDocument/2006/relationships/hyperlink" Target="https://employee.uc.ac.id/index.php/file/get/sis/t_cp/0f9c4f03-0996-11ee-8035-000d3ac6bafe.jpg" TargetMode="External"/><Relationship Id="rId439" Type="http://schemas.openxmlformats.org/officeDocument/2006/relationships/hyperlink" Target="https://employee.uc.ac.id/index.php/file/get/sis/t_cp/62961e12-911d-4bdd-8d4b-5b357cd60d93_report.pdf" TargetMode="External"/><Relationship Id="rId646" Type="http://schemas.openxmlformats.org/officeDocument/2006/relationships/hyperlink" Target="https://icoen.org/" TargetMode="External"/><Relationship Id="rId201" Type="http://schemas.openxmlformats.org/officeDocument/2006/relationships/hyperlink" Target="https://employee.uc.ac.id/index.php/file/get/sis/t_cp/eb023996-b8a9-11ed-8f6f-000d3ac6bafe_documentation.jpeg" TargetMode="External"/><Relationship Id="rId285" Type="http://schemas.openxmlformats.org/officeDocument/2006/relationships/hyperlink" Target="https://www.instagram.com/p/CzJGe-HBSDv/?utm_sourc" TargetMode="External"/><Relationship Id="rId506" Type="http://schemas.openxmlformats.org/officeDocument/2006/relationships/hyperlink" Target="https://employee.uc.ac.id/index.php/file/get/sis/t_cp/a141d288-02df-11ee-a50e-000d3ac6bafe_documentation.JPG" TargetMode="External"/><Relationship Id="rId853" Type="http://schemas.openxmlformats.org/officeDocument/2006/relationships/hyperlink" Target="https://icoen.org/" TargetMode="External"/><Relationship Id="rId492" Type="http://schemas.openxmlformats.org/officeDocument/2006/relationships/hyperlink" Target="https://employee.uc.ac.id/index.php/file/get/sis/t_cp/1f333b04-6c57-4637-862b-31d729005245_dokumentasi.JPG" TargetMode="External"/><Relationship Id="rId713" Type="http://schemas.openxmlformats.org/officeDocument/2006/relationships/hyperlink" Target="https://employee.uc.ac.id/index.php/file/get/sis/t_cp/514accbf-c4ae-11ee-9e62-000d3ac6bafe_assignmentletter.pdf" TargetMode="External"/><Relationship Id="rId797" Type="http://schemas.openxmlformats.org/officeDocument/2006/relationships/hyperlink" Target="https://employee.uc.ac.id/index.php/file/get/sis/t_cp/11d4bce4-7857-11ed-9bb7-000d3ac6bafe.pdf" TargetMode="External"/><Relationship Id="rId920" Type="http://schemas.openxmlformats.org/officeDocument/2006/relationships/hyperlink" Target="https://icoen.org/" TargetMode="External"/><Relationship Id="rId145" Type="http://schemas.openxmlformats.org/officeDocument/2006/relationships/hyperlink" Target="https://employee.uc.ac.id/index.php/file/get/sis/t_cp/multi/c77a0b11-9336-11ee-859c-000d3ac6bafe_assignmentletter.png" TargetMode="External"/><Relationship Id="rId352" Type="http://schemas.openxmlformats.org/officeDocument/2006/relationships/hyperlink" Target="https://employee.uc.ac.id/index.php/file/get/sis/t_cp/8e74b95b-70c6-11ee-b377-000d3ac6bafe_assignmentletter.pdf" TargetMode="External"/><Relationship Id="rId212" Type="http://schemas.openxmlformats.org/officeDocument/2006/relationships/hyperlink" Target="https://employee.uc.ac.id/index.php/file/get/sis/t_cp/multi/2581dc63-f9cf-11ed-88da-000d3ac6bafe_documentation.png" TargetMode="External"/><Relationship Id="rId657" Type="http://schemas.openxmlformats.org/officeDocument/2006/relationships/hyperlink" Target="https://employee.uc.ac.id/index.php/file/get/sis/t_cp/multi/44388237-9417-11ee-bd04-000d3ac6bafe.png" TargetMode="External"/><Relationship Id="rId864" Type="http://schemas.openxmlformats.org/officeDocument/2006/relationships/hyperlink" Target="https://employee.uc.ac.id/index.php/file/get/sis/t_cp/051a4a88-28cc-4409-b35c-a87874efe2ae_dokumentasi.png" TargetMode="External"/><Relationship Id="rId296" Type="http://schemas.openxmlformats.org/officeDocument/2006/relationships/hyperlink" Target="https://employee.uc.ac.id/index.php/file/get/sis/t_cp/ec71a7ae-b447-11ee-a2d5-000d3ac6bafe.png" TargetMode="External"/><Relationship Id="rId517" Type="http://schemas.openxmlformats.org/officeDocument/2006/relationships/hyperlink" Target="https://icoen.org/" TargetMode="External"/><Relationship Id="rId724" Type="http://schemas.openxmlformats.org/officeDocument/2006/relationships/hyperlink" Target="https://icoen.org/" TargetMode="External"/><Relationship Id="rId60" Type="http://schemas.openxmlformats.org/officeDocument/2006/relationships/hyperlink" Target="https://jurnal.mdp.ac.id/index.php/jatisi/article/" TargetMode="External"/><Relationship Id="rId156" Type="http://schemas.openxmlformats.org/officeDocument/2006/relationships/hyperlink" Target="https://employee.uc.ac.id/index.php/file/get/sis/t_cp/359f49fa-d05c-11ee-ab7b-000d3ac6bafe.jpeg" TargetMode="External"/><Relationship Id="rId363" Type="http://schemas.openxmlformats.org/officeDocument/2006/relationships/hyperlink" Target="https://employee.uc.ac.id/index.php/file/get/sis/t_cp/a2615fad-ee7a-11ed-80dd-000d3ac6bafe_assignmentletter.pdf" TargetMode="External"/><Relationship Id="rId570" Type="http://schemas.openxmlformats.org/officeDocument/2006/relationships/hyperlink" Target="https://employee.uc.ac.id/index.php/file/get/sis/t_cp/multi/44388237-9417-11ee-bd04-000d3ac6bafe.png" TargetMode="External"/><Relationship Id="rId223" Type="http://schemas.openxmlformats.org/officeDocument/2006/relationships/hyperlink" Target="https://employee.uc.ac.id/index.php/file/get/sis/t_cp/08480447-5377-11ee-84a7-000d3ac6bafe_documentation.JPG" TargetMode="External"/><Relationship Id="rId430" Type="http://schemas.openxmlformats.org/officeDocument/2006/relationships/hyperlink" Target="https://employee.uc.ac.id/index.php/file/get/sis/t_cp/bd58d426-72e3-48d3-8dd1-2c5cb9e03412_assignmentletter.pdf" TargetMode="External"/><Relationship Id="rId668" Type="http://schemas.openxmlformats.org/officeDocument/2006/relationships/hyperlink" Target="https://employee.uc.ac.id/index.php/file/get/sis/t_cp/7aa6c4b5-3d25-11ee-8e81-000d3ac6bafe_documentation.jpg" TargetMode="External"/><Relationship Id="rId875" Type="http://schemas.openxmlformats.org/officeDocument/2006/relationships/hyperlink" Target="https://employee.uc.ac.id/index.php/file/get/sis/t_cp/multi/44388237-9417-11ee-bd04-000d3ac6bafe.png" TargetMode="External"/><Relationship Id="rId18" Type="http://schemas.openxmlformats.org/officeDocument/2006/relationships/hyperlink" Target="https://employee.uc.ac.id/index.php/file/get/sis/t_cp/3921b769-77a2-48f7-97ed-39c0f1ee6063_report.pdf" TargetMode="External"/><Relationship Id="rId528" Type="http://schemas.openxmlformats.org/officeDocument/2006/relationships/hyperlink" Target="https://employee.uc.ac.id/index.php/file/get/sis/t_cp/multi/44388237-9417-11ee-bd04-000d3ac6bafe.png" TargetMode="External"/><Relationship Id="rId735" Type="http://schemas.openxmlformats.org/officeDocument/2006/relationships/hyperlink" Target="https://employee.uc.ac.id/index.php/file/get/sis/t_cp/8c801ad3-3b1e-11ee-b144-000d3ac6bafe_assignmentletter.pdf" TargetMode="External"/><Relationship Id="rId167" Type="http://schemas.openxmlformats.org/officeDocument/2006/relationships/hyperlink" Target="https://employee.uc.ac.id/index.php/file/get/sis/t_cp/cac805ea-7c32-11ed-a633-000d3ac6bafe.png" TargetMode="External"/><Relationship Id="rId374" Type="http://schemas.openxmlformats.org/officeDocument/2006/relationships/hyperlink" Target="https://employee.uc.ac.id/index.php/file/get/sis/t_cp/e8aa595e-7307-11ee-b20d-000d3ac6bafe_report.pdf" TargetMode="External"/><Relationship Id="rId581" Type="http://schemas.openxmlformats.org/officeDocument/2006/relationships/hyperlink" Target="https://www.instagram.com/p/C6JDDfexQRe/" TargetMode="External"/><Relationship Id="rId71" Type="http://schemas.openxmlformats.org/officeDocument/2006/relationships/hyperlink" Target="https://employee.uc.ac.id/index.php/file/get/sis/t_cp/multi/2581dc63-f9cf-11ed-88da-000d3ac6bafe_documentation.png" TargetMode="External"/><Relationship Id="rId234" Type="http://schemas.openxmlformats.org/officeDocument/2006/relationships/hyperlink" Target="https://employee.uc.ac.id/index.php/file/get/sis/t_cp/1e68f453-2010-11ee-8fa6-000d3ac6bafe.pdf" TargetMode="External"/><Relationship Id="rId679" Type="http://schemas.openxmlformats.org/officeDocument/2006/relationships/hyperlink" Target="https://employee.uc.ac.id/index.php/file/get/sis/t_cp/multi/44388237-9417-11ee-bd04-000d3ac6bafe_assignmentletter.png" TargetMode="External"/><Relationship Id="rId802" Type="http://schemas.openxmlformats.org/officeDocument/2006/relationships/hyperlink" Target="https://employee.uc.ac.id/index.php/file/get/sis/t_cp/multi/44388237-9417-11ee-bd04-000d3ac6bafe.png" TargetMode="External"/><Relationship Id="rId886" Type="http://schemas.openxmlformats.org/officeDocument/2006/relationships/hyperlink" Target="https://employee.uc.ac.id/index.php/file/get/sis/t_cp/4dc58190-a085-11ed-9278-000d3ac6bafe_documentation.jpg" TargetMode="External"/><Relationship Id="rId2" Type="http://schemas.openxmlformats.org/officeDocument/2006/relationships/hyperlink" Target="https://employee.uc.ac.id/index.php/file/get/sis/t_cp/multi/44388237-9417-11ee-bd04-000d3ac6bafe.png" TargetMode="External"/><Relationship Id="rId29" Type="http://schemas.openxmlformats.org/officeDocument/2006/relationships/hyperlink" Target="https://employee.uc.ac.id/index.php/file/get/sis/t_cp/e3685265-911d-11ee-9fdc-000d3ac6bafe_dokumentasi.png" TargetMode="External"/><Relationship Id="rId441" Type="http://schemas.openxmlformats.org/officeDocument/2006/relationships/hyperlink" Target="https://journal.uc.ac.id/index.php/JAEF/article/vi" TargetMode="External"/><Relationship Id="rId539" Type="http://schemas.openxmlformats.org/officeDocument/2006/relationships/hyperlink" Target="https://employee.uc.ac.id/index.php/file/get/sis/t_cp/multi/44388237-9417-11ee-bd04-000d3ac6bafe_assignmentletter.png" TargetMode="External"/><Relationship Id="rId746" Type="http://schemas.openxmlformats.org/officeDocument/2006/relationships/hyperlink" Target="https://employee.uc.ac.id/index.php/file/get/sis/t_cp/f208f3f9-52c1-455f-a9ec-7205522b11d6_dokumentasi.pdf" TargetMode="External"/><Relationship Id="rId178" Type="http://schemas.openxmlformats.org/officeDocument/2006/relationships/hyperlink" Target="https://instagram.com/synepco.fkuc?igshid=YmMyMTA2" TargetMode="External"/><Relationship Id="rId301" Type="http://schemas.openxmlformats.org/officeDocument/2006/relationships/hyperlink" Target="https://icoen.org/" TargetMode="External"/><Relationship Id="rId82" Type="http://schemas.openxmlformats.org/officeDocument/2006/relationships/hyperlink" Target="https://employee.uc.ac.id/index.php/file/get/sis/t_cp/multi/2581dc63-f9cf-11ed-88da-000d3ac6bafe_assignmentletter.png" TargetMode="External"/><Relationship Id="rId385" Type="http://schemas.openxmlformats.org/officeDocument/2006/relationships/hyperlink" Target="https://employee.uc.ac.id/index.php/file/get/sis/t_cp/8e7157f7-76bc-4b89-a64e-d6c3d17e9f2b_report.pdf" TargetMode="External"/><Relationship Id="rId592" Type="http://schemas.openxmlformats.org/officeDocument/2006/relationships/hyperlink" Target="https://employee.uc.ac.id/index.php/file/get/sis/t_cp/multi/44388237-9417-11ee-bd04-000d3ac6bafe_assignmentletter.png" TargetMode="External"/><Relationship Id="rId606" Type="http://schemas.openxmlformats.org/officeDocument/2006/relationships/hyperlink" Target="https://employee.uc.ac.id/index.php/file/get/sis/t_cp/multi/44388237-9417-11ee-bd04-000d3ac6bafe.png" TargetMode="External"/><Relationship Id="rId813" Type="http://schemas.openxmlformats.org/officeDocument/2006/relationships/hyperlink" Target="https://employee.uc.ac.id/index.php/file/get/sis/t_cp/3ae2bd52-9516-11ee-a8d9-000d3ac6bafe_sertifikat.jpeg" TargetMode="External"/><Relationship Id="rId245" Type="http://schemas.openxmlformats.org/officeDocument/2006/relationships/hyperlink" Target="https://employee.uc.ac.id/index.php/file/get/sis/t_cp/8c4c8363-2840-11ee-96e4-000d3ac6bafe.pdf" TargetMode="External"/><Relationship Id="rId452" Type="http://schemas.openxmlformats.org/officeDocument/2006/relationships/hyperlink" Target="https://employee.uc.ac.id/index.php/file/get/sis/t_cp/73e0878d-110e-44d6-95d0-be19a05d4553_assignmentletter.pdf" TargetMode="External"/><Relationship Id="rId897" Type="http://schemas.openxmlformats.org/officeDocument/2006/relationships/hyperlink" Target="https://employee.uc.ac.id/index.php/file/get/sis/t_cp/multi/44388237-9417-11ee-bd04-000d3ac6bafe_assignmentletter.png" TargetMode="External"/><Relationship Id="rId105" Type="http://schemas.openxmlformats.org/officeDocument/2006/relationships/hyperlink" Target="https://employee.uc.ac.id/index.php/file/get/sis/t_cp/234fe4ed-eacd-45c0-a06a-9fe931d45c36_sertifikat.pdf" TargetMode="External"/><Relationship Id="rId312" Type="http://schemas.openxmlformats.org/officeDocument/2006/relationships/hyperlink" Target="https://employee.uc.ac.id/index.php/file/get/sis/t_cp/db940ae9-5dbd-4021-bcd9-293e4189a7c1_assignmentletter.pdf" TargetMode="External"/><Relationship Id="rId757" Type="http://schemas.openxmlformats.org/officeDocument/2006/relationships/hyperlink" Target="https://employee.uc.ac.id/index.php/file/get/sis/t_cp/multi/44388237-9417-11ee-bd04-000d3ac6bafe_assignmentletter.png" TargetMode="External"/><Relationship Id="rId93" Type="http://schemas.openxmlformats.org/officeDocument/2006/relationships/hyperlink" Target="https://employee.uc.ac.id/index.php/file/get/sis/t_cp/multi/6b48398b-071c-4552-afcd-999f3d881823.png" TargetMode="External"/><Relationship Id="rId189" Type="http://schemas.openxmlformats.org/officeDocument/2006/relationships/hyperlink" Target="https://employee.uc.ac.id/index.php/file/get/sis/t_cp/multi/c77a0b11-9336-11ee-859c-000d3ac6bafe_assignmentletter.png" TargetMode="External"/><Relationship Id="rId396" Type="http://schemas.openxmlformats.org/officeDocument/2006/relationships/hyperlink" Target="https://employee.uc.ac.id/index.php/file/get/sis/t_cp/97a2c575-37d7-4c48-8313-c3c19ba8fa65_surat_tugas.pdf" TargetMode="External"/><Relationship Id="rId617" Type="http://schemas.openxmlformats.org/officeDocument/2006/relationships/hyperlink" Target="https://www.instagram.com/p/CxJAAHDP2SX/?igsh=MXQz" TargetMode="External"/><Relationship Id="rId824" Type="http://schemas.openxmlformats.org/officeDocument/2006/relationships/hyperlink" Target="https://employee.uc.ac.id/index.php/file/get/sis/t_cp/multi/44388237-9417-11ee-bd04-000d3ac6bafe_assignmentletter.png" TargetMode="External"/><Relationship Id="rId256" Type="http://schemas.openxmlformats.org/officeDocument/2006/relationships/hyperlink" Target="https://employee.uc.ac.id/index.php/file/get/sis/t_cp/d399cdf7-d117-11ed-8722-000d3ac6bafe.jpg" TargetMode="External"/><Relationship Id="rId463" Type="http://schemas.openxmlformats.org/officeDocument/2006/relationships/hyperlink" Target="https://employee.uc.ac.id/index.php/file/get/sis/t_cp/3b663d26-7a67-11ee-ad04-000d3ac6bafe.jpg" TargetMode="External"/><Relationship Id="rId670" Type="http://schemas.openxmlformats.org/officeDocument/2006/relationships/hyperlink" Target="https://employee.uc.ac.id/index.php/file/get/sis/t_cp/7aa6c4b5-3d25-11ee-8e81-000d3ac6bafe.pdf" TargetMode="External"/><Relationship Id="rId116" Type="http://schemas.openxmlformats.org/officeDocument/2006/relationships/hyperlink" Target="https://employee.uc.ac.id/index.php/file/get/sis/t_cp/051a4a88-28cc-4409-b35c-a87874efe2ae_surat_tugas.pdf" TargetMode="External"/><Relationship Id="rId323" Type="http://schemas.openxmlformats.org/officeDocument/2006/relationships/hyperlink" Target="https://employee.uc.ac.id/index.php/file/get/sis/t_cp/ffe34674-6ca5-11ee-bdc1-000d3ac6bafe_documentation.png" TargetMode="External"/><Relationship Id="rId530" Type="http://schemas.openxmlformats.org/officeDocument/2006/relationships/hyperlink" Target="https://employee.uc.ac.id/index.php/file/get/sis/t_cp/multi/44388237-9417-11ee-bd04-000d3ac6bafe_assignmentletter.png" TargetMode="External"/><Relationship Id="rId768" Type="http://schemas.openxmlformats.org/officeDocument/2006/relationships/hyperlink" Target="https://employee.uc.ac.id/index.php/file/get/sis/t_cp/multi/44388237-9417-11ee-bd04-000d3ac6bafe_assignmentletter.png" TargetMode="External"/><Relationship Id="rId20" Type="http://schemas.openxmlformats.org/officeDocument/2006/relationships/hyperlink" Target="https://employee.uc.ac.id/index.php/file/get/sis/t_cp/e3685265-911d-11ee-9fdc-000d3ac6bafe_surat_tugas.pdf" TargetMode="External"/><Relationship Id="rId628" Type="http://schemas.openxmlformats.org/officeDocument/2006/relationships/hyperlink" Target="https://www.bcacompetition.co.id/" TargetMode="External"/><Relationship Id="rId835" Type="http://schemas.openxmlformats.org/officeDocument/2006/relationships/hyperlink" Target="https://icoen.org/" TargetMode="External"/><Relationship Id="rId267" Type="http://schemas.openxmlformats.org/officeDocument/2006/relationships/hyperlink" Target="https://employee.uc.ac.id/index.php/file/get/sis/t_cp/8095ad60-e8a4-11ed-81bd-000d3ac6bafe.png" TargetMode="External"/><Relationship Id="rId474" Type="http://schemas.openxmlformats.org/officeDocument/2006/relationships/hyperlink" Target="https://icoen.org/" TargetMode="External"/><Relationship Id="rId127" Type="http://schemas.openxmlformats.org/officeDocument/2006/relationships/hyperlink" Target="https://employee.uc.ac.id/index.php/file/get/sis/t_cp/84658009-6809-11ee-876c-000d3ac6bafe.pdf" TargetMode="External"/><Relationship Id="rId681" Type="http://schemas.openxmlformats.org/officeDocument/2006/relationships/hyperlink" Target="https://icoen.org/" TargetMode="External"/><Relationship Id="rId779" Type="http://schemas.openxmlformats.org/officeDocument/2006/relationships/hyperlink" Target="https://employee.uc.ac.id/index.php/file/get/sis/t_cp/multi/44388237-9417-11ee-bd04-000d3ac6bafe.png" TargetMode="External"/><Relationship Id="rId902" Type="http://schemas.openxmlformats.org/officeDocument/2006/relationships/hyperlink" Target="https://icoen.org/" TargetMode="External"/><Relationship Id="rId31" Type="http://schemas.openxmlformats.org/officeDocument/2006/relationships/hyperlink" Target="https://employee.uc.ac.id/index.php/file/get/sis/t_cp/14cb29d8-9ca8-11ee-b903-000d3ac6bafe_sertifikat.jpeg" TargetMode="External"/><Relationship Id="rId334" Type="http://schemas.openxmlformats.org/officeDocument/2006/relationships/hyperlink" Target="https://employee.uc.ac.id/index.php/file/get/sis/t_cp/4051bbb2-7538-11ed-8def-000d3ac6bafe.jpg" TargetMode="External"/><Relationship Id="rId541" Type="http://schemas.openxmlformats.org/officeDocument/2006/relationships/hyperlink" Target="https://icoen.org/" TargetMode="External"/><Relationship Id="rId639" Type="http://schemas.openxmlformats.org/officeDocument/2006/relationships/hyperlink" Target="https://employee.uc.ac.id/index.php/file/get/sis/t_cp/multi/44388237-9417-11ee-bd04-000d3ac6bafe.png" TargetMode="External"/><Relationship Id="rId180" Type="http://schemas.openxmlformats.org/officeDocument/2006/relationships/hyperlink" Target="https://employee.uc.ac.id/index.php/file/get/sis/t_cp/72378e48-75ec-11ed-a457-000d3ac6bafe_assignmentletter.pdf" TargetMode="External"/><Relationship Id="rId278" Type="http://schemas.openxmlformats.org/officeDocument/2006/relationships/hyperlink" Target="https://employee.uc.ac.id/index.php/file/get/sis/t_cp/9349aa52-fab3-47a0-8a15-b30ee26b0253_dokumentasi.pdf" TargetMode="External"/><Relationship Id="rId401" Type="http://schemas.openxmlformats.org/officeDocument/2006/relationships/hyperlink" Target="https://employee.uc.ac.id/index.php/file/get/sis/t_cp/97a2c575-37d7-4c48-8313-c3c19ba8fa65_sertifikat.pdf" TargetMode="External"/><Relationship Id="rId846" Type="http://schemas.openxmlformats.org/officeDocument/2006/relationships/hyperlink" Target="https://employee.uc.ac.id/index.php/file/get/sis/t_cp/multi/44388237-9417-11ee-bd04-000d3ac6bafe_assignmentletter.png" TargetMode="External"/><Relationship Id="rId485" Type="http://schemas.openxmlformats.org/officeDocument/2006/relationships/hyperlink" Target="https://employee.uc.ac.id/index.php/file/get/sis/t_cp/bb9bd745-2d88-11ee-b930-000d3ac6bafe_documentation.jpg" TargetMode="External"/><Relationship Id="rId692" Type="http://schemas.openxmlformats.org/officeDocument/2006/relationships/hyperlink" Target="https://employee.uc.ac.id/index.php/file/get/sis/t_cp/7582502d-8118-4caf-9819-c4b5376529b7_surat_tugas.pdf" TargetMode="External"/><Relationship Id="rId706" Type="http://schemas.openxmlformats.org/officeDocument/2006/relationships/hyperlink" Target="https://www.instagram.com/p/CynrAySSwLv/?igshid=Nz" TargetMode="External"/><Relationship Id="rId913" Type="http://schemas.openxmlformats.org/officeDocument/2006/relationships/hyperlink" Target="https://employee.uc.ac.id/index.php/file/get/sis/t_cp/736e4d76-4226-11ee-b836-000d3ac6bafe.jpeg" TargetMode="External"/><Relationship Id="rId42" Type="http://schemas.openxmlformats.org/officeDocument/2006/relationships/hyperlink" Target="https://www.instagram.com/rambomuaythai4294/" TargetMode="External"/><Relationship Id="rId138" Type="http://schemas.openxmlformats.org/officeDocument/2006/relationships/hyperlink" Target="https://employee.uc.ac.id/index.php/file/get/sis/t_cp/46fb18b2-9cdb-11ee-b903-000d3ac6bafe_dokumentasi.jpg" TargetMode="External"/><Relationship Id="rId345" Type="http://schemas.openxmlformats.org/officeDocument/2006/relationships/hyperlink" Target="https://employee.uc.ac.id/index.php/file/get/sis/t_cp/bf9bab3e-528a-4ee7-ab47-12248a94b1ac_sertifikat.pdf" TargetMode="External"/><Relationship Id="rId552" Type="http://schemas.openxmlformats.org/officeDocument/2006/relationships/hyperlink" Target="https://employee.uc.ac.id/index.php/file/get/sis/t_cp/multi/44388237-9417-11ee-bd04-000d3ac6bafe.png" TargetMode="External"/><Relationship Id="rId191" Type="http://schemas.openxmlformats.org/officeDocument/2006/relationships/hyperlink" Target="https://icoen.org/" TargetMode="External"/><Relationship Id="rId205" Type="http://schemas.openxmlformats.org/officeDocument/2006/relationships/hyperlink" Target="https://employee.uc.ac.id/index.php/file/get/sis/t_cp/e3685265-911d-11ee-9fdc-000d3ac6bafe_dokumentasi.png" TargetMode="External"/><Relationship Id="rId412" Type="http://schemas.openxmlformats.org/officeDocument/2006/relationships/hyperlink" Target="https://employee.uc.ac.id/index.php/file/get/sis/t_cp/31e58a11-4bbd-11ee-9c81-000d3ac6bafe.jpg" TargetMode="External"/><Relationship Id="rId857" Type="http://schemas.openxmlformats.org/officeDocument/2006/relationships/hyperlink" Target="https://employee.uc.ac.id/index.php/file/get/sis/t_cp/multi/44388237-9417-11ee-bd04-000d3ac6bafe_assignmentletter.png" TargetMode="External"/><Relationship Id="rId289" Type="http://schemas.openxmlformats.org/officeDocument/2006/relationships/hyperlink" Target="https://employee.uc.ac.id/index.php/file/get/sis/t_cp/multi/c77a0b11-9336-11ee-859c-000d3ac6bafe_assignmentletter.png" TargetMode="External"/><Relationship Id="rId496" Type="http://schemas.openxmlformats.org/officeDocument/2006/relationships/hyperlink" Target="https://employee.uc.ac.id/index.php/file/get/sis/t_cp/33b68316-b991-11ee-bfa0-000d3ac6bafe_dokumentasi.pdf" TargetMode="External"/><Relationship Id="rId717" Type="http://schemas.openxmlformats.org/officeDocument/2006/relationships/hyperlink" Target="https://employee.uc.ac.id/index.php/file/get/sis/t_cp/multi/4bc573bc-ae6d-4b3d-88ac-9e10b8767987.png" TargetMode="External"/><Relationship Id="rId924" Type="http://schemas.openxmlformats.org/officeDocument/2006/relationships/hyperlink" Target="https://employee.uc.ac.id/index.php/file/get/sis/t_cp/multi/44388237-9417-11ee-bd04-000d3ac6bafe.png" TargetMode="External"/><Relationship Id="rId53" Type="http://schemas.openxmlformats.org/officeDocument/2006/relationships/hyperlink" Target="https://www.instagram.com/p/CkNS1v4JTrS/?igshid=Nz" TargetMode="External"/><Relationship Id="rId149" Type="http://schemas.openxmlformats.org/officeDocument/2006/relationships/hyperlink" Target="https://employee.uc.ac.id/index.php/file/get/sis/t_cp/multi/c77a0b11-9336-11ee-859c-000d3ac6bafe.png" TargetMode="External"/><Relationship Id="rId356" Type="http://schemas.openxmlformats.org/officeDocument/2006/relationships/hyperlink" Target="https://employee.uc.ac.id/index.php/file/get/sis/t_cp/d5090100-6df9-4a6a-9a75-19f12cc59f17_assignmentletter.jpeg" TargetMode="External"/><Relationship Id="rId563" Type="http://schemas.openxmlformats.org/officeDocument/2006/relationships/hyperlink" Target="https://employee.uc.ac.id/index.php/file/get/sis/t_cp/multi/44388237-9417-11ee-bd04-000d3ac6bafe_assignmentletter.png" TargetMode="External"/><Relationship Id="rId770" Type="http://schemas.openxmlformats.org/officeDocument/2006/relationships/hyperlink" Target="https://icoen.org/" TargetMode="External"/><Relationship Id="rId216" Type="http://schemas.openxmlformats.org/officeDocument/2006/relationships/hyperlink" Target="https://employee.uc.ac.id/index.php/file/get/sis/t_cp/af850e38-c36c-11ee-a3dd-000d3ac6bafe_surat_tugas.pdf" TargetMode="External"/><Relationship Id="rId423" Type="http://schemas.openxmlformats.org/officeDocument/2006/relationships/hyperlink" Target="https://employee.uc.ac.id/index.php/file/get/sis/t_cp/7bbb5487-a5d7-4061-b692-caafa95b5f55_assignmentletter.pdf" TargetMode="External"/><Relationship Id="rId868" Type="http://schemas.openxmlformats.org/officeDocument/2006/relationships/hyperlink" Target="https://employee.uc.ac.id/index.php/file/get/sis/t_cp/multi/44388237-9417-11ee-bd04-000d3ac6bafe_assignmentletter.png" TargetMode="External"/><Relationship Id="rId630" Type="http://schemas.openxmlformats.org/officeDocument/2006/relationships/hyperlink" Target="https://employee.uc.ac.id/index.php/file/get/sis/t_cp/multi/44388237-9417-11ee-bd04-000d3ac6bafe.png" TargetMode="External"/><Relationship Id="rId728" Type="http://schemas.openxmlformats.org/officeDocument/2006/relationships/hyperlink" Target="https://employee.uc.ac.id/index.php/file/get/sis/t_cp/multi/44388237-9417-11ee-bd04-000d3ac6bafe_assignmentletter.png" TargetMode="External"/><Relationship Id="rId64" Type="http://schemas.openxmlformats.org/officeDocument/2006/relationships/hyperlink" Target="https://employee.uc.ac.id/index.php/file/get/sis/t_cp/e3685265-911d-11ee-9fdc-000d3ac6bafe_dokumentasi.png" TargetMode="External"/><Relationship Id="rId367" Type="http://schemas.openxmlformats.org/officeDocument/2006/relationships/hyperlink" Target="https://employee.uc.ac.id/index.php/file/get/sis/t_cp/07e9d5d0-0293-47d5-a99d-c2159db08d73_surat_tugas.pdf" TargetMode="External"/><Relationship Id="rId574" Type="http://schemas.openxmlformats.org/officeDocument/2006/relationships/hyperlink" Target="https://icoen.org/" TargetMode="External"/><Relationship Id="rId227" Type="http://schemas.openxmlformats.org/officeDocument/2006/relationships/hyperlink" Target="https://employee.uc.ac.id/index.php/file/get/sis/t_cp/multi/5767f501-9ba4-11ed-b870-000d3ac6bafe_documentation.pdf" TargetMode="External"/><Relationship Id="rId781" Type="http://schemas.openxmlformats.org/officeDocument/2006/relationships/hyperlink" Target="https://employee.uc.ac.id/index.php/file/get/sis/t_cp/multi/44388237-9417-11ee-bd04-000d3ac6bafe_assignmentletter.png" TargetMode="External"/><Relationship Id="rId879" Type="http://schemas.openxmlformats.org/officeDocument/2006/relationships/hyperlink" Target="https://icoen.org/" TargetMode="External"/><Relationship Id="rId434" Type="http://schemas.openxmlformats.org/officeDocument/2006/relationships/hyperlink" Target="https://employee.uc.ac.id/index.php/file/get/sis/t_cp/76a94d87-f4d6-44ec-b950-806d95f88141.jpg" TargetMode="External"/><Relationship Id="rId641" Type="http://schemas.openxmlformats.org/officeDocument/2006/relationships/hyperlink" Target="https://employee.uc.ac.id/index.php/file/get/sis/t_cp/multi/44388237-9417-11ee-bd04-000d3ac6bafe_assignmentletter.png" TargetMode="External"/><Relationship Id="rId739" Type="http://schemas.openxmlformats.org/officeDocument/2006/relationships/hyperlink" Target="https://employee.uc.ac.id/index.php/file/get/sis/t_cp/3dc31604-af7a-41ab-811c-eef13aadb32d_surat_tugas.pdf" TargetMode="External"/><Relationship Id="rId280" Type="http://schemas.openxmlformats.org/officeDocument/2006/relationships/hyperlink" Target="https://employee.uc.ac.id/index.php/file/get/sis/t_cp/ea937e12-2163-4f34-9480-825a64243757_sertifikat.pdf" TargetMode="External"/><Relationship Id="rId501" Type="http://schemas.openxmlformats.org/officeDocument/2006/relationships/hyperlink" Target="https://employee.uc.ac.id/index.php/file/get/sis/t_cp/a21475b5-84ef-11ee-8b9b-000d3ac6bafe_assignmentletter.pdf" TargetMode="External"/><Relationship Id="rId75" Type="http://schemas.openxmlformats.org/officeDocument/2006/relationships/hyperlink" Target="https://employee.uc.ac.id/index.php/file/get/sis/t_cp/e3685265-911d-11ee-9fdc-000d3ac6bafe_surat_tugas.pdf" TargetMode="External"/><Relationship Id="rId140" Type="http://schemas.openxmlformats.org/officeDocument/2006/relationships/hyperlink" Target="https://employee.uc.ac.id/index.php/file/get/sis/t_cp/46fb18b2-9cdb-11ee-b903-000d3ac6bafe_sertifikat.pdf" TargetMode="External"/><Relationship Id="rId378" Type="http://schemas.openxmlformats.org/officeDocument/2006/relationships/hyperlink" Target="https://employee.uc.ac.id/index.php/file/get/sis/t_cp/62b370c0-9fd1-412a-af6d-915bdd1f9252_assignmentletter.pdf" TargetMode="External"/><Relationship Id="rId585" Type="http://schemas.openxmlformats.org/officeDocument/2006/relationships/hyperlink" Target="https://www.instagram.com/p/CynrAySSwLv/?igshid=Nz" TargetMode="External"/><Relationship Id="rId792" Type="http://schemas.openxmlformats.org/officeDocument/2006/relationships/hyperlink" Target="https://icoen.org/" TargetMode="External"/><Relationship Id="rId806" Type="http://schemas.openxmlformats.org/officeDocument/2006/relationships/hyperlink" Target="https://icoen.org/" TargetMode="External"/><Relationship Id="rId6" Type="http://schemas.openxmlformats.org/officeDocument/2006/relationships/hyperlink" Target="https://employee.uc.ac.id/index.php/file/get/sis/t_cp/a1e04cc5-1e68-11ee-a7b5-000d3ac6bafe_documentation.jpeg" TargetMode="External"/><Relationship Id="rId238" Type="http://schemas.openxmlformats.org/officeDocument/2006/relationships/hyperlink" Target="https://employee.uc.ac.id/index.php/file/get/sis/t_cp/multi/5767f501-9ba4-11ed-b870-000d3ac6bafe.png" TargetMode="External"/><Relationship Id="rId445" Type="http://schemas.openxmlformats.org/officeDocument/2006/relationships/hyperlink" Target="https://employee.uc.ac.id/index.php/file/get/sis/t_cp/f4484d62-d799-11ee-ade0-000d3ac6bafe_assignmentletter.pdf" TargetMode="External"/><Relationship Id="rId652" Type="http://schemas.openxmlformats.org/officeDocument/2006/relationships/hyperlink" Target="https://icoen.org/" TargetMode="External"/><Relationship Id="rId291" Type="http://schemas.openxmlformats.org/officeDocument/2006/relationships/hyperlink" Target="https://icoen.org/" TargetMode="External"/><Relationship Id="rId305" Type="http://schemas.openxmlformats.org/officeDocument/2006/relationships/hyperlink" Target="https://employee.uc.ac.id/index.php/file/get/sis/t_cp/3e519fa0-ad62-11ee-91e5-000d3ac6bafe_assignmentletter.pdf" TargetMode="External"/><Relationship Id="rId512" Type="http://schemas.openxmlformats.org/officeDocument/2006/relationships/hyperlink" Target="https://employee.uc.ac.id/index.php/file/get/sis/t_cp/multi/44388237-9417-11ee-bd04-000d3ac6bafe_assignmentletter.png" TargetMode="External"/><Relationship Id="rId86" Type="http://schemas.openxmlformats.org/officeDocument/2006/relationships/hyperlink" Target="https://employee.uc.ac.id/index.php/file/get/sis/t_cp/multi/9b67effe-9ba4-11ed-b870-000d3ac6bafe_assignmentletter.png" TargetMode="External"/><Relationship Id="rId151" Type="http://schemas.openxmlformats.org/officeDocument/2006/relationships/hyperlink" Target="https://employee.uc.ac.id/index.php/file/get/sis/t_cp/multi/c77a0b11-9336-11ee-859c-000d3ac6bafe_assignmentletter.png" TargetMode="External"/><Relationship Id="rId389" Type="http://schemas.openxmlformats.org/officeDocument/2006/relationships/hyperlink" Target="https://employee.uc.ac.id/index.php/file/get/sis/t_cp/c386679e-70fa-11ee-a572-000d3ac6bafe.jpg" TargetMode="External"/><Relationship Id="rId596" Type="http://schemas.openxmlformats.org/officeDocument/2006/relationships/hyperlink" Target="https://employee.uc.ac.id/index.php/file/get/sis/t_cp/multi/44388237-9417-11ee-bd04-000d3ac6bafe.png" TargetMode="External"/><Relationship Id="rId817" Type="http://schemas.openxmlformats.org/officeDocument/2006/relationships/hyperlink" Target="https://icoen.org/" TargetMode="External"/><Relationship Id="rId249" Type="http://schemas.openxmlformats.org/officeDocument/2006/relationships/hyperlink" Target="https://employee.uc.ac.id/index.php/file/get/sis/t_cp/multi/c77a0b11-9336-11ee-859c-000d3ac6bafe_assignmentletter.png" TargetMode="External"/><Relationship Id="rId456" Type="http://schemas.openxmlformats.org/officeDocument/2006/relationships/hyperlink" Target="https://employee.uc.ac.id/index.php/file/get/sis/t_cp/19fa6ab9-4594-4219-a7a7-ca77d2613fb8.PDF" TargetMode="External"/><Relationship Id="rId663" Type="http://schemas.openxmlformats.org/officeDocument/2006/relationships/hyperlink" Target="https://employee.uc.ac.id/index.php/file/get/sis/t_cp/multi/44388237-9417-11ee-bd04-000d3ac6bafe.png" TargetMode="External"/><Relationship Id="rId870" Type="http://schemas.openxmlformats.org/officeDocument/2006/relationships/hyperlink" Target="https://icoen.org/" TargetMode="External"/><Relationship Id="rId13" Type="http://schemas.openxmlformats.org/officeDocument/2006/relationships/hyperlink" Target="https://employee.uc.ac.id/index.php/file/get/sis/t_cp/b1db86d3-feab-11ed-920d-000d3ac6bafe_documentation.jpg" TargetMode="External"/><Relationship Id="rId109" Type="http://schemas.openxmlformats.org/officeDocument/2006/relationships/hyperlink" Target="https://employee.uc.ac.id/index.php/file/get/sis/t_cp/051a4a88-28cc-4409-b35c-a87874efe2ae_sertifikat.pdf" TargetMode="External"/><Relationship Id="rId316" Type="http://schemas.openxmlformats.org/officeDocument/2006/relationships/hyperlink" Target="https://employee.uc.ac.id/index.php/file/get/sis/t_cp/3f1ac34a-c511-11ed-bea1-000d3ac6bafe_assignmentletter.pdf" TargetMode="External"/><Relationship Id="rId523" Type="http://schemas.openxmlformats.org/officeDocument/2006/relationships/hyperlink" Target="https://icoen.org/" TargetMode="External"/><Relationship Id="rId97" Type="http://schemas.openxmlformats.org/officeDocument/2006/relationships/hyperlink" Target="https://employee.uc.ac.id/index.php/file/get/sis/t_cp/234fe4ed-eacd-45c0-a06a-9fe931d45c36_sertifikat.pdf" TargetMode="External"/><Relationship Id="rId730" Type="http://schemas.openxmlformats.org/officeDocument/2006/relationships/hyperlink" Target="https://icoen.org/" TargetMode="External"/><Relationship Id="rId828" Type="http://schemas.openxmlformats.org/officeDocument/2006/relationships/hyperlink" Target="https://employee.uc.ac.id/index.php/file/get/sis/t_cp/multi/44388237-9417-11ee-bd04-000d3ac6bafe.png" TargetMode="External"/><Relationship Id="rId162" Type="http://schemas.openxmlformats.org/officeDocument/2006/relationships/hyperlink" Target="https://employee.uc.ac.id/index.php/file/get/sis/t_cp/39b98329-9f20-11ed-b9cf-000d3ac6bafe_documentation.jpg" TargetMode="External"/><Relationship Id="rId467" Type="http://schemas.openxmlformats.org/officeDocument/2006/relationships/hyperlink" Target="https://www.instagram.com/p/C0jMnUOP-pT/?igsh=MTZ1" TargetMode="External"/><Relationship Id="rId674" Type="http://schemas.openxmlformats.org/officeDocument/2006/relationships/hyperlink" Target="https://icoen.org/" TargetMode="External"/><Relationship Id="rId881" Type="http://schemas.openxmlformats.org/officeDocument/2006/relationships/hyperlink" Target="https://employee.uc.ac.id/index.php/file/get/sis/t_cp/multi/44388237-9417-11ee-bd04-000d3ac6bafe.png" TargetMode="External"/><Relationship Id="rId24" Type="http://schemas.openxmlformats.org/officeDocument/2006/relationships/hyperlink" Target="https://employee.uc.ac.id/index.php/file/get/sis/t_cp/5f89adbc-b127-11ee-8fdd-000d3ac6bafe_sertifikat.pdf" TargetMode="External"/><Relationship Id="rId327" Type="http://schemas.openxmlformats.org/officeDocument/2006/relationships/hyperlink" Target="https://employee.uc.ac.id/index.php/file/get/sis/t_cp/ffcae9e5-8719-4c8c-968d-8cd97efd8577_report.pdf" TargetMode="External"/><Relationship Id="rId534" Type="http://schemas.openxmlformats.org/officeDocument/2006/relationships/hyperlink" Target="https://employee.uc.ac.id/index.php/file/get/sis/t_cp/multi/44388237-9417-11ee-bd04-000d3ac6bafe.png" TargetMode="External"/><Relationship Id="rId741" Type="http://schemas.openxmlformats.org/officeDocument/2006/relationships/hyperlink" Target="https://www.instagram.com/p/C6JDDfexQRe/" TargetMode="External"/><Relationship Id="rId839" Type="http://schemas.openxmlformats.org/officeDocument/2006/relationships/hyperlink" Target="https://employee.uc.ac.id/index.php/file/get/sis/t_cp/edd763cc-70a1-4d9f-a348-f8de13b31887.jpg" TargetMode="External"/><Relationship Id="rId173" Type="http://schemas.openxmlformats.org/officeDocument/2006/relationships/hyperlink" Target="https://employee.uc.ac.id/index.php/file/get/sis/t_cp/378ab227-02ee-11ee-a50e-000d3ac6bafe.jpg" TargetMode="External"/><Relationship Id="rId380" Type="http://schemas.openxmlformats.org/officeDocument/2006/relationships/hyperlink" Target="https://linktr.ee/artizen2023?fbclid=PAAaZEnWoMot8" TargetMode="External"/><Relationship Id="rId601" Type="http://schemas.openxmlformats.org/officeDocument/2006/relationships/hyperlink" Target="https://www.instagram.com/p/CxJAAHDP2SX/?igsh=MXQz" TargetMode="External"/><Relationship Id="rId240" Type="http://schemas.openxmlformats.org/officeDocument/2006/relationships/hyperlink" Target="https://employee.uc.ac.id/index.php/file/get/sis/t_cp/bd2aec53-cbee-4852-aff8-f8144e4e5e70_assignmentletter.pdf" TargetMode="External"/><Relationship Id="rId478" Type="http://schemas.openxmlformats.org/officeDocument/2006/relationships/hyperlink" Target="https://www.instagram.com/p/C6JDDfexQRe/" TargetMode="External"/><Relationship Id="rId685" Type="http://schemas.openxmlformats.org/officeDocument/2006/relationships/hyperlink" Target="https://employee.uc.ac.id/index.php/file/get/sis/t_cp/multi/44388237-9417-11ee-bd04-000d3ac6bafe_assignmentletter.png" TargetMode="External"/><Relationship Id="rId892" Type="http://schemas.openxmlformats.org/officeDocument/2006/relationships/hyperlink" Target="https://employee.uc.ac.id/index.php/file/get/sis/t_cp/af441088-9998-11ee-ad3c-000d3ac6bafe_report.jpeg" TargetMode="External"/><Relationship Id="rId906" Type="http://schemas.openxmlformats.org/officeDocument/2006/relationships/hyperlink" Target="https://employee.uc.ac.id/index.php/file/get/sis/t_cp/9a29359f-3f27-11ee-8f1c-000d3ac6bafe_documentation.jpeg" TargetMode="External"/><Relationship Id="rId35" Type="http://schemas.openxmlformats.org/officeDocument/2006/relationships/hyperlink" Target="https://linktr.ee/ESPORTSOFUTM_2122?fbclid=PAAaZ-x" TargetMode="External"/><Relationship Id="rId100" Type="http://schemas.openxmlformats.org/officeDocument/2006/relationships/hyperlink" Target="https://employee.uc.ac.id/index.php/file/get/sis/t_cp/051a4a88-28cc-4409-b35c-a87874efe2ae_surat_tugas.pdf" TargetMode="External"/><Relationship Id="rId338" Type="http://schemas.openxmlformats.org/officeDocument/2006/relationships/hyperlink" Target="https://vcdartx.framer.website/" TargetMode="External"/><Relationship Id="rId545" Type="http://schemas.openxmlformats.org/officeDocument/2006/relationships/hyperlink" Target="https://employee.uc.ac.id/index.php/file/get/sis/t_cp/multi/44388237-9417-11ee-bd04-000d3ac6bafe_assignmentletter.png" TargetMode="External"/><Relationship Id="rId752" Type="http://schemas.openxmlformats.org/officeDocument/2006/relationships/hyperlink" Target="https://employee.uc.ac.id/index.php/file/get/sis/t_cp/5def9290-791b-11ee-8973-000d3ac6bafe.pdf" TargetMode="External"/><Relationship Id="rId184" Type="http://schemas.openxmlformats.org/officeDocument/2006/relationships/hyperlink" Target="https://employee.uc.ac.id/index.php/file/get/sis/t_cp/multi/c77a0b11-9336-11ee-859c-000d3ac6bafe.png" TargetMode="External"/><Relationship Id="rId391" Type="http://schemas.openxmlformats.org/officeDocument/2006/relationships/hyperlink" Target="https://employee.uc.ac.id/index.php/file/get/sis/t_cp/d5cb5549-7282-4093-8733-9caf85f5ce2f_assignmentletter.pdf" TargetMode="External"/><Relationship Id="rId405" Type="http://schemas.openxmlformats.org/officeDocument/2006/relationships/hyperlink" Target="https://employee.uc.ac.id/index.php/file/get/sis/t_cp/0854a2c4-5d13-11ed-9457-000d3ac6bafe.jpg" TargetMode="External"/><Relationship Id="rId612" Type="http://schemas.openxmlformats.org/officeDocument/2006/relationships/hyperlink" Target="https://employee.uc.ac.id/index.php/file/get/sis/t_cp/multi/44388237-9417-11ee-bd04-000d3ac6bafe.png" TargetMode="External"/><Relationship Id="rId251" Type="http://schemas.openxmlformats.org/officeDocument/2006/relationships/hyperlink" Target="https://icoen.org/" TargetMode="External"/><Relationship Id="rId489" Type="http://schemas.openxmlformats.org/officeDocument/2006/relationships/hyperlink" Target="https://employee.uc.ac.id/index.php/file/get/sis/t_cp/ea937e12-2163-4f34-9480-825a64243757_surat_tugas.pdf" TargetMode="External"/><Relationship Id="rId696" Type="http://schemas.openxmlformats.org/officeDocument/2006/relationships/hyperlink" Target="https://employee.uc.ac.id/index.php/file/get/sis/t_cp/e947c294-78a3-11ee-a0ef-000d3ac6bafe_assignmentletter.pdf" TargetMode="External"/><Relationship Id="rId917" Type="http://schemas.openxmlformats.org/officeDocument/2006/relationships/hyperlink" Target="https://icoen.org/" TargetMode="External"/><Relationship Id="rId46" Type="http://schemas.openxmlformats.org/officeDocument/2006/relationships/hyperlink" Target="https://employee.uc.ac.id/index.php/file/get/sis/t_cp/15f0d7bb-7000-11ed-9640-000d3ac6bafe_documentation.jpeg" TargetMode="External"/><Relationship Id="rId349" Type="http://schemas.openxmlformats.org/officeDocument/2006/relationships/hyperlink" Target="https://employee.uc.ac.id/index.php/file/get/sis/t_cp/6d61e49c-b3a3-11ee-8890-000d3ac6bafe_sertifikat.jpg" TargetMode="External"/><Relationship Id="rId556" Type="http://schemas.openxmlformats.org/officeDocument/2006/relationships/hyperlink" Target="https://icoen.org/" TargetMode="External"/><Relationship Id="rId763" Type="http://schemas.openxmlformats.org/officeDocument/2006/relationships/hyperlink" Target="https://employee.uc.ac.id/index.php/file/get/sis/t_cp/b323260e-e8a4-11ed-81bd-000d3ac6bafe_assignmentletter.jpg" TargetMode="External"/><Relationship Id="rId111" Type="http://schemas.openxmlformats.org/officeDocument/2006/relationships/hyperlink" Target="https://employee.uc.ac.id/index.php/file/get/sis/t_cp/234fe4ed-eacd-45c0-a06a-9fe931d45c36_dokumentasi.jpeg" TargetMode="External"/><Relationship Id="rId195" Type="http://schemas.openxmlformats.org/officeDocument/2006/relationships/hyperlink" Target="https://employee.uc.ac.id/index.php/file/get/sis/t_cp/multi/c77a0b11-9336-11ee-859c-000d3ac6bafe_assignmentletter.png" TargetMode="External"/><Relationship Id="rId209" Type="http://schemas.openxmlformats.org/officeDocument/2006/relationships/hyperlink" Target="https://employee.uc.ac.id/index.php/file/get/sis/t_cp/5f89adbc-b127-11ee-8fdd-000d3ac6bafe_surat_tugas.pdf" TargetMode="External"/><Relationship Id="rId416" Type="http://schemas.openxmlformats.org/officeDocument/2006/relationships/hyperlink" Target="https://employee.uc.ac.id/index.php/file/get/sis/t_cp/a23a31e9-d520-11ee-b97d-000d3ac6bafe_assignmentletter.pdf" TargetMode="External"/><Relationship Id="rId623" Type="http://schemas.openxmlformats.org/officeDocument/2006/relationships/hyperlink" Target="https://employee.uc.ac.id/index.php/file/get/sis/t_cp/ccc9b0b5-1036-410c-9600-6eba3ea5b25f_sertifikat.pdf" TargetMode="External"/><Relationship Id="rId830" Type="http://schemas.openxmlformats.org/officeDocument/2006/relationships/hyperlink" Target="https://employee.uc.ac.id/index.php/file/get/sis/t_cp/multi/44388237-9417-11ee-bd04-000d3ac6bafe_assignmentletter.png" TargetMode="External"/><Relationship Id="rId928" Type="http://schemas.openxmlformats.org/officeDocument/2006/relationships/hyperlink" Target="https://icoen.org/" TargetMode="External"/><Relationship Id="rId57" Type="http://schemas.openxmlformats.org/officeDocument/2006/relationships/hyperlink" Target="https://www.instagram.com/p/CynM7E1RcM1/?igshid=Mz" TargetMode="External"/><Relationship Id="rId262" Type="http://schemas.openxmlformats.org/officeDocument/2006/relationships/hyperlink" Target="https://employee.uc.ac.id/index.php/file/get/sis/t_cp/fb92c486-f945-11ed-beb7-000d3ac6bafe_assignmentletter.jpg" TargetMode="External"/><Relationship Id="rId567" Type="http://schemas.openxmlformats.org/officeDocument/2006/relationships/hyperlink" Target="https://employee.uc.ac.id/index.php/file/get/sis/t_cp/multi/44388237-9417-11ee-bd04-000d3ac6bafe.png" TargetMode="External"/><Relationship Id="rId122" Type="http://schemas.openxmlformats.org/officeDocument/2006/relationships/hyperlink" Target="https://employee.uc.ac.id/index.php/file/get/sis/t_cp/multi/c77a0b11-9336-11ee-859c-000d3ac6bafe_assignmentletter.png" TargetMode="External"/><Relationship Id="rId774" Type="http://schemas.openxmlformats.org/officeDocument/2006/relationships/hyperlink" Target="https://employee.uc.ac.id/index.php/file/get/sis/t_cp/542b958e-6cca-11ee-bdc1-000d3ac6bafe_documentation.jpg" TargetMode="External"/><Relationship Id="rId427" Type="http://schemas.openxmlformats.org/officeDocument/2006/relationships/hyperlink" Target="https://employee.uc.ac.id/index.php/file/get/sis/t_cp/f056b76d-ffec-40b3-8f64-c2a0bc29e972_report.pdf" TargetMode="External"/><Relationship Id="rId634" Type="http://schemas.openxmlformats.org/officeDocument/2006/relationships/hyperlink" Target="https://icoen.org/" TargetMode="External"/><Relationship Id="rId841" Type="http://schemas.openxmlformats.org/officeDocument/2006/relationships/hyperlink" Target="https://employee.uc.ac.id/index.php/file/get/sis/t_cp/multi/44388237-9417-11ee-bd04-000d3ac6bafe.png" TargetMode="External"/><Relationship Id="rId273" Type="http://schemas.openxmlformats.org/officeDocument/2006/relationships/hyperlink" Target="https://employee.uc.ac.id/index.php/file/get/sis/t_cp/multi/36776d53-0d9b-461d-8e0d-cba0e443259c.png" TargetMode="External"/><Relationship Id="rId480" Type="http://schemas.openxmlformats.org/officeDocument/2006/relationships/hyperlink" Target="https://employee.uc.ac.id/index.php/file/get/sis/t_cp/ea6dfa20-4f65-11ed-97d9-000d3ac6bafe_assignmentletter.pdf" TargetMode="External"/><Relationship Id="rId701" Type="http://schemas.openxmlformats.org/officeDocument/2006/relationships/hyperlink" Target="https://employee.uc.ac.id/index.php/file/get/sis/t_cp/ba971ffc-c3db-45b6-8df6-66e1dc7d8d5d_sertifikat.pdf" TargetMode="External"/><Relationship Id="rId68" Type="http://schemas.openxmlformats.org/officeDocument/2006/relationships/hyperlink" Target="https://employee.uc.ac.id/index.php/file/get/sis/t_cp/5f89adbc-b127-11ee-8fdd-000d3ac6bafe_surat_tugas.pdf" TargetMode="External"/><Relationship Id="rId133" Type="http://schemas.openxmlformats.org/officeDocument/2006/relationships/hyperlink" Target="https://employee.uc.ac.id/index.php/file/get/sis/t_cp/multi/9b67effe-9ba4-11ed-b870-000d3ac6bafe_assignmentletter.png" TargetMode="External"/><Relationship Id="rId340" Type="http://schemas.openxmlformats.org/officeDocument/2006/relationships/hyperlink" Target="https://employee.uc.ac.id/index.php/file/get/sis/t_cp/199d422a-0996-11ee-8035-000d3ac6bafe_assignmentletter.jpg" TargetMode="External"/><Relationship Id="rId578" Type="http://schemas.openxmlformats.org/officeDocument/2006/relationships/hyperlink" Target="https://employee.uc.ac.id/index.php/file/get/sis/t_cp/ba971ffc-c3db-45b6-8df6-66e1dc7d8d5d_dokumentasi.jpg" TargetMode="External"/><Relationship Id="rId785" Type="http://schemas.openxmlformats.org/officeDocument/2006/relationships/hyperlink" Target="https://employee.uc.ac.id/index.php/file/get/sis/t_cp/multi/44388237-9417-11ee-bd04-000d3ac6bafe.png" TargetMode="External"/><Relationship Id="rId200" Type="http://schemas.openxmlformats.org/officeDocument/2006/relationships/hyperlink" Target="https://icoen.org/" TargetMode="External"/><Relationship Id="rId438" Type="http://schemas.openxmlformats.org/officeDocument/2006/relationships/hyperlink" Target="https://journal-laaroiba.com/ojs/index.php/alkhara" TargetMode="External"/><Relationship Id="rId645" Type="http://schemas.openxmlformats.org/officeDocument/2006/relationships/hyperlink" Target="https://employee.uc.ac.id/index.php/file/get/sis/t_cp/multi/44388237-9417-11ee-bd04-000d3ac6bafe.png" TargetMode="External"/><Relationship Id="rId852" Type="http://schemas.openxmlformats.org/officeDocument/2006/relationships/hyperlink" Target="https://employee.uc.ac.id/index.php/file/get/sis/t_cp/multi/44388237-9417-11ee-bd04-000d3ac6bafe.png" TargetMode="External"/><Relationship Id="rId284" Type="http://schemas.openxmlformats.org/officeDocument/2006/relationships/hyperlink" Target="https://employee.uc.ac.id/index.php/file/get/sis/t_cp/1f333b04-6c57-4637-862b-31d729005245_sertifikat.pdf" TargetMode="External"/><Relationship Id="rId491" Type="http://schemas.openxmlformats.org/officeDocument/2006/relationships/hyperlink" Target="https://www.instagram.com/p/C2eBXDEvwjZ/?utm_sourc" TargetMode="External"/><Relationship Id="rId505" Type="http://schemas.openxmlformats.org/officeDocument/2006/relationships/hyperlink" Target="https://sma.pusatprestasinasional.kemdikbud.go.id/" TargetMode="External"/><Relationship Id="rId712" Type="http://schemas.openxmlformats.org/officeDocument/2006/relationships/hyperlink" Target="https://employee.uc.ac.id/index.php/file/get/sis/t_cp/2967af3d-c8b9-11ee-b5ac-000d3ac6bafe_assignmentletter.pdf" TargetMode="External"/><Relationship Id="rId79" Type="http://schemas.openxmlformats.org/officeDocument/2006/relationships/hyperlink" Target="https://employee.uc.ac.id/index.php/file/get/sis/t_cp/5f89adbc-b127-11ee-8fdd-000d3ac6bafe_sertifikat.pdf" TargetMode="External"/><Relationship Id="rId144" Type="http://schemas.openxmlformats.org/officeDocument/2006/relationships/hyperlink" Target="https://employee.uc.ac.id/index.php/file/get/sis/t_cp/multi/e3c74e0d-9ba4-11ed-b870-000d3ac6bafe.png" TargetMode="External"/><Relationship Id="rId589" Type="http://schemas.openxmlformats.org/officeDocument/2006/relationships/hyperlink" Target="https://employee.uc.ac.id/index.php/file/get/sis/t_cp/multi/44388237-9417-11ee-bd04-000d3ac6bafe_assignmentletter.png" TargetMode="External"/><Relationship Id="rId796" Type="http://schemas.openxmlformats.org/officeDocument/2006/relationships/hyperlink" Target="https://employee.uc.ac.id/index.php/file/get/sis/t_cp/11d4bce4-7857-11ed-9bb7-000d3ac6bafe_assignmentletter.pdf" TargetMode="External"/><Relationship Id="rId351" Type="http://schemas.openxmlformats.org/officeDocument/2006/relationships/hyperlink" Target="https://employee.uc.ac.id/index.php/file/get/sis/t_cp/8e74b95b-70c6-11ee-b377-000d3ac6bafe_report.pdf" TargetMode="External"/><Relationship Id="rId449" Type="http://schemas.openxmlformats.org/officeDocument/2006/relationships/hyperlink" Target="https://employee.uc.ac.id/index.php/file/get/sis/t_cp/6548cb1d-4829-4789-a832-3eca74d567f0_report.pdf" TargetMode="External"/><Relationship Id="rId656" Type="http://schemas.openxmlformats.org/officeDocument/2006/relationships/hyperlink" Target="https://employee.uc.ac.id/index.php/file/get/sis/t_cp/multi/44388237-9417-11ee-bd04-000d3ac6bafe_assignmentletter.png" TargetMode="External"/><Relationship Id="rId863" Type="http://schemas.openxmlformats.org/officeDocument/2006/relationships/hyperlink" Target="https://www.instagram.com/p/C65vZv2L2Fh/?utm_sourc" TargetMode="External"/><Relationship Id="rId211" Type="http://schemas.openxmlformats.org/officeDocument/2006/relationships/hyperlink" Target="https://linktr.ee/ESPORTSOFUTM_2122?fbclid=PAAaZ-x" TargetMode="External"/><Relationship Id="rId295" Type="http://schemas.openxmlformats.org/officeDocument/2006/relationships/hyperlink" Target="https://employee.uc.ac.id/index.php/file/get/sis/t_cp/852ef265-b448-11ee-a2d5-000d3ac6bafe.png" TargetMode="External"/><Relationship Id="rId309" Type="http://schemas.openxmlformats.org/officeDocument/2006/relationships/hyperlink" Target="https://employee.uc.ac.id/index.php/file/get/sis/t_cp/multi/c77a0b11-9336-11ee-859c-000d3ac6bafe_assignmentletter.png" TargetMode="External"/><Relationship Id="rId516" Type="http://schemas.openxmlformats.org/officeDocument/2006/relationships/hyperlink" Target="https://employee.uc.ac.id/index.php/file/get/sis/t_cp/multi/44388237-9417-11ee-bd04-000d3ac6bafe.png" TargetMode="External"/><Relationship Id="rId723" Type="http://schemas.openxmlformats.org/officeDocument/2006/relationships/hyperlink" Target="https://employee.uc.ac.id/index.php/file/get/sis/t_cp/multi/44388237-9417-11ee-bd04-000d3ac6bafe.png" TargetMode="External"/><Relationship Id="rId155" Type="http://schemas.openxmlformats.org/officeDocument/2006/relationships/hyperlink" Target="https://employee.uc.ac.id/index.php/file/get/sis/t_cp/359f49fa-d05c-11ee-ab7b-000d3ac6bafe_assignmentletter.pdf" TargetMode="External"/><Relationship Id="rId362" Type="http://schemas.openxmlformats.org/officeDocument/2006/relationships/hyperlink" Target="https://employee.uc.ac.id/index.php/file/get/sis/t_cp/a2615fad-ee7a-11ed-80dd-000d3ac6bafe_documentation.png" TargetMode="External"/><Relationship Id="rId222" Type="http://schemas.openxmlformats.org/officeDocument/2006/relationships/hyperlink" Target="https://www.instagram.com/p/C0jMnUOP-pT/?igsh=MTZ1" TargetMode="External"/><Relationship Id="rId264" Type="http://schemas.openxmlformats.org/officeDocument/2006/relationships/hyperlink" Target="https://instagram.com/ftpmn2022?igshid=MmJiY2I4NDB" TargetMode="External"/><Relationship Id="rId471" Type="http://schemas.openxmlformats.org/officeDocument/2006/relationships/hyperlink" Target="https://www.instagram.com/p/CzJOWB_SyH6/?igshid=Mz" TargetMode="External"/><Relationship Id="rId667" Type="http://schemas.openxmlformats.org/officeDocument/2006/relationships/hyperlink" Target="https://icoen.org/" TargetMode="External"/><Relationship Id="rId874" Type="http://schemas.openxmlformats.org/officeDocument/2006/relationships/hyperlink" Target="https://employee.uc.ac.id/index.php/file/get/sis/t_cp/multi/44388237-9417-11ee-bd04-000d3ac6bafe_assignmentletter.png" TargetMode="External"/><Relationship Id="rId17" Type="http://schemas.openxmlformats.org/officeDocument/2006/relationships/hyperlink" Target="https://employee.uc.ac.id/index.php/file/get/sis/t_cp/de3727e4-1dab-11ee-ab97-000d3ac6bafe.pdf" TargetMode="External"/><Relationship Id="rId59" Type="http://schemas.openxmlformats.org/officeDocument/2006/relationships/hyperlink" Target="https://employee.uc.ac.id/index.php/file/get/sis/t_cp/b59164c7-7984-47aa-8c25-d232df4b7709_assignmentletter.pdf" TargetMode="External"/><Relationship Id="rId124" Type="http://schemas.openxmlformats.org/officeDocument/2006/relationships/hyperlink" Target="https://icoen.org/" TargetMode="External"/><Relationship Id="rId527" Type="http://schemas.openxmlformats.org/officeDocument/2006/relationships/hyperlink" Target="https://employee.uc.ac.id/index.php/file/get/sis/t_cp/multi/44388237-9417-11ee-bd04-000d3ac6bafe_assignmentletter.png" TargetMode="External"/><Relationship Id="rId569" Type="http://schemas.openxmlformats.org/officeDocument/2006/relationships/hyperlink" Target="https://employee.uc.ac.id/index.php/file/get/sis/t_cp/multi/44388237-9417-11ee-bd04-000d3ac6bafe_assignmentletter.png" TargetMode="External"/><Relationship Id="rId734" Type="http://schemas.openxmlformats.org/officeDocument/2006/relationships/hyperlink" Target="https://employee.uc.ac.id/index.php/file/get/sis/t_cp/8c801ad3-3b1e-11ee-b144-000d3ac6bafe_documentation.jpeg" TargetMode="External"/><Relationship Id="rId776" Type="http://schemas.openxmlformats.org/officeDocument/2006/relationships/hyperlink" Target="https://employee.uc.ac.id/index.php/file/get/sis/t_cp/51bd0137-6cca-11ee-bdc1-000d3ac6bafe.jpg" TargetMode="External"/><Relationship Id="rId70" Type="http://schemas.openxmlformats.org/officeDocument/2006/relationships/hyperlink" Target="https://linktr.ee/ESPORTSOFUTM_2122?fbclid=PAAaZ-x" TargetMode="External"/><Relationship Id="rId166" Type="http://schemas.openxmlformats.org/officeDocument/2006/relationships/hyperlink" Target="https://employee.uc.ac.id/index.php/file/get/sis/t_cp/4eb16891-7c33-11ed-a633-000d3ac6bafe_assignmentletter.jpg" TargetMode="External"/><Relationship Id="rId331" Type="http://schemas.openxmlformats.org/officeDocument/2006/relationships/hyperlink" Target="https://employee.uc.ac.id/index.php/file/get/sis/t_cp/fb82c043-ee7a-11ed-80dd-000d3ac6bafe.jpg" TargetMode="External"/><Relationship Id="rId373" Type="http://schemas.openxmlformats.org/officeDocument/2006/relationships/hyperlink" Target="https://www.instagram.com/p/CzJOWB_SyH6/?igshid=Mz" TargetMode="External"/><Relationship Id="rId429" Type="http://schemas.openxmlformats.org/officeDocument/2006/relationships/hyperlink" Target="https://employee.uc.ac.id/index.php/file/get/sis/t_cp/bd58d426-72e3-48d3-8dd1-2c5cb9e03412_report.pdf" TargetMode="External"/><Relationship Id="rId580" Type="http://schemas.openxmlformats.org/officeDocument/2006/relationships/hyperlink" Target="https://employee.uc.ac.id/index.php/file/get/sis/t_cp/ba971ffc-c3db-45b6-8df6-66e1dc7d8d5d_sertifikat.pdf" TargetMode="External"/><Relationship Id="rId636" Type="http://schemas.openxmlformats.org/officeDocument/2006/relationships/hyperlink" Target="https://employee.uc.ac.id/index.php/file/get/sis/t_cp/multi/44388237-9417-11ee-bd04-000d3ac6bafe.png" TargetMode="External"/><Relationship Id="rId801" Type="http://schemas.openxmlformats.org/officeDocument/2006/relationships/hyperlink" Target="https://employee.uc.ac.id/index.php/file/get/sis/t_cp/multi/44388237-9417-11ee-bd04-000d3ac6bafe_assignmentletter.png" TargetMode="External"/><Relationship Id="rId1" Type="http://schemas.openxmlformats.org/officeDocument/2006/relationships/hyperlink" Target="https://icoen.org/" TargetMode="External"/><Relationship Id="rId233" Type="http://schemas.openxmlformats.org/officeDocument/2006/relationships/hyperlink" Target="https://employee.uc.ac.id/index.php/file/get/sis/t_cp/1e68f453-2010-11ee-8fa6-000d3ac6bafe_assignmentletter.pdf" TargetMode="External"/><Relationship Id="rId440" Type="http://schemas.openxmlformats.org/officeDocument/2006/relationships/hyperlink" Target="https://employee.uc.ac.id/index.php/file/get/sis/t_cp/62961e12-911d-4bdd-8d4b-5b357cd60d93_assignmentletter.pdf" TargetMode="External"/><Relationship Id="rId678" Type="http://schemas.openxmlformats.org/officeDocument/2006/relationships/hyperlink" Target="https://www.instagram.com/p/CynrAySSwLv/?igshid=Nz" TargetMode="External"/><Relationship Id="rId843" Type="http://schemas.openxmlformats.org/officeDocument/2006/relationships/hyperlink" Target="https://employee.uc.ac.id/index.php/file/get/sis/t_cp/multi/44388237-9417-11ee-bd04-000d3ac6bafe_assignmentletter.png" TargetMode="External"/><Relationship Id="rId885" Type="http://schemas.openxmlformats.org/officeDocument/2006/relationships/hyperlink" Target="https://icoen.org/" TargetMode="External"/><Relationship Id="rId28" Type="http://schemas.openxmlformats.org/officeDocument/2006/relationships/hyperlink" Target="https://employee.uc.ac.id/index.php/file/get/sis/t_cp/multi/2581dc63-f9cf-11ed-88da-000d3ac6bafe.png" TargetMode="External"/><Relationship Id="rId275" Type="http://schemas.openxmlformats.org/officeDocument/2006/relationships/hyperlink" Target="https://employee.uc.ac.id/index.php/file/get/sis/t_cp/multi/36776d53-0d9b-461d-8e0d-cba0e443259c_assignmentletter.png" TargetMode="External"/><Relationship Id="rId300" Type="http://schemas.openxmlformats.org/officeDocument/2006/relationships/hyperlink" Target="https://employee.uc.ac.id/index.php/file/get/sis/t_cp/multi/c77a0b11-9336-11ee-859c-000d3ac6bafe.png" TargetMode="External"/><Relationship Id="rId482" Type="http://schemas.openxmlformats.org/officeDocument/2006/relationships/hyperlink" Target="https://employee.uc.ac.id/index.php/file/get/sis/t_cp/11b848e5-adcd-11ed-ac50-000d3ac6bafe_documentation.jpeg" TargetMode="External"/><Relationship Id="rId538" Type="http://schemas.openxmlformats.org/officeDocument/2006/relationships/hyperlink" Target="https://icoen.org/" TargetMode="External"/><Relationship Id="rId703" Type="http://schemas.openxmlformats.org/officeDocument/2006/relationships/hyperlink" Target="https://employee.uc.ac.id/index.php/file/get/sis/t_cp/7b56df10-9ee5-11ee-a41a-000d3ac6bafe_dokumentasi.jpeg" TargetMode="External"/><Relationship Id="rId745" Type="http://schemas.openxmlformats.org/officeDocument/2006/relationships/hyperlink" Target="https://www.instagram.com/p/Czq02YSSmF7/?igshid=Mz" TargetMode="External"/><Relationship Id="rId910" Type="http://schemas.openxmlformats.org/officeDocument/2006/relationships/hyperlink" Target="https://employee.uc.ac.id/index.php/file/get/sis/t_cp/multi/44388237-9417-11ee-bd04-000d3ac6bafe_assignmentletter.png" TargetMode="External"/><Relationship Id="rId81" Type="http://schemas.openxmlformats.org/officeDocument/2006/relationships/hyperlink" Target="https://employee.uc.ac.id/index.php/file/get/sis/t_cp/multi/2581dc63-f9cf-11ed-88da-000d3ac6bafe_documentation.png" TargetMode="External"/><Relationship Id="rId135" Type="http://schemas.openxmlformats.org/officeDocument/2006/relationships/hyperlink" Target="https://employee.uc.ac.id/index.php/file/get/sis/t_cp/multi/9b67effe-9ba4-11ed-b870-000d3ac6bafe_documentation.pdf" TargetMode="External"/><Relationship Id="rId177" Type="http://schemas.openxmlformats.org/officeDocument/2006/relationships/hyperlink" Target="https://employee.uc.ac.id/index.php/file/get/sis/t_cp/8b34d8de-a5ed-11ed-aa1a-000d3ac6bafe.jpg" TargetMode="External"/><Relationship Id="rId342" Type="http://schemas.openxmlformats.org/officeDocument/2006/relationships/hyperlink" Target="https://instagram.com/thesocialite.id?igshid=MzRlO" TargetMode="External"/><Relationship Id="rId384" Type="http://schemas.openxmlformats.org/officeDocument/2006/relationships/hyperlink" Target="https://employee.uc.ac.id/index.php/file/get/sis/t_cp/08cc39e1-bb64-11ed-8264-000d3ac6bafe.png" TargetMode="External"/><Relationship Id="rId591" Type="http://schemas.openxmlformats.org/officeDocument/2006/relationships/hyperlink" Target="https://icoen.org/" TargetMode="External"/><Relationship Id="rId605" Type="http://schemas.openxmlformats.org/officeDocument/2006/relationships/hyperlink" Target="https://employee.uc.ac.id/index.php/file/get/sis/t_cp/multi/44388237-9417-11ee-bd04-000d3ac6bafe_assignmentletter.png" TargetMode="External"/><Relationship Id="rId787" Type="http://schemas.openxmlformats.org/officeDocument/2006/relationships/hyperlink" Target="https://employee.uc.ac.id/index.php/file/get/sis/t_cp/multi/44388237-9417-11ee-bd04-000d3ac6bafe_assignmentletter.png" TargetMode="External"/><Relationship Id="rId812" Type="http://schemas.openxmlformats.org/officeDocument/2006/relationships/hyperlink" Target="https://employee.uc.ac.id/index.php/file/get/sis/t_cp/3ae2bd52-9516-11ee-a8d9-000d3ac6bafe_surat_tugas.pdf" TargetMode="External"/><Relationship Id="rId202" Type="http://schemas.openxmlformats.org/officeDocument/2006/relationships/hyperlink" Target="https://employee.uc.ac.id/index.php/file/get/sis/t_cp/eb023996-b8a9-11ed-8f6f-000d3ac6bafe_assignmentletter.pdf" TargetMode="External"/><Relationship Id="rId244" Type="http://schemas.openxmlformats.org/officeDocument/2006/relationships/hyperlink" Target="https://employee.uc.ac.id/index.php/file/get/sis/t_cp/8c4c8363-2840-11ee-96e4-000d3ac6bafe_assignmentletter.pdf" TargetMode="External"/><Relationship Id="rId647" Type="http://schemas.openxmlformats.org/officeDocument/2006/relationships/hyperlink" Target="https://employee.uc.ac.id/index.php/file/get/sis/t_cp/multi/44388237-9417-11ee-bd04-000d3ac6bafe_assignmentletter.png" TargetMode="External"/><Relationship Id="rId689" Type="http://schemas.openxmlformats.org/officeDocument/2006/relationships/hyperlink" Target="https://employee.uc.ac.id/index.php/file/get/sis/t_cp/multi/44388237-9417-11ee-bd04-000d3ac6bafe.png" TargetMode="External"/><Relationship Id="rId854" Type="http://schemas.openxmlformats.org/officeDocument/2006/relationships/hyperlink" Target="https://employee.uc.ac.id/index.php/file/get/sis/t_cp/multi/44388237-9417-11ee-bd04-000d3ac6bafe_assignmentletter.png" TargetMode="External"/><Relationship Id="rId896" Type="http://schemas.openxmlformats.org/officeDocument/2006/relationships/hyperlink" Target="https://www.instagram.com/p/Cusvrp9hf_x/?igshid=MT" TargetMode="External"/><Relationship Id="rId39" Type="http://schemas.openxmlformats.org/officeDocument/2006/relationships/hyperlink" Target="https://employee.uc.ac.id/index.php/file/get/sis/t_cp/c74ad6dc-f0ab-11ed-badd-000d3ac6bafe_documentation.jpeg" TargetMode="External"/><Relationship Id="rId286" Type="http://schemas.openxmlformats.org/officeDocument/2006/relationships/hyperlink" Target="https://employee.uc.ac.id/index.php/file/get/sis/t_cp/0eae6797-164a-11ee-908d-000d3ac6bafe_report.pdf" TargetMode="External"/><Relationship Id="rId451" Type="http://schemas.openxmlformats.org/officeDocument/2006/relationships/hyperlink" Target="https://employee.uc.ac.id/index.php/file/get/sis/t_cp/73e0878d-110e-44d6-95d0-be19a05d4553_report.pdf" TargetMode="External"/><Relationship Id="rId493" Type="http://schemas.openxmlformats.org/officeDocument/2006/relationships/hyperlink" Target="https://employee.uc.ac.id/index.php/file/get/sis/t_cp/1f333b04-6c57-4637-862b-31d729005245_surat_tugas.pdf" TargetMode="External"/><Relationship Id="rId507" Type="http://schemas.openxmlformats.org/officeDocument/2006/relationships/hyperlink" Target="https://employee.uc.ac.id/index.php/file/get/sis/t_cp/a141d288-02df-11ee-a50e-000d3ac6bafe_assignmentletter.pdf" TargetMode="External"/><Relationship Id="rId549" Type="http://schemas.openxmlformats.org/officeDocument/2006/relationships/hyperlink" Target="https://employee.uc.ac.id/index.php/file/get/sis/t_cp/multi/44388237-9417-11ee-bd04-000d3ac6bafe.png" TargetMode="External"/><Relationship Id="rId714" Type="http://schemas.openxmlformats.org/officeDocument/2006/relationships/hyperlink" Target="https://employee.uc.ac.id/index.php/file/get/sis/t_cp/514accbf-c4ae-11ee-9e62-000d3ac6bafe.png" TargetMode="External"/><Relationship Id="rId756" Type="http://schemas.openxmlformats.org/officeDocument/2006/relationships/hyperlink" Target="https://icoen.org/" TargetMode="External"/><Relationship Id="rId921" Type="http://schemas.openxmlformats.org/officeDocument/2006/relationships/hyperlink" Target="https://employee.uc.ac.id/index.php/file/get/sis/t_cp/41901f15-27c5-11ee-84e6-000d3ac6bafe.pdf" TargetMode="External"/><Relationship Id="rId50" Type="http://schemas.openxmlformats.org/officeDocument/2006/relationships/hyperlink" Target="https://employee.uc.ac.id/index.php/file/get/sis/t_cp/ea74bbec-6ffd-11ed-9640-000d3ac6bafe_documentation.jpeg" TargetMode="External"/><Relationship Id="rId104" Type="http://schemas.openxmlformats.org/officeDocument/2006/relationships/hyperlink" Target="https://employee.uc.ac.id/index.php/file/get/sis/t_cp/234fe4ed-eacd-45c0-a06a-9fe931d45c36_surat_tugas.pdf" TargetMode="External"/><Relationship Id="rId146" Type="http://schemas.openxmlformats.org/officeDocument/2006/relationships/hyperlink" Target="https://employee.uc.ac.id/index.php/file/get/sis/t_cp/multi/c77a0b11-9336-11ee-859c-000d3ac6bafe.png" TargetMode="External"/><Relationship Id="rId188" Type="http://schemas.openxmlformats.org/officeDocument/2006/relationships/hyperlink" Target="https://icoen.org/" TargetMode="External"/><Relationship Id="rId311" Type="http://schemas.openxmlformats.org/officeDocument/2006/relationships/hyperlink" Target="https://icoen.org/" TargetMode="External"/><Relationship Id="rId353" Type="http://schemas.openxmlformats.org/officeDocument/2006/relationships/hyperlink" Target="https://employee.uc.ac.id/index.php/file/get/sis/t_cp/73a62fb3-e05f-4e5b-92c5-24d47aea5243_report.pdf" TargetMode="External"/><Relationship Id="rId395" Type="http://schemas.openxmlformats.org/officeDocument/2006/relationships/hyperlink" Target="https://employee.uc.ac.id/index.php/file/get/sis/t_cp/97a2c575-37d7-4c48-8313-c3c19ba8fa65_dokumentasi.JPG" TargetMode="External"/><Relationship Id="rId409" Type="http://schemas.openxmlformats.org/officeDocument/2006/relationships/hyperlink" Target="https://employee.uc.ac.id/index.php/file/get/sis/t_cp/13b760b9-4bbe-11ee-9c81-000d3ac6bafe.jpg" TargetMode="External"/><Relationship Id="rId560" Type="http://schemas.openxmlformats.org/officeDocument/2006/relationships/hyperlink" Target="https://employee.uc.ac.id/index.php/file/get/sis/t_cp/multi/44388237-9417-11ee-bd04-000d3ac6bafe_assignmentletter.png" TargetMode="External"/><Relationship Id="rId798" Type="http://schemas.openxmlformats.org/officeDocument/2006/relationships/hyperlink" Target="https://employee.uc.ac.id/index.php/file/get/sis/t_cp/multi/44388237-9417-11ee-bd04-000d3ac6bafe_assignmentletter.png" TargetMode="External"/><Relationship Id="rId92" Type="http://schemas.openxmlformats.org/officeDocument/2006/relationships/hyperlink" Target="https://employee.uc.ac.id/index.php/file/get/sis/t_cp/multi/6b48398b-071c-4552-afcd-999f3d881823_assignmentletter.png" TargetMode="External"/><Relationship Id="rId213" Type="http://schemas.openxmlformats.org/officeDocument/2006/relationships/hyperlink" Target="https://employee.uc.ac.id/index.php/file/get/sis/t_cp/multi/2581dc63-f9cf-11ed-88da-000d3ac6bafe_assignmentletter.png" TargetMode="External"/><Relationship Id="rId420" Type="http://schemas.openxmlformats.org/officeDocument/2006/relationships/hyperlink" Target="https://employee.uc.ac.id/index.php/file/get/sis/t_cp/93cf4b51-87a0-4302-aaf5-8016d06d7b23_assignmentletter.pdf" TargetMode="External"/><Relationship Id="rId616" Type="http://schemas.openxmlformats.org/officeDocument/2006/relationships/hyperlink" Target="https://employee.uc.ac.id/index.php/file/get/sis/t_cp/ccc9b0b5-1036-410c-9600-6eba3ea5b25f_sertifikat.pdf" TargetMode="External"/><Relationship Id="rId658" Type="http://schemas.openxmlformats.org/officeDocument/2006/relationships/hyperlink" Target="https://icoen.org/" TargetMode="External"/><Relationship Id="rId823" Type="http://schemas.openxmlformats.org/officeDocument/2006/relationships/hyperlink" Target="https://icoen.org/" TargetMode="External"/><Relationship Id="rId865" Type="http://schemas.openxmlformats.org/officeDocument/2006/relationships/hyperlink" Target="https://employee.uc.ac.id/index.php/file/get/sis/t_cp/051a4a88-28cc-4409-b35c-a87874efe2ae_surat_tugas.pdf" TargetMode="External"/><Relationship Id="rId255" Type="http://schemas.openxmlformats.org/officeDocument/2006/relationships/hyperlink" Target="https://employee.uc.ac.id/index.php/file/get/sis/t_cp/e7a8406b-d117-11ed-8722-000d3ac6bafe_assignmentletter.jpg" TargetMode="External"/><Relationship Id="rId297" Type="http://schemas.openxmlformats.org/officeDocument/2006/relationships/hyperlink" Target="https://employee.uc.ac.id/index.php/file/get/sis/t_cp/039d5648-0aa7-11ee-bf38-000d3ac6bafe.jpg" TargetMode="External"/><Relationship Id="rId462" Type="http://schemas.openxmlformats.org/officeDocument/2006/relationships/hyperlink" Target="https://employee.uc.ac.id/index.php/file/get/sis/t_cp/0d17cd5e-7a67-11ee-ad04-000d3ac6bafe_assignmentletter.jpg" TargetMode="External"/><Relationship Id="rId518" Type="http://schemas.openxmlformats.org/officeDocument/2006/relationships/hyperlink" Target="https://employee.uc.ac.id/index.php/file/get/sis/t_cp/multi/44388237-9417-11ee-bd04-000d3ac6bafe_assignmentletter.png" TargetMode="External"/><Relationship Id="rId725" Type="http://schemas.openxmlformats.org/officeDocument/2006/relationships/hyperlink" Target="https://employee.uc.ac.id/index.php/file/get/sis/t_cp/multi/44388237-9417-11ee-bd04-000d3ac6bafe_assignmentletter.png" TargetMode="External"/><Relationship Id="rId115" Type="http://schemas.openxmlformats.org/officeDocument/2006/relationships/hyperlink" Target="https://employee.uc.ac.id/index.php/file/get/sis/t_cp/051a4a88-28cc-4409-b35c-a87874efe2ae_dokumentasi.png" TargetMode="External"/><Relationship Id="rId157" Type="http://schemas.openxmlformats.org/officeDocument/2006/relationships/hyperlink" Target="https://www.instagram.com/p/CrdhgqyJ0mW/?igsh=MXFp" TargetMode="External"/><Relationship Id="rId322" Type="http://schemas.openxmlformats.org/officeDocument/2006/relationships/hyperlink" Target="https://www.instagram.com/wacom_singapore/" TargetMode="External"/><Relationship Id="rId364" Type="http://schemas.openxmlformats.org/officeDocument/2006/relationships/hyperlink" Target="https://employee.uc.ac.id/index.php/file/get/sis/t_cp/a2615fad-ee7a-11ed-80dd-000d3ac6bafe.jpeg" TargetMode="External"/><Relationship Id="rId767" Type="http://schemas.openxmlformats.org/officeDocument/2006/relationships/hyperlink" Target="https://employee.uc.ac.id/index.php/file/get/sis/t_cp/664e0bc8-7e18-11ed-934e-000d3ac6bafe.jpg" TargetMode="External"/><Relationship Id="rId61" Type="http://schemas.openxmlformats.org/officeDocument/2006/relationships/hyperlink" Target="https://employee.uc.ac.id/index.php/file/get/sis/t_cp/8e013a86-e309-4047-b177-a6e829390dfd_report.pdf" TargetMode="External"/><Relationship Id="rId199" Type="http://schemas.openxmlformats.org/officeDocument/2006/relationships/hyperlink" Target="https://employee.uc.ac.id/index.php/file/get/sis/t_cp/multi/c77a0b11-9336-11ee-859c-000d3ac6bafe.png" TargetMode="External"/><Relationship Id="rId571" Type="http://schemas.openxmlformats.org/officeDocument/2006/relationships/hyperlink" Target="https://icoen.org/" TargetMode="External"/><Relationship Id="rId627" Type="http://schemas.openxmlformats.org/officeDocument/2006/relationships/hyperlink" Target="https://employee.uc.ac.id/index.php/file/get/sis/t_cp/16440d24-63a2-11ee-ae29-000d3ac6bafe.pdf" TargetMode="External"/><Relationship Id="rId669" Type="http://schemas.openxmlformats.org/officeDocument/2006/relationships/hyperlink" Target="https://employee.uc.ac.id/index.php/file/get/sis/t_cp/7aa6c4b5-3d25-11ee-8e81-000d3ac6bafe_assignmentletter.pdf" TargetMode="External"/><Relationship Id="rId834" Type="http://schemas.openxmlformats.org/officeDocument/2006/relationships/hyperlink" Target="https://employee.uc.ac.id/index.php/file/get/sis/t_cp/multi/44388237-9417-11ee-bd04-000d3ac6bafe.png" TargetMode="External"/><Relationship Id="rId876" Type="http://schemas.openxmlformats.org/officeDocument/2006/relationships/hyperlink" Target="https://icoen.org/" TargetMode="External"/><Relationship Id="rId19" Type="http://schemas.openxmlformats.org/officeDocument/2006/relationships/hyperlink" Target="https://employee.uc.ac.id/index.php/file/get/sis/t_cp/e3685265-911d-11ee-9fdc-000d3ac6bafe_dokumentasi.png" TargetMode="External"/><Relationship Id="rId224" Type="http://schemas.openxmlformats.org/officeDocument/2006/relationships/hyperlink" Target="https://employee.uc.ac.id/index.php/file/get/sis/t_cp/08480447-5377-11ee-84a7-000d3ac6bafe_assignmentletter.pdf" TargetMode="External"/><Relationship Id="rId266" Type="http://schemas.openxmlformats.org/officeDocument/2006/relationships/hyperlink" Target="https://employee.uc.ac.id/index.php/file/get/sis/t_cp/8095ad60-e8a4-11ed-81bd-000d3ac6bafe_assignmentletter.png" TargetMode="External"/><Relationship Id="rId431" Type="http://schemas.openxmlformats.org/officeDocument/2006/relationships/hyperlink" Target="https://journal-laaroiba.com/ojs/index.php/elmal/a" TargetMode="External"/><Relationship Id="rId473" Type="http://schemas.openxmlformats.org/officeDocument/2006/relationships/hyperlink" Target="https://employee.uc.ac.id/index.php/file/get/sis/t_cp/multi/ffebae8d-62b0-4487-aadc-b530d0fe762b.png" TargetMode="External"/><Relationship Id="rId529" Type="http://schemas.openxmlformats.org/officeDocument/2006/relationships/hyperlink" Target="https://icoen.org/" TargetMode="External"/><Relationship Id="rId680" Type="http://schemas.openxmlformats.org/officeDocument/2006/relationships/hyperlink" Target="https://employee.uc.ac.id/index.php/file/get/sis/t_cp/multi/44388237-9417-11ee-bd04-000d3ac6bafe.png" TargetMode="External"/><Relationship Id="rId736" Type="http://schemas.openxmlformats.org/officeDocument/2006/relationships/hyperlink" Target="https://employee.uc.ac.id/index.php/file/get/sis/t_cp/8c801ad3-3b1e-11ee-b144-000d3ac6bafe.pdf" TargetMode="External"/><Relationship Id="rId901" Type="http://schemas.openxmlformats.org/officeDocument/2006/relationships/hyperlink" Target="https://employee.uc.ac.id/index.php/file/get/sis/t_cp/multi/44388237-9417-11ee-bd04-000d3ac6bafe.png" TargetMode="External"/><Relationship Id="rId30" Type="http://schemas.openxmlformats.org/officeDocument/2006/relationships/hyperlink" Target="https://employee.uc.ac.id/index.php/file/get/sis/t_cp/e3685265-911d-11ee-9fdc-000d3ac6bafe_surat_tugas.pdf" TargetMode="External"/><Relationship Id="rId126" Type="http://schemas.openxmlformats.org/officeDocument/2006/relationships/hyperlink" Target="https://employee.uc.ac.id/index.php/file/get/sis/t_cp/84658009-6809-11ee-876c-000d3ac6bafe_assignmentletter.pdf" TargetMode="External"/><Relationship Id="rId168" Type="http://schemas.openxmlformats.org/officeDocument/2006/relationships/hyperlink" Target="https://deputi1.kemenpora.go.id/" TargetMode="External"/><Relationship Id="rId333" Type="http://schemas.openxmlformats.org/officeDocument/2006/relationships/hyperlink" Target="https://employee.uc.ac.id/index.php/file/get/sis/t_cp/9592fb73-ebf5-46f3-ab5e-d34368aef49c_report.pdf" TargetMode="External"/><Relationship Id="rId540" Type="http://schemas.openxmlformats.org/officeDocument/2006/relationships/hyperlink" Target="https://employee.uc.ac.id/index.php/file/get/sis/t_cp/multi/44388237-9417-11ee-bd04-000d3ac6bafe.png" TargetMode="External"/><Relationship Id="rId778" Type="http://schemas.openxmlformats.org/officeDocument/2006/relationships/hyperlink" Target="https://employee.uc.ac.id/index.php/file/get/sis/t_cp/multi/44388237-9417-11ee-bd04-000d3ac6bafe_assignmentletter.png" TargetMode="External"/><Relationship Id="rId72" Type="http://schemas.openxmlformats.org/officeDocument/2006/relationships/hyperlink" Target="https://employee.uc.ac.id/index.php/file/get/sis/t_cp/multi/2581dc63-f9cf-11ed-88da-000d3ac6bafe_assignmentletter.png" TargetMode="External"/><Relationship Id="rId375" Type="http://schemas.openxmlformats.org/officeDocument/2006/relationships/hyperlink" Target="https://employee.uc.ac.id/index.php/file/get/sis/t_cp/e8aa595e-7307-11ee-b20d-000d3ac6bafe_assignmentletter.pdf" TargetMode="External"/><Relationship Id="rId582" Type="http://schemas.openxmlformats.org/officeDocument/2006/relationships/hyperlink" Target="https://employee.uc.ac.id/index.php/file/get/sis/t_cp/7b56df10-9ee5-11ee-a41a-000d3ac6bafe_dokumentasi.jpeg" TargetMode="External"/><Relationship Id="rId638" Type="http://schemas.openxmlformats.org/officeDocument/2006/relationships/hyperlink" Target="https://employee.uc.ac.id/index.php/file/get/sis/t_cp/multi/44388237-9417-11ee-bd04-000d3ac6bafe_assignmentletter.png" TargetMode="External"/><Relationship Id="rId803" Type="http://schemas.openxmlformats.org/officeDocument/2006/relationships/hyperlink" Target="https://icoen.org/" TargetMode="External"/><Relationship Id="rId845" Type="http://schemas.openxmlformats.org/officeDocument/2006/relationships/hyperlink" Target="https://icoen.org/" TargetMode="External"/><Relationship Id="rId3" Type="http://schemas.openxmlformats.org/officeDocument/2006/relationships/hyperlink" Target="https://employee.uc.ac.id/index.php/file/get/sis/t_cp/multi/44388237-9417-11ee-bd04-000d3ac6bafe_assignmentletter.png" TargetMode="External"/><Relationship Id="rId235" Type="http://schemas.openxmlformats.org/officeDocument/2006/relationships/hyperlink" Target="https://pekankomunikasiui2023.com/" TargetMode="External"/><Relationship Id="rId277" Type="http://schemas.openxmlformats.org/officeDocument/2006/relationships/hyperlink" Target="https://employee.uc.ac.id/index.php/file/get/sis/t_cp/5f56b773-86e5-11ee-8579-000d3ac6bafe.jpg" TargetMode="External"/><Relationship Id="rId400" Type="http://schemas.openxmlformats.org/officeDocument/2006/relationships/hyperlink" Target="https://employee.uc.ac.id/index.php/file/get/sis/t_cp/97a2c575-37d7-4c48-8313-c3c19ba8fa65_surat_tugas.pdf" TargetMode="External"/><Relationship Id="rId442" Type="http://schemas.openxmlformats.org/officeDocument/2006/relationships/hyperlink" Target="https://employee.uc.ac.id/index.php/file/get/sis/t_cp/1db3775a-b128-11ee-8fdd-000d3ac6bafe_report.pdf" TargetMode="External"/><Relationship Id="rId484" Type="http://schemas.openxmlformats.org/officeDocument/2006/relationships/hyperlink" Target="https://employee.uc.ac.id/index.php/file/get/sis/t_cp/ed247de0-adcc-11ed-ac50-000d3ac6bafe.jpg" TargetMode="External"/><Relationship Id="rId705" Type="http://schemas.openxmlformats.org/officeDocument/2006/relationships/hyperlink" Target="https://employee.uc.ac.id/index.php/file/get/sis/t_cp/7b56df10-9ee5-11ee-a41a-000d3ac6bafe_sertifikat.jpeg" TargetMode="External"/><Relationship Id="rId887" Type="http://schemas.openxmlformats.org/officeDocument/2006/relationships/hyperlink" Target="https://employee.uc.ac.id/index.php/file/get/sis/t_cp/261def27-a085-11ed-9278-000d3ac6bafe_assignmentletter.jpg" TargetMode="External"/><Relationship Id="rId137" Type="http://schemas.openxmlformats.org/officeDocument/2006/relationships/hyperlink" Target="https://employee.uc.ac.id/index.php/file/get/sis/t_cp/multi/9b67effe-9ba4-11ed-b870-000d3ac6bafe.png" TargetMode="External"/><Relationship Id="rId302" Type="http://schemas.openxmlformats.org/officeDocument/2006/relationships/hyperlink" Target="https://employee.uc.ac.id/index.php/file/get/sis/t_cp/a9200f48-bd36-45ef-a5d9-3fd7c673509a_report.pdf" TargetMode="External"/><Relationship Id="rId344" Type="http://schemas.openxmlformats.org/officeDocument/2006/relationships/hyperlink" Target="https://employee.uc.ac.id/index.php/file/get/sis/t_cp/07e9d5d0-0293-47d5-a99d-c2159db08d73_surat_tugas.pdf" TargetMode="External"/><Relationship Id="rId691" Type="http://schemas.openxmlformats.org/officeDocument/2006/relationships/hyperlink" Target="https://employee.uc.ac.id/index.php/file/get/sis/t_cp/7582502d-8118-4caf-9819-c4b5376529b7_dokumentasi.pdf" TargetMode="External"/><Relationship Id="rId747" Type="http://schemas.openxmlformats.org/officeDocument/2006/relationships/hyperlink" Target="https://employee.uc.ac.id/index.php/file/get/sis/t_cp/f208f3f9-52c1-455f-a9ec-7205522b11d6_surat_tugas.pdf" TargetMode="External"/><Relationship Id="rId789" Type="http://schemas.openxmlformats.org/officeDocument/2006/relationships/hyperlink" Target="https://icoen.org/" TargetMode="External"/><Relationship Id="rId912" Type="http://schemas.openxmlformats.org/officeDocument/2006/relationships/hyperlink" Target="https://icoen.org/" TargetMode="External"/><Relationship Id="rId41" Type="http://schemas.openxmlformats.org/officeDocument/2006/relationships/hyperlink" Target="https://employee.uc.ac.id/index.php/file/get/sis/t_cp/c74ad6dc-f0ab-11ed-badd-000d3ac6bafe.jpeg" TargetMode="External"/><Relationship Id="rId83" Type="http://schemas.openxmlformats.org/officeDocument/2006/relationships/hyperlink" Target="https://employee.uc.ac.id/index.php/file/get/sis/t_cp/multi/2581dc63-f9cf-11ed-88da-000d3ac6bafe.png" TargetMode="External"/><Relationship Id="rId179" Type="http://schemas.openxmlformats.org/officeDocument/2006/relationships/hyperlink" Target="https://employee.uc.ac.id/index.php/file/get/sis/t_cp/72378e48-75ec-11ed-a457-000d3ac6bafe_documentation.jpeg" TargetMode="External"/><Relationship Id="rId386" Type="http://schemas.openxmlformats.org/officeDocument/2006/relationships/hyperlink" Target="https://employee.uc.ac.id/index.php/file/get/sis/t_cp/8e7157f7-76bc-4b89-a64e-d6c3d17e9f2b_assignmentletter.pdf" TargetMode="External"/><Relationship Id="rId551" Type="http://schemas.openxmlformats.org/officeDocument/2006/relationships/hyperlink" Target="https://employee.uc.ac.id/index.php/file/get/sis/t_cp/multi/44388237-9417-11ee-bd04-000d3ac6bafe_assignmentletter.png" TargetMode="External"/><Relationship Id="rId593" Type="http://schemas.openxmlformats.org/officeDocument/2006/relationships/hyperlink" Target="https://employee.uc.ac.id/index.php/file/get/sis/t_cp/multi/44388237-9417-11ee-bd04-000d3ac6bafe.png" TargetMode="External"/><Relationship Id="rId607" Type="http://schemas.openxmlformats.org/officeDocument/2006/relationships/hyperlink" Target="https://icoen.org/" TargetMode="External"/><Relationship Id="rId649" Type="http://schemas.openxmlformats.org/officeDocument/2006/relationships/hyperlink" Target="https://icoen.org/" TargetMode="External"/><Relationship Id="rId814" Type="http://schemas.openxmlformats.org/officeDocument/2006/relationships/hyperlink" Target="https://www.instagram.com/p/Cy77GaePLR6/?igshid=Mz" TargetMode="External"/><Relationship Id="rId856" Type="http://schemas.openxmlformats.org/officeDocument/2006/relationships/hyperlink" Target="https://icoen.org/" TargetMode="External"/><Relationship Id="rId190" Type="http://schemas.openxmlformats.org/officeDocument/2006/relationships/hyperlink" Target="https://employee.uc.ac.id/index.php/file/get/sis/t_cp/multi/c77a0b11-9336-11ee-859c-000d3ac6bafe.png" TargetMode="External"/><Relationship Id="rId204" Type="http://schemas.openxmlformats.org/officeDocument/2006/relationships/hyperlink" Target="https://www.instagram.com/synepco.fkuc/" TargetMode="External"/><Relationship Id="rId246" Type="http://schemas.openxmlformats.org/officeDocument/2006/relationships/hyperlink" Target="https://employee.uc.ac.id/index.php/file/get/sis/t_cp/8e602f94-a07e-11ee-bdb5-000d3ac6bafe_assignmentletter.pdf" TargetMode="External"/><Relationship Id="rId288" Type="http://schemas.openxmlformats.org/officeDocument/2006/relationships/hyperlink" Target="https://employee.uc.ac.id/index.php/file/get/sis/t_cp/a68fbeea-1647-11ee-908d-000d3ac6bafe_report.pdf" TargetMode="External"/><Relationship Id="rId411" Type="http://schemas.openxmlformats.org/officeDocument/2006/relationships/hyperlink" Target="https://employee.uc.ac.id/index.php/file/get/sis/t_cp/31e58a11-4bbd-11ee-9c81-000d3ac6bafe_assignmentletter.pdf" TargetMode="External"/><Relationship Id="rId453" Type="http://schemas.openxmlformats.org/officeDocument/2006/relationships/hyperlink" Target="https://employee.uc.ac.id/index.php/file/get/sis/t_cp/9e45b780-0379-11ee-9899-000d3ac6bafe_report.pdf" TargetMode="External"/><Relationship Id="rId509" Type="http://schemas.openxmlformats.org/officeDocument/2006/relationships/hyperlink" Target="https://employee.uc.ac.id/index.php/file/get/sis/t_cp/multi/44388237-9417-11ee-bd04-000d3ac6bafe_assignmentletter.png" TargetMode="External"/><Relationship Id="rId660" Type="http://schemas.openxmlformats.org/officeDocument/2006/relationships/hyperlink" Target="https://employee.uc.ac.id/index.php/file/get/sis/t_cp/multi/44388237-9417-11ee-bd04-000d3ac6bafe.png" TargetMode="External"/><Relationship Id="rId898" Type="http://schemas.openxmlformats.org/officeDocument/2006/relationships/hyperlink" Target="https://employee.uc.ac.id/index.php/file/get/sis/t_cp/multi/44388237-9417-11ee-bd04-000d3ac6bafe.png" TargetMode="External"/><Relationship Id="rId106" Type="http://schemas.openxmlformats.org/officeDocument/2006/relationships/hyperlink" Target="https://www.instagram.com/p/C65vZv2L2Fh/?utm_sourc" TargetMode="External"/><Relationship Id="rId313" Type="http://schemas.openxmlformats.org/officeDocument/2006/relationships/hyperlink" Target="https://employee.uc.ac.id/index.php/file/get/sis/t_cp/5d9c6d44-f94a-11ed-beb7-000d3ac6bafe_report.pdf" TargetMode="External"/><Relationship Id="rId495" Type="http://schemas.openxmlformats.org/officeDocument/2006/relationships/hyperlink" Target="https://www.instagram.com/p/CzJGe-HBSDv/?utm_sourc" TargetMode="External"/><Relationship Id="rId716" Type="http://schemas.openxmlformats.org/officeDocument/2006/relationships/hyperlink" Target="https://employee.uc.ac.id/index.php/file/get/sis/t_cp/multi/4bc573bc-ae6d-4b3d-88ac-9e10b8767987_assignmentletter.png" TargetMode="External"/><Relationship Id="rId758" Type="http://schemas.openxmlformats.org/officeDocument/2006/relationships/hyperlink" Target="https://employee.uc.ac.id/index.php/file/get/sis/t_cp/multi/44388237-9417-11ee-bd04-000d3ac6bafe.png" TargetMode="External"/><Relationship Id="rId923" Type="http://schemas.openxmlformats.org/officeDocument/2006/relationships/hyperlink" Target="https://employee.uc.ac.id/index.php/file/get/sis/t_cp/multi/44388237-9417-11ee-bd04-000d3ac6bafe_assignmentletter.png" TargetMode="External"/><Relationship Id="rId10" Type="http://schemas.openxmlformats.org/officeDocument/2006/relationships/hyperlink" Target="https://employee.uc.ac.id/index.php/file/get/sis/t_cp/0647ce11-78ee-11ed-addc-000d3ac6bafe_documentation.png" TargetMode="External"/><Relationship Id="rId52" Type="http://schemas.openxmlformats.org/officeDocument/2006/relationships/hyperlink" Target="https://employee.uc.ac.id/index.php/file/get/sis/t_cp/ea74bbec-6ffd-11ed-9640-000d3ac6bafe.jpg" TargetMode="External"/><Relationship Id="rId94" Type="http://schemas.openxmlformats.org/officeDocument/2006/relationships/hyperlink" Target="https://icoen.org/" TargetMode="External"/><Relationship Id="rId148" Type="http://schemas.openxmlformats.org/officeDocument/2006/relationships/hyperlink" Target="https://employee.uc.ac.id/index.php/file/get/sis/t_cp/multi/c77a0b11-9336-11ee-859c-000d3ac6bafe_assignmentletter.png" TargetMode="External"/><Relationship Id="rId355" Type="http://schemas.openxmlformats.org/officeDocument/2006/relationships/hyperlink" Target="https://employee.uc.ac.id/index.php/file/get/sis/t_cp/d5090100-6df9-4a6a-9a75-19f12cc59f17_report.pdf" TargetMode="External"/><Relationship Id="rId397" Type="http://schemas.openxmlformats.org/officeDocument/2006/relationships/hyperlink" Target="https://employee.uc.ac.id/index.php/file/get/sis/t_cp/97a2c575-37d7-4c48-8313-c3c19ba8fa65_sertifikat.pdf" TargetMode="External"/><Relationship Id="rId520" Type="http://schemas.openxmlformats.org/officeDocument/2006/relationships/hyperlink" Target="https://icoen.org/" TargetMode="External"/><Relationship Id="rId562" Type="http://schemas.openxmlformats.org/officeDocument/2006/relationships/hyperlink" Target="https://icoen.org/" TargetMode="External"/><Relationship Id="rId618" Type="http://schemas.openxmlformats.org/officeDocument/2006/relationships/hyperlink" Target="https://employee.uc.ac.id/index.php/file/get/sis/t_cp/multi/44388237-9417-11ee-bd04-000d3ac6bafe_assignmentletter.png" TargetMode="External"/><Relationship Id="rId825" Type="http://schemas.openxmlformats.org/officeDocument/2006/relationships/hyperlink" Target="https://employee.uc.ac.id/index.php/file/get/sis/t_cp/multi/44388237-9417-11ee-bd04-000d3ac6bafe.png" TargetMode="External"/><Relationship Id="rId215" Type="http://schemas.openxmlformats.org/officeDocument/2006/relationships/hyperlink" Target="https://employee.uc.ac.id/index.php/file/get/sis/t_cp/af850e38-c36c-11ee-a3dd-000d3ac6bafe_dokumentasi.JPG" TargetMode="External"/><Relationship Id="rId257" Type="http://schemas.openxmlformats.org/officeDocument/2006/relationships/hyperlink" Target="https://www.instagram.com/p/Ci7nzbBPRWG/?igshid=Ym" TargetMode="External"/><Relationship Id="rId422" Type="http://schemas.openxmlformats.org/officeDocument/2006/relationships/hyperlink" Target="https://employee.uc.ac.id/index.php/file/get/sis/t_cp/bbf9ca48-82ab-4e5b-98ad-ffb09a202cad_assignmentletter.pdf" TargetMode="External"/><Relationship Id="rId464" Type="http://schemas.openxmlformats.org/officeDocument/2006/relationships/hyperlink" Target="https://employee.uc.ac.id/index.php/file/get/sis/t_cp/bf9bab3e-528a-4ee7-ab47-12248a94b1ac_dokumentasi.jpg" TargetMode="External"/><Relationship Id="rId867" Type="http://schemas.openxmlformats.org/officeDocument/2006/relationships/hyperlink" Target="https://www.instagram.com/p/C6Lv9fSxukZ/?igsh=MWox" TargetMode="External"/><Relationship Id="rId299" Type="http://schemas.openxmlformats.org/officeDocument/2006/relationships/hyperlink" Target="https://employee.uc.ac.id/index.php/file/get/sis/t_cp/multi/c77a0b11-9336-11ee-859c-000d3ac6bafe_assignmentletter.png" TargetMode="External"/><Relationship Id="rId727" Type="http://schemas.openxmlformats.org/officeDocument/2006/relationships/hyperlink" Target="https://icoen.org/" TargetMode="External"/><Relationship Id="rId63" Type="http://schemas.openxmlformats.org/officeDocument/2006/relationships/hyperlink" Target="https://jurnal.mdp.ac.id/index.php/jatisi/article/" TargetMode="External"/><Relationship Id="rId159" Type="http://schemas.openxmlformats.org/officeDocument/2006/relationships/hyperlink" Target="https://employee.uc.ac.id/index.php/file/get/sis/t_cp/152de914-7489-11ee-bbde-000d3ac6bafe.jpg" TargetMode="External"/><Relationship Id="rId366" Type="http://schemas.openxmlformats.org/officeDocument/2006/relationships/hyperlink" Target="https://employee.uc.ac.id/index.php/file/get/sis/t_cp/bf9bab3e-528a-4ee7-ab47-12248a94b1ac_dokumentasi.jpg" TargetMode="External"/><Relationship Id="rId573" Type="http://schemas.openxmlformats.org/officeDocument/2006/relationships/hyperlink" Target="https://employee.uc.ac.id/index.php/file/get/sis/t_cp/multi/44388237-9417-11ee-bd04-000d3ac6bafe.png" TargetMode="External"/><Relationship Id="rId780" Type="http://schemas.openxmlformats.org/officeDocument/2006/relationships/hyperlink" Target="https://icoen.org/" TargetMode="External"/><Relationship Id="rId226" Type="http://schemas.openxmlformats.org/officeDocument/2006/relationships/hyperlink" Target="https://pekankomunikasiui2023.com/" TargetMode="External"/><Relationship Id="rId433" Type="http://schemas.openxmlformats.org/officeDocument/2006/relationships/hyperlink" Target="https://employee.uc.ac.id/index.php/file/get/sis/t_cp/4acbdec4-0b37-447f-89de-f1a77ec2e00e_assignmentletter.jpg" TargetMode="External"/><Relationship Id="rId878" Type="http://schemas.openxmlformats.org/officeDocument/2006/relationships/hyperlink" Target="https://employee.uc.ac.id/index.php/file/get/sis/t_cp/multi/44388237-9417-11ee-bd04-000d3ac6bafe.png" TargetMode="External"/><Relationship Id="rId640" Type="http://schemas.openxmlformats.org/officeDocument/2006/relationships/hyperlink" Target="https://icoen.org/" TargetMode="External"/><Relationship Id="rId738" Type="http://schemas.openxmlformats.org/officeDocument/2006/relationships/hyperlink" Target="https://employee.uc.ac.id/index.php/file/get/sis/t_cp/3dc31604-af7a-41ab-811c-eef13aadb32d_dokumentasi.jpg" TargetMode="External"/><Relationship Id="rId74" Type="http://schemas.openxmlformats.org/officeDocument/2006/relationships/hyperlink" Target="https://employee.uc.ac.id/index.php/file/get/sis/t_cp/e3685265-911d-11ee-9fdc-000d3ac6bafe_dokumentasi.png" TargetMode="External"/><Relationship Id="rId377" Type="http://schemas.openxmlformats.org/officeDocument/2006/relationships/hyperlink" Target="https://employee.uc.ac.id/index.php/file/get/sis/t_cp/62b370c0-9fd1-412a-af6d-915bdd1f9252_report.pdf" TargetMode="External"/><Relationship Id="rId500" Type="http://schemas.openxmlformats.org/officeDocument/2006/relationships/hyperlink" Target="https://employee.uc.ac.id/index.php/file/get/sis/t_cp/a21475b5-84ef-11ee-8b9b-000d3ac6bafe_documentation.jpg" TargetMode="External"/><Relationship Id="rId584" Type="http://schemas.openxmlformats.org/officeDocument/2006/relationships/hyperlink" Target="https://employee.uc.ac.id/index.php/file/get/sis/t_cp/7b56df10-9ee5-11ee-a41a-000d3ac6bafe_sertifikat.jpeg" TargetMode="External"/><Relationship Id="rId805" Type="http://schemas.openxmlformats.org/officeDocument/2006/relationships/hyperlink" Target="https://employee.uc.ac.id/index.php/file/get/sis/t_cp/multi/44388237-9417-11ee-bd04-000d3ac6bafe.png" TargetMode="External"/><Relationship Id="rId5" Type="http://schemas.openxmlformats.org/officeDocument/2006/relationships/hyperlink" Target="https://employee.uc.ac.id/index.php/file/get/sis/t_cp/a1e04cc5-1e68-11ee-a7b5-000d3ac6bafe_assignmentletter.pdf" TargetMode="External"/><Relationship Id="rId237" Type="http://schemas.openxmlformats.org/officeDocument/2006/relationships/hyperlink" Target="https://employee.uc.ac.id/index.php/file/get/sis/t_cp/multi/5767f501-9ba4-11ed-b870-000d3ac6bafe_assignmentletter.png" TargetMode="External"/><Relationship Id="rId791" Type="http://schemas.openxmlformats.org/officeDocument/2006/relationships/hyperlink" Target="https://employee.uc.ac.id/index.php/file/get/sis/t_cp/multi/44388237-9417-11ee-bd04-000d3ac6bafe.png" TargetMode="External"/><Relationship Id="rId889" Type="http://schemas.openxmlformats.org/officeDocument/2006/relationships/hyperlink" Target="https://employee.uc.ac.id/index.php/file/get/sis/t_cp/c0e3954a-b0d2-401c-b8a8-c4a4daf24cdd_report.jpg" TargetMode="External"/><Relationship Id="rId444" Type="http://schemas.openxmlformats.org/officeDocument/2006/relationships/hyperlink" Target="https://journal.universitaspahlawan.ac.id/index.ph" TargetMode="External"/><Relationship Id="rId651" Type="http://schemas.openxmlformats.org/officeDocument/2006/relationships/hyperlink" Target="https://employee.uc.ac.id/index.php/file/get/sis/t_cp/multi/44388237-9417-11ee-bd04-000d3ac6bafe.png" TargetMode="External"/><Relationship Id="rId749" Type="http://schemas.openxmlformats.org/officeDocument/2006/relationships/hyperlink" Target="https://www.instagram.com/p/Cw9Y-Wty7kr/" TargetMode="External"/><Relationship Id="rId290" Type="http://schemas.openxmlformats.org/officeDocument/2006/relationships/hyperlink" Target="https://employee.uc.ac.id/index.php/file/get/sis/t_cp/multi/c77a0b11-9336-11ee-859c-000d3ac6bafe.png" TargetMode="External"/><Relationship Id="rId304" Type="http://schemas.openxmlformats.org/officeDocument/2006/relationships/hyperlink" Target="https://employee.uc.ac.id/index.php/file/get/sis/t_cp/3e519fa0-ad62-11ee-91e5-000d3ac6bafe_report.pdf" TargetMode="External"/><Relationship Id="rId388" Type="http://schemas.openxmlformats.org/officeDocument/2006/relationships/hyperlink" Target="https://employee.uc.ac.id/index.php/file/get/sis/t_cp/c85aa59c-70fa-11ee-a572-000d3ac6bafe_assignmentletter.jpg" TargetMode="External"/><Relationship Id="rId511" Type="http://schemas.openxmlformats.org/officeDocument/2006/relationships/hyperlink" Target="https://icoen.org/" TargetMode="External"/><Relationship Id="rId609" Type="http://schemas.openxmlformats.org/officeDocument/2006/relationships/hyperlink" Target="https://employee.uc.ac.id/index.php/file/get/sis/t_cp/multi/44388237-9417-11ee-bd04-000d3ac6bafe.png" TargetMode="External"/><Relationship Id="rId85" Type="http://schemas.openxmlformats.org/officeDocument/2006/relationships/hyperlink" Target="https://employee.uc.ac.id/index.php/file/get/sis/t_cp/multi/9b67effe-9ba4-11ed-b870-000d3ac6bafe_documentation.pdf" TargetMode="External"/><Relationship Id="rId150" Type="http://schemas.openxmlformats.org/officeDocument/2006/relationships/hyperlink" Target="https://icoen.org/" TargetMode="External"/><Relationship Id="rId595" Type="http://schemas.openxmlformats.org/officeDocument/2006/relationships/hyperlink" Target="https://employee.uc.ac.id/index.php/file/get/sis/t_cp/multi/44388237-9417-11ee-bd04-000d3ac6bafe_assignmentletter.png" TargetMode="External"/><Relationship Id="rId816" Type="http://schemas.openxmlformats.org/officeDocument/2006/relationships/hyperlink" Target="https://employee.uc.ac.id/index.php/file/get/sis/t_cp/multi/44388237-9417-11ee-bd04-000d3ac6bafe.png" TargetMode="External"/><Relationship Id="rId248" Type="http://schemas.openxmlformats.org/officeDocument/2006/relationships/hyperlink" Target="https://www.unika.ac.id/en/fakultas/ftp/food-scien" TargetMode="External"/><Relationship Id="rId455" Type="http://schemas.openxmlformats.org/officeDocument/2006/relationships/hyperlink" Target="https://employee.uc.ac.id/index.php/file/get/sis/t_cp/9e45b780-0379-11ee-9899-000d3ac6bafe.png" TargetMode="External"/><Relationship Id="rId662" Type="http://schemas.openxmlformats.org/officeDocument/2006/relationships/hyperlink" Target="https://employee.uc.ac.id/index.php/file/get/sis/t_cp/multi/44388237-9417-11ee-bd04-000d3ac6bafe_assignmentletter.png" TargetMode="External"/><Relationship Id="rId12" Type="http://schemas.openxmlformats.org/officeDocument/2006/relationships/hyperlink" Target="https://employee.uc.ac.id/index.php/file/get/sis/t_cp/863ee22a-feab-11ed-920d-000d3ac6bafe_assignmentletter.jpg" TargetMode="External"/><Relationship Id="rId108" Type="http://schemas.openxmlformats.org/officeDocument/2006/relationships/hyperlink" Target="https://employee.uc.ac.id/index.php/file/get/sis/t_cp/051a4a88-28cc-4409-b35c-a87874efe2ae_surat_tugas.pdf" TargetMode="External"/><Relationship Id="rId315" Type="http://schemas.openxmlformats.org/officeDocument/2006/relationships/hyperlink" Target="https://employee.uc.ac.id/index.php/file/get/sis/t_cp/7b56692b-f491-11ed-928f-000d3ac6bafe.pdf" TargetMode="External"/><Relationship Id="rId522" Type="http://schemas.openxmlformats.org/officeDocument/2006/relationships/hyperlink" Target="https://employee.uc.ac.id/index.php/file/get/sis/t_cp/multi/44388237-9417-11ee-bd04-000d3ac6bafe.png" TargetMode="External"/><Relationship Id="rId96" Type="http://schemas.openxmlformats.org/officeDocument/2006/relationships/hyperlink" Target="https://employee.uc.ac.id/index.php/file/get/sis/t_cp/234fe4ed-eacd-45c0-a06a-9fe931d45c36_surat_tugas.pdf" TargetMode="External"/><Relationship Id="rId161" Type="http://schemas.openxmlformats.org/officeDocument/2006/relationships/hyperlink" Target="https://employee.uc.ac.id/index.php/file/get/sis/t_cp/ae0e8160-2553-11ee-9325-000d3ac6bafe.jpg" TargetMode="External"/><Relationship Id="rId399" Type="http://schemas.openxmlformats.org/officeDocument/2006/relationships/hyperlink" Target="https://employee.uc.ac.id/index.php/file/get/sis/t_cp/97a2c575-37d7-4c48-8313-c3c19ba8fa65_dokumentasi.JPG" TargetMode="External"/><Relationship Id="rId827" Type="http://schemas.openxmlformats.org/officeDocument/2006/relationships/hyperlink" Target="https://employee.uc.ac.id/index.php/file/get/sis/t_cp/multi/44388237-9417-11ee-bd04-000d3ac6bafe_assignmentletter.png" TargetMode="External"/><Relationship Id="rId259" Type="http://schemas.openxmlformats.org/officeDocument/2006/relationships/hyperlink" Target="https://employee.uc.ac.id/index.php/file/get/sis/t_cp/e4369469-d55e-11ee-b67e-000d3ac6bafe_assignmentletter.jpg" TargetMode="External"/><Relationship Id="rId466" Type="http://schemas.openxmlformats.org/officeDocument/2006/relationships/hyperlink" Target="https://employee.uc.ac.id/index.php/file/get/sis/t_cp/bf9bab3e-528a-4ee7-ab47-12248a94b1ac_sertifikat.pdf" TargetMode="External"/><Relationship Id="rId673" Type="http://schemas.openxmlformats.org/officeDocument/2006/relationships/hyperlink" Target="https://employee.uc.ac.id/index.php/file/get/sis/t_cp/multi/44388237-9417-11ee-bd04-000d3ac6bafe.png" TargetMode="External"/><Relationship Id="rId880" Type="http://schemas.openxmlformats.org/officeDocument/2006/relationships/hyperlink" Target="https://employee.uc.ac.id/index.php/file/get/sis/t_cp/multi/44388237-9417-11ee-bd04-000d3ac6bafe_assignmentletter.png" TargetMode="External"/><Relationship Id="rId23" Type="http://schemas.openxmlformats.org/officeDocument/2006/relationships/hyperlink" Target="https://employee.uc.ac.id/index.php/file/get/sis/t_cp/5f89adbc-b127-11ee-8fdd-000d3ac6bafe_surat_tugas.pdf" TargetMode="External"/><Relationship Id="rId119" Type="http://schemas.openxmlformats.org/officeDocument/2006/relationships/hyperlink" Target="https://employee.uc.ac.id/index.php/file/get/sis/t_cp/multi/c77a0b11-9336-11ee-859c-000d3ac6bafe_assignmentletter.png" TargetMode="External"/><Relationship Id="rId326" Type="http://schemas.openxmlformats.org/officeDocument/2006/relationships/hyperlink" Target="https://employee.uc.ac.id/index.php/file/get/sis/t_cp/e100bb70-46e6-11ed-b261-000d3ac6bafe.pdf" TargetMode="External"/><Relationship Id="rId533" Type="http://schemas.openxmlformats.org/officeDocument/2006/relationships/hyperlink" Target="https://employee.uc.ac.id/index.php/file/get/sis/t_cp/multi/44388237-9417-11ee-bd04-000d3ac6bafe_assignmentletter.png" TargetMode="External"/><Relationship Id="rId740" Type="http://schemas.openxmlformats.org/officeDocument/2006/relationships/hyperlink" Target="https://employee.uc.ac.id/index.php/file/get/sis/t_cp/3dc31604-af7a-41ab-811c-eef13aadb32d_sertifikat.pdf" TargetMode="External"/><Relationship Id="rId838" Type="http://schemas.openxmlformats.org/officeDocument/2006/relationships/hyperlink" Target="https://icoen.org/" TargetMode="External"/><Relationship Id="rId172" Type="http://schemas.openxmlformats.org/officeDocument/2006/relationships/hyperlink" Target="https://employee.uc.ac.id/index.php/file/get/sis/t_cp/378ab227-02ee-11ee-a50e-000d3ac6bafe_assignmentletter.pdf" TargetMode="External"/><Relationship Id="rId477" Type="http://schemas.openxmlformats.org/officeDocument/2006/relationships/hyperlink" Target="https://employee.uc.ac.id/index.php/file/get/sis/t_cp/ba971ffc-c3db-45b6-8df6-66e1dc7d8d5d_sertifikat.pdf" TargetMode="External"/><Relationship Id="rId600" Type="http://schemas.openxmlformats.org/officeDocument/2006/relationships/hyperlink" Target="https://employee.uc.ac.id/index.php/file/get/sis/t_cp/ccc9b0b5-1036-410c-9600-6eba3ea5b25f_sertifikat.pdf" TargetMode="External"/><Relationship Id="rId684" Type="http://schemas.openxmlformats.org/officeDocument/2006/relationships/hyperlink" Target="https://icoen.org/" TargetMode="External"/><Relationship Id="rId337" Type="http://schemas.openxmlformats.org/officeDocument/2006/relationships/hyperlink" Target="https://employee.uc.ac.id/index.php/file/get/sis/t_cp/bc5e4ec9-ceaf-4650-a141-2a58a1e3ff7a_assignmentletter.pdf" TargetMode="External"/><Relationship Id="rId891" Type="http://schemas.openxmlformats.org/officeDocument/2006/relationships/hyperlink" Target="https://employee.uc.ac.id/index.php/file/get/sis/t_cp/df6bc843-dcb1-4d91-8da5-519bc84e1caa.pdf" TargetMode="External"/><Relationship Id="rId905" Type="http://schemas.openxmlformats.org/officeDocument/2006/relationships/hyperlink" Target="https://icoen.org/" TargetMode="External"/><Relationship Id="rId34" Type="http://schemas.openxmlformats.org/officeDocument/2006/relationships/hyperlink" Target="https://employee.uc.ac.id/index.php/file/get/sis/t_cp/5f89adbc-b127-11ee-8fdd-000d3ac6bafe_sertifikat.pdf" TargetMode="External"/><Relationship Id="rId544" Type="http://schemas.openxmlformats.org/officeDocument/2006/relationships/hyperlink" Target="https://icoen.org/" TargetMode="External"/><Relationship Id="rId751" Type="http://schemas.openxmlformats.org/officeDocument/2006/relationships/hyperlink" Target="https://employee.uc.ac.id/index.php/file/get/sis/t_cp/5def9290-791b-11ee-8973-000d3ac6bafe_assignmentletter.pdf" TargetMode="External"/><Relationship Id="rId849" Type="http://schemas.openxmlformats.org/officeDocument/2006/relationships/hyperlink" Target="https://employee.uc.ac.id/index.php/file/get/sis/t_cp/f6118b64-2f35-11ed-8683-000d3ac6bafe_documentation.jpg" TargetMode="External"/><Relationship Id="rId183" Type="http://schemas.openxmlformats.org/officeDocument/2006/relationships/hyperlink" Target="https://employee.uc.ac.id/index.php/file/get/sis/t_cp/multi/c77a0b11-9336-11ee-859c-000d3ac6bafe_assignmentletter.png" TargetMode="External"/><Relationship Id="rId390" Type="http://schemas.openxmlformats.org/officeDocument/2006/relationships/hyperlink" Target="https://employee.uc.ac.id/index.php/file/get/sis/t_cp/d5cb5549-7282-4093-8733-9caf85f5ce2f_report.pdf" TargetMode="External"/><Relationship Id="rId404" Type="http://schemas.openxmlformats.org/officeDocument/2006/relationships/hyperlink" Target="https://employee.uc.ac.id/index.php/file/get/sis/t_cp/0854a2c4-5d13-11ed-9457-000d3ac6bafe_assignmentletter.pdf" TargetMode="External"/><Relationship Id="rId611" Type="http://schemas.openxmlformats.org/officeDocument/2006/relationships/hyperlink" Target="https://employee.uc.ac.id/index.php/file/get/sis/t_cp/multi/44388237-9417-11ee-bd04-000d3ac6bafe_assignmentletter.png" TargetMode="External"/><Relationship Id="rId250" Type="http://schemas.openxmlformats.org/officeDocument/2006/relationships/hyperlink" Target="https://employee.uc.ac.id/index.php/file/get/sis/t_cp/multi/c77a0b11-9336-11ee-859c-000d3ac6bafe.png" TargetMode="External"/><Relationship Id="rId488" Type="http://schemas.openxmlformats.org/officeDocument/2006/relationships/hyperlink" Target="https://employee.uc.ac.id/index.php/file/get/sis/t_cp/9349aa52-fab3-47a0-8a15-b30ee26b0253_dokumentasi.pdf" TargetMode="External"/><Relationship Id="rId695" Type="http://schemas.openxmlformats.org/officeDocument/2006/relationships/hyperlink" Target="https://employee.uc.ac.id/index.php/file/get/sis/t_cp/e947c294-78a3-11ee-a0ef-000d3ac6bafe_documentation.jpg" TargetMode="External"/><Relationship Id="rId709" Type="http://schemas.openxmlformats.org/officeDocument/2006/relationships/hyperlink" Target="https://icoen.org/" TargetMode="External"/><Relationship Id="rId916" Type="http://schemas.openxmlformats.org/officeDocument/2006/relationships/hyperlink" Target="https://employee.uc.ac.id/index.php/file/get/sis/t_cp/multi/44388237-9417-11ee-bd04-000d3ac6bafe.png" TargetMode="External"/><Relationship Id="rId45" Type="http://schemas.openxmlformats.org/officeDocument/2006/relationships/hyperlink" Target="https://employee.uc.ac.id/index.php/file/get/sis/t_cp/de260e2a-f084-11ed-badd-000d3ac6bafe.jpeg" TargetMode="External"/><Relationship Id="rId110" Type="http://schemas.openxmlformats.org/officeDocument/2006/relationships/hyperlink" Target="https://www.instagram.com/p/C6Lv9fSxukZ/?igsh=MWox" TargetMode="External"/><Relationship Id="rId348" Type="http://schemas.openxmlformats.org/officeDocument/2006/relationships/hyperlink" Target="https://employee.uc.ac.id/index.php/file/get/sis/t_cp/443e1507-b5e1-11ee-83a6-000d3ac6bafe_surat_tugas.pdf" TargetMode="External"/><Relationship Id="rId555" Type="http://schemas.openxmlformats.org/officeDocument/2006/relationships/hyperlink" Target="https://employee.uc.ac.id/index.php/file/get/sis/t_cp/multi/44388237-9417-11ee-bd04-000d3ac6bafe.png" TargetMode="External"/><Relationship Id="rId762" Type="http://schemas.openxmlformats.org/officeDocument/2006/relationships/hyperlink" Target="https://icoen.org/" TargetMode="External"/><Relationship Id="rId194" Type="http://schemas.openxmlformats.org/officeDocument/2006/relationships/hyperlink" Target="https://employee.uc.ac.id/index.php/file/get/sis/t_cp/017351f4-72dd-11ee-b20d-000d3ac6bafe.pdf" TargetMode="External"/><Relationship Id="rId208" Type="http://schemas.openxmlformats.org/officeDocument/2006/relationships/hyperlink" Target="https://employee.uc.ac.id/index.php/file/get/sis/t_cp/5f89adbc-b127-11ee-8fdd-000d3ac6bafe_dokumentasi.jpeg" TargetMode="External"/><Relationship Id="rId415" Type="http://schemas.openxmlformats.org/officeDocument/2006/relationships/hyperlink" Target="https://employee.uc.ac.id/index.php/file/get/sis/t_cp/9b576331-02e8-11ee-a50e-000d3ac6bafe.jpg" TargetMode="External"/><Relationship Id="rId622" Type="http://schemas.openxmlformats.org/officeDocument/2006/relationships/hyperlink" Target="https://employee.uc.ac.id/index.php/file/get/sis/t_cp/ccc9b0b5-1036-410c-9600-6eba3ea5b25f_surat_tugas.pdf" TargetMode="External"/><Relationship Id="rId261" Type="http://schemas.openxmlformats.org/officeDocument/2006/relationships/hyperlink" Target="https://employee.uc.ac.id/index.php/file/get/sis/t_cp/ff0b2095-f945-11ed-beb7-000d3ac6bafe_documentation.jpg" TargetMode="External"/><Relationship Id="rId499" Type="http://schemas.openxmlformats.org/officeDocument/2006/relationships/hyperlink" Target="https://www.instagram.com/p/CyaUFK4xwfl/?utm_sourc" TargetMode="External"/><Relationship Id="rId927" Type="http://schemas.openxmlformats.org/officeDocument/2006/relationships/hyperlink" Target="https://employee.uc.ac.id/index.php/file/get/sis/t_cp/multi/44388237-9417-11ee-bd04-000d3ac6bafe.png" TargetMode="External"/><Relationship Id="rId56" Type="http://schemas.openxmlformats.org/officeDocument/2006/relationships/hyperlink" Target="https://employee.uc.ac.id/index.php/file/get/sis/t_cp/2082cfe2-951c-11ee-a8d9-000d3ac6bafe_sertifikat.pdf" TargetMode="External"/><Relationship Id="rId359" Type="http://schemas.openxmlformats.org/officeDocument/2006/relationships/hyperlink" Target="https://www.instagram.com/p/CjkuqL0LEI_/?igshid=Zm" TargetMode="External"/><Relationship Id="rId566" Type="http://schemas.openxmlformats.org/officeDocument/2006/relationships/hyperlink" Target="https://employee.uc.ac.id/index.php/file/get/sis/t_cp/multi/44388237-9417-11ee-bd04-000d3ac6bafe_assignmentletter.png" TargetMode="External"/><Relationship Id="rId773" Type="http://schemas.openxmlformats.org/officeDocument/2006/relationships/hyperlink" Target="https://icoen.org/" TargetMode="External"/><Relationship Id="rId121" Type="http://schemas.openxmlformats.org/officeDocument/2006/relationships/hyperlink" Target="https://icoen.org/" TargetMode="External"/><Relationship Id="rId219" Type="http://schemas.openxmlformats.org/officeDocument/2006/relationships/hyperlink" Target="https://employee.uc.ac.id/index.php/file/get/sis/t_cp/bf9bab3e-528a-4ee7-ab47-12248a94b1ac_dokumentasi.jpg" TargetMode="External"/><Relationship Id="rId426" Type="http://schemas.openxmlformats.org/officeDocument/2006/relationships/hyperlink" Target="https://employee.uc.ac.id/index.php/file/get/sis/t_cp/922e7ea7-1825-418d-9b01-0616d8138246_assignmentletter.pdf" TargetMode="External"/><Relationship Id="rId633" Type="http://schemas.openxmlformats.org/officeDocument/2006/relationships/hyperlink" Target="https://employee.uc.ac.id/index.php/file/get/sis/t_cp/multi/44388237-9417-11ee-bd04-000d3ac6bafe.png" TargetMode="External"/><Relationship Id="rId840" Type="http://schemas.openxmlformats.org/officeDocument/2006/relationships/hyperlink" Target="https://employee.uc.ac.id/index.php/file/get/sis/t_cp/multi/44388237-9417-11ee-bd04-000d3ac6bafe_assignmentletter.png" TargetMode="External"/><Relationship Id="rId67" Type="http://schemas.openxmlformats.org/officeDocument/2006/relationships/hyperlink" Target="https://employee.uc.ac.id/index.php/file/get/sis/t_cp/5f89adbc-b127-11ee-8fdd-000d3ac6bafe_dokumentasi.jpeg" TargetMode="External"/><Relationship Id="rId272" Type="http://schemas.openxmlformats.org/officeDocument/2006/relationships/hyperlink" Target="https://employee.uc.ac.id/index.php/file/get/sis/t_cp/multi/36776d53-0d9b-461d-8e0d-cba0e443259c_assignmentletter.png" TargetMode="External"/><Relationship Id="rId577" Type="http://schemas.openxmlformats.org/officeDocument/2006/relationships/hyperlink" Target="https://icoen.org/" TargetMode="External"/><Relationship Id="rId700" Type="http://schemas.openxmlformats.org/officeDocument/2006/relationships/hyperlink" Target="https://employee.uc.ac.id/index.php/file/get/sis/t_cp/ba971ffc-c3db-45b6-8df6-66e1dc7d8d5d_surat_tugas.pdf" TargetMode="External"/><Relationship Id="rId132" Type="http://schemas.openxmlformats.org/officeDocument/2006/relationships/hyperlink" Target="https://employee.uc.ac.id/index.php/file/get/sis/t_cp/multi/9b67effe-9ba4-11ed-b870-000d3ac6bafe_documentation.pdf" TargetMode="External"/><Relationship Id="rId784" Type="http://schemas.openxmlformats.org/officeDocument/2006/relationships/hyperlink" Target="https://employee.uc.ac.id/index.php/file/get/sis/t_cp/multi/44388237-9417-11ee-bd04-000d3ac6bafe_assignmentletter.png" TargetMode="External"/><Relationship Id="rId437" Type="http://schemas.openxmlformats.org/officeDocument/2006/relationships/hyperlink" Target="https://employee.uc.ac.id/index.php/file/get/sis/t_cp/d856c533-61b7-4a44-8ac2-48da12dadfbe_assignmentletter.pdf" TargetMode="External"/><Relationship Id="rId644" Type="http://schemas.openxmlformats.org/officeDocument/2006/relationships/hyperlink" Target="https://employee.uc.ac.id/index.php/file/get/sis/t_cp/multi/44388237-9417-11ee-bd04-000d3ac6bafe_assignmentletter.png" TargetMode="External"/><Relationship Id="rId851" Type="http://schemas.openxmlformats.org/officeDocument/2006/relationships/hyperlink" Target="https://employee.uc.ac.id/index.php/file/get/sis/t_cp/multi/44388237-9417-11ee-bd04-000d3ac6bafe_assignmentletter.png" TargetMode="External"/><Relationship Id="rId283" Type="http://schemas.openxmlformats.org/officeDocument/2006/relationships/hyperlink" Target="https://employee.uc.ac.id/index.php/file/get/sis/t_cp/1f333b04-6c57-4637-862b-31d729005245_surat_tugas.pdf" TargetMode="External"/><Relationship Id="rId490" Type="http://schemas.openxmlformats.org/officeDocument/2006/relationships/hyperlink" Target="https://employee.uc.ac.id/index.php/file/get/sis/t_cp/ea937e12-2163-4f34-9480-825a64243757_sertifikat.pdf" TargetMode="External"/><Relationship Id="rId504" Type="http://schemas.openxmlformats.org/officeDocument/2006/relationships/hyperlink" Target="https://employee.uc.ac.id/index.php/file/get/sis/t_cp/e42e6661-f715-11ed-9687-000d3ac6bafe.pdf" TargetMode="External"/><Relationship Id="rId711" Type="http://schemas.openxmlformats.org/officeDocument/2006/relationships/hyperlink" Target="https://employee.uc.ac.id/index.php/file/get/sis/t_cp/bb5f91c0-98c4-4270-b7f4-9cecd04bb6a4_assignmentletter.pdf" TargetMode="External"/><Relationship Id="rId78" Type="http://schemas.openxmlformats.org/officeDocument/2006/relationships/hyperlink" Target="https://employee.uc.ac.id/index.php/file/get/sis/t_cp/5f89adbc-b127-11ee-8fdd-000d3ac6bafe_surat_tugas.pdf" TargetMode="External"/><Relationship Id="rId143" Type="http://schemas.openxmlformats.org/officeDocument/2006/relationships/hyperlink" Target="https://employee.uc.ac.id/index.php/file/get/sis/t_cp/multi/e3c74e0d-9ba4-11ed-b870-000d3ac6bafe_assignmentletter.png" TargetMode="External"/><Relationship Id="rId350" Type="http://schemas.openxmlformats.org/officeDocument/2006/relationships/hyperlink" Target="https://www.instagram.com/p/CzJOWB_SyH6/?igshid=Mz" TargetMode="External"/><Relationship Id="rId588" Type="http://schemas.openxmlformats.org/officeDocument/2006/relationships/hyperlink" Target="https://icoen.org/" TargetMode="External"/><Relationship Id="rId795" Type="http://schemas.openxmlformats.org/officeDocument/2006/relationships/hyperlink" Target="https://icoen.org/" TargetMode="External"/><Relationship Id="rId809" Type="http://schemas.openxmlformats.org/officeDocument/2006/relationships/hyperlink" Target="https://employee.uc.ac.id/index.php/file/get/sis/t_cp/90885d5a-78e0-4941-8dc1-ceb85210ac4c_sertifikat.pdf" TargetMode="External"/><Relationship Id="rId9" Type="http://schemas.openxmlformats.org/officeDocument/2006/relationships/hyperlink" Target="https://employee.uc.ac.id/index.php/file/get/sis/t_cp/0647ce11-78ee-11ed-addc-000d3ac6bafe_assignmentletter.png" TargetMode="External"/><Relationship Id="rId210" Type="http://schemas.openxmlformats.org/officeDocument/2006/relationships/hyperlink" Target="https://employee.uc.ac.id/index.php/file/get/sis/t_cp/5f89adbc-b127-11ee-8fdd-000d3ac6bafe_sertifikat.pdf" TargetMode="External"/><Relationship Id="rId448" Type="http://schemas.openxmlformats.org/officeDocument/2006/relationships/hyperlink" Target="https://employee.uc.ac.id/index.php/file/get/sis/t_cp/3ef4de4f-d704-11ee-bd6c-000d3ac6bafe.pdf" TargetMode="External"/><Relationship Id="rId655" Type="http://schemas.openxmlformats.org/officeDocument/2006/relationships/hyperlink" Target="https://icoen.org/" TargetMode="External"/><Relationship Id="rId862" Type="http://schemas.openxmlformats.org/officeDocument/2006/relationships/hyperlink" Target="https://employee.uc.ac.id/index.php/file/get/sis/t_cp/234fe4ed-eacd-45c0-a06a-9fe931d45c36_sertifikat.pdf" TargetMode="External"/><Relationship Id="rId294" Type="http://schemas.openxmlformats.org/officeDocument/2006/relationships/hyperlink" Target="https://icoen.org/" TargetMode="External"/><Relationship Id="rId308" Type="http://schemas.openxmlformats.org/officeDocument/2006/relationships/hyperlink" Target="https://employee.uc.ac.id/index.php/file/get/sis/t_cp/3c24b827-f491-11ed-928f-000d3ac6bafe_assignmentletter.pdf" TargetMode="External"/><Relationship Id="rId515" Type="http://schemas.openxmlformats.org/officeDocument/2006/relationships/hyperlink" Target="https://employee.uc.ac.id/index.php/file/get/sis/t_cp/multi/44388237-9417-11ee-bd04-000d3ac6bafe_assignmentletter.png" TargetMode="External"/><Relationship Id="rId722" Type="http://schemas.openxmlformats.org/officeDocument/2006/relationships/hyperlink" Target="https://employee.uc.ac.id/index.php/file/get/sis/t_cp/multi/44388237-9417-11ee-bd04-000d3ac6bafe_assignmentletter.png" TargetMode="External"/><Relationship Id="rId89" Type="http://schemas.openxmlformats.org/officeDocument/2006/relationships/hyperlink" Target="https://employee.uc.ac.id/index.php/file/get/sis/t_cp/051a4a88-28cc-4409-b35c-a87874efe2ae_surat_tugas.pdf" TargetMode="External"/><Relationship Id="rId154" Type="http://schemas.openxmlformats.org/officeDocument/2006/relationships/hyperlink" Target="https://employee.uc.ac.id/index.php/file/get/sis/t_cp/359f49fa-d05c-11ee-ab7b-000d3ac6bafe_documentation.jpeg" TargetMode="External"/><Relationship Id="rId361" Type="http://schemas.openxmlformats.org/officeDocument/2006/relationships/hyperlink" Target="https://employee.uc.ac.id/index.php/file/get/sis/t_cp/efcab9f1-f3a7-43ba-b519-4d340d9a660d_assignmentletter.pdf" TargetMode="External"/><Relationship Id="rId599" Type="http://schemas.openxmlformats.org/officeDocument/2006/relationships/hyperlink" Target="https://employee.uc.ac.id/index.php/file/get/sis/t_cp/ccc9b0b5-1036-410c-9600-6eba3ea5b25f_surat_tugas.pdf" TargetMode="External"/><Relationship Id="rId459" Type="http://schemas.openxmlformats.org/officeDocument/2006/relationships/hyperlink" Target="https://employee.uc.ac.id/index.php/file/get/sis/t_cp/36564a0c-f85d-44a1-81b6-f158fec38bbf_report.pdf" TargetMode="External"/><Relationship Id="rId666" Type="http://schemas.openxmlformats.org/officeDocument/2006/relationships/hyperlink" Target="https://employee.uc.ac.id/index.php/file/get/sis/t_cp/multi/44388237-9417-11ee-bd04-000d3ac6bafe.png" TargetMode="External"/><Relationship Id="rId873" Type="http://schemas.openxmlformats.org/officeDocument/2006/relationships/hyperlink" Target="https://icoen.org/" TargetMode="External"/><Relationship Id="rId16" Type="http://schemas.openxmlformats.org/officeDocument/2006/relationships/hyperlink" Target="https://sma.pusatprestasinasional.kemdikbud.go.id/" TargetMode="External"/><Relationship Id="rId221" Type="http://schemas.openxmlformats.org/officeDocument/2006/relationships/hyperlink" Target="https://employee.uc.ac.id/index.php/file/get/sis/t_cp/bf9bab3e-528a-4ee7-ab47-12248a94b1ac_sertifikat.pdf" TargetMode="External"/><Relationship Id="rId319" Type="http://schemas.openxmlformats.org/officeDocument/2006/relationships/hyperlink" Target="https://employee.uc.ac.id/index.php/file/get/sis/t_cp/69d26320-3c5d-43ab-819d-870df9748185_dokumentasi.jpg" TargetMode="External"/><Relationship Id="rId526" Type="http://schemas.openxmlformats.org/officeDocument/2006/relationships/hyperlink" Target="https://icoen.org/" TargetMode="External"/><Relationship Id="rId733" Type="http://schemas.openxmlformats.org/officeDocument/2006/relationships/hyperlink" Target="https://icoen.org/" TargetMode="External"/><Relationship Id="rId165" Type="http://schemas.openxmlformats.org/officeDocument/2006/relationships/hyperlink" Target="http://bit.ly/DutaPariwisataHolisticFest" TargetMode="External"/><Relationship Id="rId372" Type="http://schemas.openxmlformats.org/officeDocument/2006/relationships/hyperlink" Target="https://employee.uc.ac.id/index.php/file/get/sis/t_cp/6d61e49c-b3a3-11ee-8890-000d3ac6bafe_sertifikat.jpg" TargetMode="External"/><Relationship Id="rId677" Type="http://schemas.openxmlformats.org/officeDocument/2006/relationships/hyperlink" Target="https://employee.uc.ac.id/index.php/file/get/sis/t_cp/7b56df10-9ee5-11ee-a41a-000d3ac6bafe_sertifikat.jpeg" TargetMode="External"/><Relationship Id="rId800" Type="http://schemas.openxmlformats.org/officeDocument/2006/relationships/hyperlink" Target="https://icoen.org/" TargetMode="External"/><Relationship Id="rId232" Type="http://schemas.openxmlformats.org/officeDocument/2006/relationships/hyperlink" Target="https://employee.uc.ac.id/index.php/file/get/sis/t_cp/1e68f453-2010-11ee-8fa6-000d3ac6bafe_documentation.jpg" TargetMode="External"/><Relationship Id="rId884" Type="http://schemas.openxmlformats.org/officeDocument/2006/relationships/hyperlink" Target="https://employee.uc.ac.id/index.php/file/get/sis/t_cp/multi/44388237-9417-11ee-bd04-000d3ac6bafe.png" TargetMode="External"/><Relationship Id="rId27" Type="http://schemas.openxmlformats.org/officeDocument/2006/relationships/hyperlink" Target="https://employee.uc.ac.id/index.php/file/get/sis/t_cp/multi/2581dc63-f9cf-11ed-88da-000d3ac6bafe_assignmentletter.png" TargetMode="External"/><Relationship Id="rId537" Type="http://schemas.openxmlformats.org/officeDocument/2006/relationships/hyperlink" Target="https://employee.uc.ac.id/index.php/file/get/sis/t_cp/multi/44388237-9417-11ee-bd04-000d3ac6bafe.png" TargetMode="External"/><Relationship Id="rId744" Type="http://schemas.openxmlformats.org/officeDocument/2006/relationships/hyperlink" Target="https://employee.uc.ac.id/index.php/file/get/sis/t_cp/7582502d-8118-4caf-9819-c4b5376529b7_sertifikat.pdf" TargetMode="External"/><Relationship Id="rId80" Type="http://schemas.openxmlformats.org/officeDocument/2006/relationships/hyperlink" Target="https://linktr.ee/ESPORTSOFUTM_2122?fbclid=PAAaZ-x" TargetMode="External"/><Relationship Id="rId176" Type="http://schemas.openxmlformats.org/officeDocument/2006/relationships/hyperlink" Target="https://employee.uc.ac.id/index.php/file/get/sis/t_cp/8ca075f3-a5ed-11ed-aa1a-000d3ac6bafe_assignmentletter.jpg" TargetMode="External"/><Relationship Id="rId383" Type="http://schemas.openxmlformats.org/officeDocument/2006/relationships/hyperlink" Target="https://employee.uc.ac.id/index.php/file/get/sis/t_cp/4d91b36a-c211-11ed-aeb7-000d3ac6bafe.jpg" TargetMode="External"/><Relationship Id="rId590" Type="http://schemas.openxmlformats.org/officeDocument/2006/relationships/hyperlink" Target="https://employee.uc.ac.id/index.php/file/get/sis/t_cp/multi/44388237-9417-11ee-bd04-000d3ac6bafe.png" TargetMode="External"/><Relationship Id="rId604" Type="http://schemas.openxmlformats.org/officeDocument/2006/relationships/hyperlink" Target="https://icoen.org/" TargetMode="External"/><Relationship Id="rId811" Type="http://schemas.openxmlformats.org/officeDocument/2006/relationships/hyperlink" Target="https://employee.uc.ac.id/index.php/file/get/sis/t_cp/3ae2bd52-9516-11ee-a8d9-000d3ac6bafe_dokumentasi.jpeg" TargetMode="External"/><Relationship Id="rId243" Type="http://schemas.openxmlformats.org/officeDocument/2006/relationships/hyperlink" Target="https://employee.uc.ac.id/index.php/file/get/sis/t_cp/8c4c8363-2840-11ee-96e4-000d3ac6bafe_documentation.JPG" TargetMode="External"/><Relationship Id="rId450" Type="http://schemas.openxmlformats.org/officeDocument/2006/relationships/hyperlink" Target="https://employee.uc.ac.id/index.php/file/get/sis/t_cp/6548cb1d-4829-4789-a832-3eca74d567f0_assignmentletter.pdf" TargetMode="External"/><Relationship Id="rId688" Type="http://schemas.openxmlformats.org/officeDocument/2006/relationships/hyperlink" Target="https://employee.uc.ac.id/index.php/file/get/sis/t_cp/multi/44388237-9417-11ee-bd04-000d3ac6bafe_assignmentletter.png" TargetMode="External"/><Relationship Id="rId895" Type="http://schemas.openxmlformats.org/officeDocument/2006/relationships/hyperlink" Target="https://employee.uc.ac.id/index.php/file/get/sis/t_cp/f8ceec8f-9996-11ee-ad3c-000d3ac6bafe_sertifikat.jpeg" TargetMode="External"/><Relationship Id="rId909" Type="http://schemas.openxmlformats.org/officeDocument/2006/relationships/hyperlink" Target="https://www.instagram.com/p/CsBVar2rMFw/" TargetMode="External"/><Relationship Id="rId38" Type="http://schemas.openxmlformats.org/officeDocument/2006/relationships/hyperlink" Target="https://employee.uc.ac.id/index.php/file/get/sis/t_cp/multi/2581dc63-f9cf-11ed-88da-000d3ac6bafe.png" TargetMode="External"/><Relationship Id="rId103" Type="http://schemas.openxmlformats.org/officeDocument/2006/relationships/hyperlink" Target="https://employee.uc.ac.id/index.php/file/get/sis/t_cp/234fe4ed-eacd-45c0-a06a-9fe931d45c36_dokumentasi.jpeg" TargetMode="External"/><Relationship Id="rId310" Type="http://schemas.openxmlformats.org/officeDocument/2006/relationships/hyperlink" Target="https://employee.uc.ac.id/index.php/file/get/sis/t_cp/multi/c77a0b11-9336-11ee-859c-000d3ac6bafe.png" TargetMode="External"/><Relationship Id="rId548" Type="http://schemas.openxmlformats.org/officeDocument/2006/relationships/hyperlink" Target="https://employee.uc.ac.id/index.php/file/get/sis/t_cp/multi/44388237-9417-11ee-bd04-000d3ac6bafe_assignmentletter.png" TargetMode="External"/><Relationship Id="rId755" Type="http://schemas.openxmlformats.org/officeDocument/2006/relationships/hyperlink" Target="https://employee.uc.ac.id/index.php/file/get/sis/t_cp/multi/c77a0b11-9336-11ee-859c-000d3ac6bafe.png" TargetMode="External"/><Relationship Id="rId91" Type="http://schemas.openxmlformats.org/officeDocument/2006/relationships/hyperlink" Target="https://www.instagram.com/p/C6Lv9fSxukZ/?igsh=MWox" TargetMode="External"/><Relationship Id="rId187" Type="http://schemas.openxmlformats.org/officeDocument/2006/relationships/hyperlink" Target="https://employee.uc.ac.id/index.php/file/get/sis/t_cp/multi/c77a0b11-9336-11ee-859c-000d3ac6bafe.png" TargetMode="External"/><Relationship Id="rId394" Type="http://schemas.openxmlformats.org/officeDocument/2006/relationships/hyperlink" Target="https://employee.uc.ac.id/index.php/file/get/sis/t_cp/6dc825e6-baf1-11ed-8264-000d3ac6bafe.jpg" TargetMode="External"/><Relationship Id="rId408" Type="http://schemas.openxmlformats.org/officeDocument/2006/relationships/hyperlink" Target="https://employee.uc.ac.id/index.php/file/get/sis/t_cp/13b760b9-4bbe-11ee-9c81-000d3ac6bafe_assignmentletter.pdf" TargetMode="External"/><Relationship Id="rId615" Type="http://schemas.openxmlformats.org/officeDocument/2006/relationships/hyperlink" Target="https://employee.uc.ac.id/index.php/file/get/sis/t_cp/ccc9b0b5-1036-410c-9600-6eba3ea5b25f_surat_tugas.pdf" TargetMode="External"/><Relationship Id="rId822" Type="http://schemas.openxmlformats.org/officeDocument/2006/relationships/hyperlink" Target="https://employee.uc.ac.id/index.php/file/get/sis/t_cp/multi/44388237-9417-11ee-bd04-000d3ac6bafe.png" TargetMode="External"/><Relationship Id="rId254" Type="http://schemas.openxmlformats.org/officeDocument/2006/relationships/hyperlink" Target="https://employee.uc.ac.id/index.php/file/get/sis/t_cp/16bf1a6d-d118-11ed-8722-000d3ac6bafe_documentation.jpg" TargetMode="External"/><Relationship Id="rId699" Type="http://schemas.openxmlformats.org/officeDocument/2006/relationships/hyperlink" Target="https://employee.uc.ac.id/index.php/file/get/sis/t_cp/ba971ffc-c3db-45b6-8df6-66e1dc7d8d5d_dokumentasi.jpg" TargetMode="External"/><Relationship Id="rId49" Type="http://schemas.openxmlformats.org/officeDocument/2006/relationships/hyperlink" Target="https://www.instagram.com/p/CkNS1v4JTrS/?igshid=Nz" TargetMode="External"/><Relationship Id="rId114" Type="http://schemas.openxmlformats.org/officeDocument/2006/relationships/hyperlink" Target="https://www.instagram.com/p/C65vZv2L2Fh/?utm_sourc" TargetMode="External"/><Relationship Id="rId461" Type="http://schemas.openxmlformats.org/officeDocument/2006/relationships/hyperlink" Target="https://employee.uc.ac.id/index.php/file/get/sis/t_cp/7cd14b61-7a67-11ee-ad04-000d3ac6bafe_documentation.jpg" TargetMode="External"/><Relationship Id="rId559" Type="http://schemas.openxmlformats.org/officeDocument/2006/relationships/hyperlink" Target="https://icoen.org/" TargetMode="External"/><Relationship Id="rId766" Type="http://schemas.openxmlformats.org/officeDocument/2006/relationships/hyperlink" Target="https://employee.uc.ac.id/index.php/file/get/sis/t_cp/68f262f6-7e18-11ed-934e-000d3ac6bafe_assignmentletter.jpg" TargetMode="External"/><Relationship Id="rId198" Type="http://schemas.openxmlformats.org/officeDocument/2006/relationships/hyperlink" Target="https://employee.uc.ac.id/index.php/file/get/sis/t_cp/multi/c77a0b11-9336-11ee-859c-000d3ac6bafe_assignmentletter.png" TargetMode="External"/><Relationship Id="rId321" Type="http://schemas.openxmlformats.org/officeDocument/2006/relationships/hyperlink" Target="https://employee.uc.ac.id/index.php/file/get/sis/t_cp/69d26320-3c5d-43ab-819d-870df9748185_sertifikat.pdf" TargetMode="External"/><Relationship Id="rId419" Type="http://schemas.openxmlformats.org/officeDocument/2006/relationships/hyperlink" Target="https://employee.uc.ac.id/index.php/file/get/sis/t_cp/93cf4b51-87a0-4302-aaf5-8016d06d7b23_report.pdf" TargetMode="External"/><Relationship Id="rId626" Type="http://schemas.openxmlformats.org/officeDocument/2006/relationships/hyperlink" Target="https://employee.uc.ac.id/index.php/file/get/sis/t_cp/16440d24-63a2-11ee-ae29-000d3ac6bafe_assignmentletter.pdf" TargetMode="External"/><Relationship Id="rId833" Type="http://schemas.openxmlformats.org/officeDocument/2006/relationships/hyperlink" Target="https://employee.uc.ac.id/index.php/file/get/sis/t_cp/multi/44388237-9417-11ee-bd04-000d3ac6bafe_assignmentletter.png" TargetMode="External"/><Relationship Id="rId265" Type="http://schemas.openxmlformats.org/officeDocument/2006/relationships/hyperlink" Target="https://employee.uc.ac.id/index.php/file/get/sis/t_cp/8095ad60-e8a4-11ed-81bd-000d3ac6bafe_documentation.png" TargetMode="External"/><Relationship Id="rId472" Type="http://schemas.openxmlformats.org/officeDocument/2006/relationships/hyperlink" Target="https://employee.uc.ac.id/index.php/file/get/sis/t_cp/multi/ffebae8d-62b0-4487-aadc-b530d0fe762b_assignmentletter.png" TargetMode="External"/><Relationship Id="rId900" Type="http://schemas.openxmlformats.org/officeDocument/2006/relationships/hyperlink" Target="https://employee.uc.ac.id/index.php/file/get/sis/t_cp/multi/44388237-9417-11ee-bd04-000d3ac6bafe_assignmentletter.png" TargetMode="External"/><Relationship Id="rId125" Type="http://schemas.openxmlformats.org/officeDocument/2006/relationships/hyperlink" Target="https://employee.uc.ac.id/index.php/file/get/sis/t_cp/84658009-6809-11ee-876c-000d3ac6bafe_documentation.jpg" TargetMode="External"/><Relationship Id="rId332" Type="http://schemas.openxmlformats.org/officeDocument/2006/relationships/hyperlink" Target="https://linktr.ee/artizen2023?fbclid=PAAaZEnWoMot8" TargetMode="External"/><Relationship Id="rId777" Type="http://schemas.openxmlformats.org/officeDocument/2006/relationships/hyperlink" Target="https://www.instagram.com/p/Cw2KAo3LmZi/?igshid=Mz" TargetMode="External"/><Relationship Id="rId637" Type="http://schemas.openxmlformats.org/officeDocument/2006/relationships/hyperlink" Target="https://icoen.org/" TargetMode="External"/><Relationship Id="rId844" Type="http://schemas.openxmlformats.org/officeDocument/2006/relationships/hyperlink" Target="https://employee.uc.ac.id/index.php/file/get/sis/t_cp/multi/44388237-9417-11ee-bd04-000d3ac6bafe.png" TargetMode="External"/><Relationship Id="rId276" Type="http://schemas.openxmlformats.org/officeDocument/2006/relationships/hyperlink" Target="https://employee.uc.ac.id/index.php/file/get/sis/t_cp/multi/36776d53-0d9b-461d-8e0d-cba0e443259c.png" TargetMode="External"/><Relationship Id="rId483" Type="http://schemas.openxmlformats.org/officeDocument/2006/relationships/hyperlink" Target="https://employee.uc.ac.id/index.php/file/get/sis/t_cp/11b848e5-adcd-11ed-ac50-000d3ac6bafe_assignmentletter.jpeg" TargetMode="External"/><Relationship Id="rId690" Type="http://schemas.openxmlformats.org/officeDocument/2006/relationships/hyperlink" Target="https://icoen.org/" TargetMode="External"/><Relationship Id="rId704" Type="http://schemas.openxmlformats.org/officeDocument/2006/relationships/hyperlink" Target="https://employee.uc.ac.id/index.php/file/get/sis/t_cp/7b56df10-9ee5-11ee-a41a-000d3ac6bafe_surat_tugas.pdf" TargetMode="External"/><Relationship Id="rId911" Type="http://schemas.openxmlformats.org/officeDocument/2006/relationships/hyperlink" Target="https://employee.uc.ac.id/index.php/file/get/sis/t_cp/multi/44388237-9417-11ee-bd04-000d3ac6bafe.png" TargetMode="External"/><Relationship Id="rId40" Type="http://schemas.openxmlformats.org/officeDocument/2006/relationships/hyperlink" Target="https://employee.uc.ac.id/index.php/file/get/sis/t_cp/c74ad6dc-f0ab-11ed-badd-000d3ac6bafe_assignmentletter.pdf" TargetMode="External"/><Relationship Id="rId136" Type="http://schemas.openxmlformats.org/officeDocument/2006/relationships/hyperlink" Target="https://employee.uc.ac.id/index.php/file/get/sis/t_cp/multi/9b67effe-9ba4-11ed-b870-000d3ac6bafe_assignmentletter.png" TargetMode="External"/><Relationship Id="rId343" Type="http://schemas.openxmlformats.org/officeDocument/2006/relationships/hyperlink" Target="https://employee.uc.ac.id/index.php/file/get/sis/t_cp/bf9bab3e-528a-4ee7-ab47-12248a94b1ac_dokumentasi.jpg" TargetMode="External"/><Relationship Id="rId550" Type="http://schemas.openxmlformats.org/officeDocument/2006/relationships/hyperlink" Target="https://icoen.org/" TargetMode="External"/><Relationship Id="rId788" Type="http://schemas.openxmlformats.org/officeDocument/2006/relationships/hyperlink" Target="https://employee.uc.ac.id/index.php/file/get/sis/t_cp/multi/44388237-9417-11ee-bd04-000d3ac6bafe.png" TargetMode="External"/><Relationship Id="rId203" Type="http://schemas.openxmlformats.org/officeDocument/2006/relationships/hyperlink" Target="https://employee.uc.ac.id/index.php/file/get/sis/t_cp/eb023996-b8a9-11ed-8f6f-000d3ac6bafe.png" TargetMode="External"/><Relationship Id="rId648" Type="http://schemas.openxmlformats.org/officeDocument/2006/relationships/hyperlink" Target="https://employee.uc.ac.id/index.php/file/get/sis/t_cp/multi/44388237-9417-11ee-bd04-000d3ac6bafe.png" TargetMode="External"/><Relationship Id="rId855" Type="http://schemas.openxmlformats.org/officeDocument/2006/relationships/hyperlink" Target="https://employee.uc.ac.id/index.php/file/get/sis/t_cp/multi/44388237-9417-11ee-bd04-000d3ac6bafe.png" TargetMode="External"/><Relationship Id="rId287" Type="http://schemas.openxmlformats.org/officeDocument/2006/relationships/hyperlink" Target="https://employee.uc.ac.id/index.php/file/get/sis/t_cp/9b5dcd32-1649-11ee-908d-000d3ac6bafe_report.pdf" TargetMode="External"/><Relationship Id="rId410" Type="http://schemas.openxmlformats.org/officeDocument/2006/relationships/hyperlink" Target="https://employee.uc.ac.id/index.php/file/get/sis/t_cp/31e58a11-4bbd-11ee-9c81-000d3ac6bafe_documentation.jpg" TargetMode="External"/><Relationship Id="rId494" Type="http://schemas.openxmlformats.org/officeDocument/2006/relationships/hyperlink" Target="https://employee.uc.ac.id/index.php/file/get/sis/t_cp/1f333b04-6c57-4637-862b-31d729005245_sertifikat.pdf" TargetMode="External"/><Relationship Id="rId508" Type="http://schemas.openxmlformats.org/officeDocument/2006/relationships/hyperlink" Target="https://employee.uc.ac.id/index.php/file/get/sis/t_cp/a141d288-02df-11ee-a50e-000d3ac6bafe.pdf" TargetMode="External"/><Relationship Id="rId715" Type="http://schemas.openxmlformats.org/officeDocument/2006/relationships/hyperlink" Target="https://employee.uc.ac.id/index.php/file/get/sis/t_cp/multi/4bc573bc-ae6d-4b3d-88ac-9e10b8767987_documentation.png" TargetMode="External"/><Relationship Id="rId922" Type="http://schemas.openxmlformats.org/officeDocument/2006/relationships/hyperlink" Target="https://employee.uc.ac.id/index.php/file/get/sis/t_cp/d8af2c3a-abc2-4e35-9a36-45e3b3869f4c.jpg" TargetMode="External"/><Relationship Id="rId147" Type="http://schemas.openxmlformats.org/officeDocument/2006/relationships/hyperlink" Target="https://icoen.org/" TargetMode="External"/><Relationship Id="rId354" Type="http://schemas.openxmlformats.org/officeDocument/2006/relationships/hyperlink" Target="https://employee.uc.ac.id/index.php/file/get/sis/t_cp/92cc2885-2098-11ee-ac37-000d3ac6bafe_assignmentletter.pdf" TargetMode="External"/><Relationship Id="rId799" Type="http://schemas.openxmlformats.org/officeDocument/2006/relationships/hyperlink" Target="https://employee.uc.ac.id/index.php/file/get/sis/t_cp/multi/44388237-9417-11ee-bd04-000d3ac6bafe.png" TargetMode="External"/><Relationship Id="rId51" Type="http://schemas.openxmlformats.org/officeDocument/2006/relationships/hyperlink" Target="https://employee.uc.ac.id/index.php/file/get/sis/t_cp/ea74bbec-6ffd-11ed-9640-000d3ac6bafe_assignmentletter.pdf" TargetMode="External"/><Relationship Id="rId561" Type="http://schemas.openxmlformats.org/officeDocument/2006/relationships/hyperlink" Target="https://employee.uc.ac.id/index.php/file/get/sis/t_cp/multi/44388237-9417-11ee-bd04-000d3ac6bafe.png" TargetMode="External"/><Relationship Id="rId659" Type="http://schemas.openxmlformats.org/officeDocument/2006/relationships/hyperlink" Target="https://employee.uc.ac.id/index.php/file/get/sis/t_cp/multi/44388237-9417-11ee-bd04-000d3ac6bafe_assignmentletter.png" TargetMode="External"/><Relationship Id="rId866" Type="http://schemas.openxmlformats.org/officeDocument/2006/relationships/hyperlink" Target="https://employee.uc.ac.id/index.php/file/get/sis/t_cp/051a4a88-28cc-4409-b35c-a87874efe2ae_sertifikat.pdf" TargetMode="External"/><Relationship Id="rId214" Type="http://schemas.openxmlformats.org/officeDocument/2006/relationships/hyperlink" Target="https://employee.uc.ac.id/index.php/file/get/sis/t_cp/multi/2581dc63-f9cf-11ed-88da-000d3ac6bafe.png" TargetMode="External"/><Relationship Id="rId298" Type="http://schemas.openxmlformats.org/officeDocument/2006/relationships/hyperlink" Target="https://employee.uc.ac.id/index.php/file/get/sis/t_cp/e8cfcd7d-bba0-43a5-863e-b6d014d1c40d_report.pdf" TargetMode="External"/><Relationship Id="rId421" Type="http://schemas.openxmlformats.org/officeDocument/2006/relationships/hyperlink" Target="https://employee.uc.ac.id/index.php/file/get/sis/t_cp/bbf9ca48-82ab-4e5b-98ad-ffb09a202cad_report.pdf" TargetMode="External"/><Relationship Id="rId519" Type="http://schemas.openxmlformats.org/officeDocument/2006/relationships/hyperlink" Target="https://employee.uc.ac.id/index.php/file/get/sis/t_cp/multi/44388237-9417-11ee-bd04-000d3ac6bafe.png" TargetMode="External"/><Relationship Id="rId158" Type="http://schemas.openxmlformats.org/officeDocument/2006/relationships/hyperlink" Target="https://employee.uc.ac.id/index.php/file/get/sis/t_cp/193ac5f1-7489-11ee-bbde-000d3ac6bafe_assignmentletter.jpg" TargetMode="External"/><Relationship Id="rId726" Type="http://schemas.openxmlformats.org/officeDocument/2006/relationships/hyperlink" Target="https://employee.uc.ac.id/index.php/file/get/sis/t_cp/multi/44388237-9417-11ee-bd04-000d3ac6bafe.png" TargetMode="External"/><Relationship Id="rId62" Type="http://schemas.openxmlformats.org/officeDocument/2006/relationships/hyperlink" Target="https://employee.uc.ac.id/index.php/file/get/sis/t_cp/8e013a86-e309-4047-b177-a6e829390dfd_assignmentletter.pdf" TargetMode="External"/><Relationship Id="rId365" Type="http://schemas.openxmlformats.org/officeDocument/2006/relationships/hyperlink" Target="https://linktr.ee/artizen2023?fbclid=PAAaZEnWoMot8" TargetMode="External"/><Relationship Id="rId572" Type="http://schemas.openxmlformats.org/officeDocument/2006/relationships/hyperlink" Target="https://employee.uc.ac.id/index.php/file/get/sis/t_cp/multi/44388237-9417-11ee-bd04-000d3ac6bafe_assignmentletter.png" TargetMode="External"/><Relationship Id="rId225" Type="http://schemas.openxmlformats.org/officeDocument/2006/relationships/hyperlink" Target="https://employee.uc.ac.id/index.php/file/get/sis/t_cp/08480447-5377-11ee-84a7-000d3ac6bafe.pdf" TargetMode="External"/><Relationship Id="rId432" Type="http://schemas.openxmlformats.org/officeDocument/2006/relationships/hyperlink" Target="https://employee.uc.ac.id/index.php/file/get/sis/t_cp/1c56aa2c-aa75-4b84-92e1-5da117343de3_report.jpg" TargetMode="External"/><Relationship Id="rId877" Type="http://schemas.openxmlformats.org/officeDocument/2006/relationships/hyperlink" Target="https://employee.uc.ac.id/index.php/file/get/sis/t_cp/multi/44388237-9417-11ee-bd04-000d3ac6bafe_assignmentletter.png" TargetMode="External"/><Relationship Id="rId737" Type="http://schemas.openxmlformats.org/officeDocument/2006/relationships/hyperlink" Target="https://www.instagram.com/p/CsK_DdnrqZJ/?igshid=Mz" TargetMode="External"/><Relationship Id="rId73" Type="http://schemas.openxmlformats.org/officeDocument/2006/relationships/hyperlink" Target="https://employee.uc.ac.id/index.php/file/get/sis/t_cp/multi/2581dc63-f9cf-11ed-88da-000d3ac6bafe.png" TargetMode="External"/><Relationship Id="rId169" Type="http://schemas.openxmlformats.org/officeDocument/2006/relationships/hyperlink" Target="https://employee.uc.ac.id/index.php/file/get/sis/t_cp/multi/c77a0b11-9336-11ee-859c-000d3ac6bafe_assignmentletter.png" TargetMode="External"/><Relationship Id="rId376" Type="http://schemas.openxmlformats.org/officeDocument/2006/relationships/hyperlink" Target="https://employee.uc.ac.id/index.php/file/get/sis/t_cp/e8aa595e-7307-11ee-b20d-000d3ac6bafe.pdf" TargetMode="External"/><Relationship Id="rId583" Type="http://schemas.openxmlformats.org/officeDocument/2006/relationships/hyperlink" Target="https://employee.uc.ac.id/index.php/file/get/sis/t_cp/7b56df10-9ee5-11ee-a41a-000d3ac6bafe_surat_tugas.pdf" TargetMode="External"/><Relationship Id="rId790" Type="http://schemas.openxmlformats.org/officeDocument/2006/relationships/hyperlink" Target="https://employee.uc.ac.id/index.php/file/get/sis/t_cp/multi/44388237-9417-11ee-bd04-000d3ac6bafe_assignmentletter.png" TargetMode="External"/><Relationship Id="rId804" Type="http://schemas.openxmlformats.org/officeDocument/2006/relationships/hyperlink" Target="https://employee.uc.ac.id/index.php/file/get/sis/t_cp/multi/44388237-9417-11ee-bd04-000d3ac6bafe_assignmentletter.png" TargetMode="External"/><Relationship Id="rId4" Type="http://schemas.openxmlformats.org/officeDocument/2006/relationships/hyperlink" Target="https://employee.uc.ac.id/index.php/file/get/sis/t_cp/a1e04cc5-1e68-11ee-a7b5-000d3ac6bafe.pdf" TargetMode="External"/><Relationship Id="rId236" Type="http://schemas.openxmlformats.org/officeDocument/2006/relationships/hyperlink" Target="https://employee.uc.ac.id/index.php/file/get/sis/t_cp/multi/5767f501-9ba4-11ed-b870-000d3ac6bafe_documentation.pdf" TargetMode="External"/><Relationship Id="rId443" Type="http://schemas.openxmlformats.org/officeDocument/2006/relationships/hyperlink" Target="https://employee.uc.ac.id/index.php/file/get/sis/t_cp/1db3775a-b128-11ee-8fdd-000d3ac6bafe_assignmentletter.pdf" TargetMode="External"/><Relationship Id="rId650" Type="http://schemas.openxmlformats.org/officeDocument/2006/relationships/hyperlink" Target="https://employee.uc.ac.id/index.php/file/get/sis/t_cp/multi/44388237-9417-11ee-bd04-000d3ac6bafe_assignmentletter.png" TargetMode="External"/><Relationship Id="rId888" Type="http://schemas.openxmlformats.org/officeDocument/2006/relationships/hyperlink" Target="https://employee.uc.ac.id/index.php/file/get/sis/t_cp/e7591c63-a084-11ed-9278-000d3ac6bafe.heic" TargetMode="External"/><Relationship Id="rId303" Type="http://schemas.openxmlformats.org/officeDocument/2006/relationships/hyperlink" Target="https://employee.uc.ac.id/index.php/file/get/sis/t_cp/fd1efc3e-f60a-11ed-a8bb-000d3ac6bafe_report.pdf" TargetMode="External"/><Relationship Id="rId748" Type="http://schemas.openxmlformats.org/officeDocument/2006/relationships/hyperlink" Target="https://employee.uc.ac.id/index.php/file/get/sis/t_cp/f208f3f9-52c1-455f-a9ec-7205522b11d6_sertifikat.pdf" TargetMode="External"/><Relationship Id="rId84" Type="http://schemas.openxmlformats.org/officeDocument/2006/relationships/hyperlink" Target="https://employee.uc.ac.id/index.php/file/get/sis/t_cp/96b93c94-c20f-11ed-aeb7-000d3ac6bafe.pdf" TargetMode="External"/><Relationship Id="rId387" Type="http://schemas.openxmlformats.org/officeDocument/2006/relationships/hyperlink" Target="https://pdki-indonesia.dgip.go.id/detail/6aaff5b48" TargetMode="External"/><Relationship Id="rId510" Type="http://schemas.openxmlformats.org/officeDocument/2006/relationships/hyperlink" Target="https://employee.uc.ac.id/index.php/file/get/sis/t_cp/multi/44388237-9417-11ee-bd04-000d3ac6bafe.png" TargetMode="External"/><Relationship Id="rId594" Type="http://schemas.openxmlformats.org/officeDocument/2006/relationships/hyperlink" Target="https://icoen.org/" TargetMode="External"/><Relationship Id="rId608" Type="http://schemas.openxmlformats.org/officeDocument/2006/relationships/hyperlink" Target="https://employee.uc.ac.id/index.php/file/get/sis/t_cp/multi/44388237-9417-11ee-bd04-000d3ac6bafe_assignmentletter.png" TargetMode="External"/><Relationship Id="rId815" Type="http://schemas.openxmlformats.org/officeDocument/2006/relationships/hyperlink" Target="https://employee.uc.ac.id/index.php/file/get/sis/t_cp/multi/44388237-9417-11ee-bd04-000d3ac6bafe_assignmentletter.png" TargetMode="External"/><Relationship Id="rId247" Type="http://schemas.openxmlformats.org/officeDocument/2006/relationships/hyperlink" Target="https://employee.uc.ac.id/index.php/file/get/sis/t_cp/8e602f94-a07e-11ee-bdb5-000d3ac6bafe.pdf" TargetMode="External"/><Relationship Id="rId899" Type="http://schemas.openxmlformats.org/officeDocument/2006/relationships/hyperlink" Target="https://icoen.org/" TargetMode="External"/><Relationship Id="rId107" Type="http://schemas.openxmlformats.org/officeDocument/2006/relationships/hyperlink" Target="https://employee.uc.ac.id/index.php/file/get/sis/t_cp/051a4a88-28cc-4409-b35c-a87874efe2ae_dokumentasi.png" TargetMode="External"/><Relationship Id="rId454" Type="http://schemas.openxmlformats.org/officeDocument/2006/relationships/hyperlink" Target="https://employee.uc.ac.id/index.php/file/get/sis/t_cp/9e45b780-0379-11ee-9899-000d3ac6bafe_assignmentletter.pdf" TargetMode="External"/><Relationship Id="rId661" Type="http://schemas.openxmlformats.org/officeDocument/2006/relationships/hyperlink" Target="https://icoen.org/" TargetMode="External"/><Relationship Id="rId759" Type="http://schemas.openxmlformats.org/officeDocument/2006/relationships/hyperlink" Target="https://icoen.org/" TargetMode="External"/><Relationship Id="rId11" Type="http://schemas.openxmlformats.org/officeDocument/2006/relationships/hyperlink" Target="https://employee.uc.ac.id/index.php/file/get/sis/t_cp/7e162299-feab-11ed-920d-000d3ac6bafe.jpg" TargetMode="External"/><Relationship Id="rId314" Type="http://schemas.openxmlformats.org/officeDocument/2006/relationships/hyperlink" Target="https://employee.uc.ac.id/index.php/file/get/sis/t_cp/7b56692b-f491-11ed-928f-000d3ac6bafe_report.pdf" TargetMode="External"/><Relationship Id="rId398" Type="http://schemas.openxmlformats.org/officeDocument/2006/relationships/hyperlink" Target="https://linktr.ee/WEX2024?fbclid=PAZXh0bgNhZW0CMTE" TargetMode="External"/><Relationship Id="rId521" Type="http://schemas.openxmlformats.org/officeDocument/2006/relationships/hyperlink" Target="https://employee.uc.ac.id/index.php/file/get/sis/t_cp/multi/44388237-9417-11ee-bd04-000d3ac6bafe_assignmentletter.png" TargetMode="External"/><Relationship Id="rId619" Type="http://schemas.openxmlformats.org/officeDocument/2006/relationships/hyperlink" Target="https://employee.uc.ac.id/index.php/file/get/sis/t_cp/multi/44388237-9417-11ee-bd04-000d3ac6bafe.png" TargetMode="External"/><Relationship Id="rId95" Type="http://schemas.openxmlformats.org/officeDocument/2006/relationships/hyperlink" Target="https://employee.uc.ac.id/index.php/file/get/sis/t_cp/234fe4ed-eacd-45c0-a06a-9fe931d45c36_dokumentasi.jpeg" TargetMode="External"/><Relationship Id="rId160" Type="http://schemas.openxmlformats.org/officeDocument/2006/relationships/hyperlink" Target="https://pusatprestasinasional.kemdikbud.go.id/even" TargetMode="External"/><Relationship Id="rId826" Type="http://schemas.openxmlformats.org/officeDocument/2006/relationships/hyperlink" Target="https://icoen.org/" TargetMode="External"/><Relationship Id="rId258" Type="http://schemas.openxmlformats.org/officeDocument/2006/relationships/hyperlink" Target="https://employee.uc.ac.id/index.php/file/get/sis/t_cp/87c96332-d55e-11ee-b67e-000d3ac6bafe_documentation.jpg" TargetMode="External"/><Relationship Id="rId465" Type="http://schemas.openxmlformats.org/officeDocument/2006/relationships/hyperlink" Target="https://employee.uc.ac.id/index.php/file/get/sis/t_cp/07e9d5d0-0293-47d5-a99d-c2159db08d73_surat_tugas.pdf" TargetMode="External"/><Relationship Id="rId672" Type="http://schemas.openxmlformats.org/officeDocument/2006/relationships/hyperlink" Target="https://employee.uc.ac.id/index.php/file/get/sis/t_cp/multi/44388237-9417-11ee-bd04-000d3ac6bafe_assignmentletter.png" TargetMode="External"/><Relationship Id="rId22" Type="http://schemas.openxmlformats.org/officeDocument/2006/relationships/hyperlink" Target="https://employee.uc.ac.id/index.php/file/get/sis/t_cp/5f89adbc-b127-11ee-8fdd-000d3ac6bafe_dokumentasi.jpeg" TargetMode="External"/><Relationship Id="rId118" Type="http://schemas.openxmlformats.org/officeDocument/2006/relationships/hyperlink" Target="https://www.instagram.com/p/C6Lv9fSxukZ/?igsh=MWox" TargetMode="External"/><Relationship Id="rId325" Type="http://schemas.openxmlformats.org/officeDocument/2006/relationships/hyperlink" Target="https://employee.uc.ac.id/index.php/file/get/sis/t_cp/ffe34674-6ca5-11ee-bdc1-000d3ac6bafe.pdf" TargetMode="External"/><Relationship Id="rId532" Type="http://schemas.openxmlformats.org/officeDocument/2006/relationships/hyperlink" Target="https://icoen.org/" TargetMode="External"/><Relationship Id="rId171" Type="http://schemas.openxmlformats.org/officeDocument/2006/relationships/hyperlink" Target="https://icoen.org/" TargetMode="External"/><Relationship Id="rId837" Type="http://schemas.openxmlformats.org/officeDocument/2006/relationships/hyperlink" Target="https://employee.uc.ac.id/index.php/file/get/sis/t_cp/multi/44388237-9417-11ee-bd04-000d3ac6bafe.png" TargetMode="External"/><Relationship Id="rId269" Type="http://schemas.openxmlformats.org/officeDocument/2006/relationships/hyperlink" Target="https://employee.uc.ac.id/index.php/file/get/sis/t_cp/multi/c77a0b11-9336-11ee-859c-000d3ac6bafe.png" TargetMode="External"/><Relationship Id="rId476" Type="http://schemas.openxmlformats.org/officeDocument/2006/relationships/hyperlink" Target="https://employee.uc.ac.id/index.php/file/get/sis/t_cp/ba971ffc-c3db-45b6-8df6-66e1dc7d8d5d_surat_tugas.pdf" TargetMode="External"/><Relationship Id="rId683" Type="http://schemas.openxmlformats.org/officeDocument/2006/relationships/hyperlink" Target="https://employee.uc.ac.id/index.php/file/get/sis/t_cp/multi/44388237-9417-11ee-bd04-000d3ac6bafe.png" TargetMode="External"/><Relationship Id="rId890" Type="http://schemas.openxmlformats.org/officeDocument/2006/relationships/hyperlink" Target="https://employee.uc.ac.id/index.php/file/get/sis/t_cp/6abbfee7-b2ab-4164-b3c5-cb3b4e54533c.jpg" TargetMode="External"/><Relationship Id="rId904" Type="http://schemas.openxmlformats.org/officeDocument/2006/relationships/hyperlink" Target="https://employee.uc.ac.id/index.php/file/get/sis/t_cp/multi/44388237-9417-11ee-bd04-000d3ac6bafe.png" TargetMode="External"/><Relationship Id="rId33" Type="http://schemas.openxmlformats.org/officeDocument/2006/relationships/hyperlink" Target="https://employee.uc.ac.id/index.php/file/get/sis/t_cp/5f89adbc-b127-11ee-8fdd-000d3ac6bafe_surat_tugas.pdf" TargetMode="External"/><Relationship Id="rId129" Type="http://schemas.openxmlformats.org/officeDocument/2006/relationships/hyperlink" Target="https://employee.uc.ac.id/index.php/file/get/sis/t_cp/multi/9b67effe-9ba4-11ed-b870-000d3ac6bafe_documentation.pdf" TargetMode="External"/><Relationship Id="rId336" Type="http://schemas.openxmlformats.org/officeDocument/2006/relationships/hyperlink" Target="https://employee.uc.ac.id/index.php/file/get/sis/t_cp/bc5e4ec9-ceaf-4650-a141-2a58a1e3ff7a_report.pdf" TargetMode="External"/><Relationship Id="rId543" Type="http://schemas.openxmlformats.org/officeDocument/2006/relationships/hyperlink" Target="https://employee.uc.ac.id/index.php/file/get/sis/t_cp/multi/44388237-9417-11ee-bd04-000d3ac6bafe.png" TargetMode="External"/><Relationship Id="rId182" Type="http://schemas.openxmlformats.org/officeDocument/2006/relationships/hyperlink" Target="https://instagram.com/dutainspirasi.indonesia?igsh" TargetMode="External"/><Relationship Id="rId403" Type="http://schemas.openxmlformats.org/officeDocument/2006/relationships/hyperlink" Target="https://employee.uc.ac.id/index.php/file/get/sis/t_cp/0854a2c4-5d13-11ed-9457-000d3ac6bafe_documentation.jpg" TargetMode="External"/><Relationship Id="rId750" Type="http://schemas.openxmlformats.org/officeDocument/2006/relationships/hyperlink" Target="https://employee.uc.ac.id/index.php/file/get/sis/t_cp/5def9290-791b-11ee-8973-000d3ac6bafe_documentation.jpg" TargetMode="External"/><Relationship Id="rId848" Type="http://schemas.openxmlformats.org/officeDocument/2006/relationships/hyperlink" Target="https://icoen.org/" TargetMode="External"/><Relationship Id="rId487" Type="http://schemas.openxmlformats.org/officeDocument/2006/relationships/hyperlink" Target="https://employee.uc.ac.id/index.php/file/get/sis/t_cp/bb9bd745-2d88-11ee-b930-000d3ac6bafe.pdf" TargetMode="External"/><Relationship Id="rId610" Type="http://schemas.openxmlformats.org/officeDocument/2006/relationships/hyperlink" Target="https://icoen.org/" TargetMode="External"/><Relationship Id="rId694" Type="http://schemas.openxmlformats.org/officeDocument/2006/relationships/hyperlink" Target="https://www.instagram.com/p/Czq02YSSmF7/?igshid=Mz" TargetMode="External"/><Relationship Id="rId708" Type="http://schemas.openxmlformats.org/officeDocument/2006/relationships/hyperlink" Target="https://employee.uc.ac.id/index.php/file/get/sis/t_cp/multi/44388237-9417-11ee-bd04-000d3ac6bafe.png" TargetMode="External"/><Relationship Id="rId915" Type="http://schemas.openxmlformats.org/officeDocument/2006/relationships/hyperlink" Target="https://employee.uc.ac.id/index.php/file/get/sis/t_cp/multi/44388237-9417-11ee-bd04-000d3ac6bafe_assignmentletter.png" TargetMode="External"/><Relationship Id="rId347" Type="http://schemas.openxmlformats.org/officeDocument/2006/relationships/hyperlink" Target="https://employee.uc.ac.id/index.php/file/get/sis/t_cp/6d61e49c-b3a3-11ee-8890-000d3ac6bafe_dokumentasi.jpg" TargetMode="External"/><Relationship Id="rId44" Type="http://schemas.openxmlformats.org/officeDocument/2006/relationships/hyperlink" Target="https://employee.uc.ac.id/index.php/file/get/sis/t_cp/de260e2a-f084-11ed-badd-000d3ac6bafe_assignmentletter.pdf" TargetMode="External"/><Relationship Id="rId554" Type="http://schemas.openxmlformats.org/officeDocument/2006/relationships/hyperlink" Target="https://employee.uc.ac.id/index.php/file/get/sis/t_cp/multi/44388237-9417-11ee-bd04-000d3ac6bafe_assignmentletter.png" TargetMode="External"/><Relationship Id="rId761" Type="http://schemas.openxmlformats.org/officeDocument/2006/relationships/hyperlink" Target="https://employee.uc.ac.id/index.php/file/get/sis/t_cp/multi/44388237-9417-11ee-bd04-000d3ac6bafe.png" TargetMode="External"/><Relationship Id="rId859" Type="http://schemas.openxmlformats.org/officeDocument/2006/relationships/hyperlink" Target="https://icoen.org/" TargetMode="External"/><Relationship Id="rId193" Type="http://schemas.openxmlformats.org/officeDocument/2006/relationships/hyperlink" Target="https://employee.uc.ac.id/index.php/file/get/sis/t_cp/017351f4-72dd-11ee-b20d-000d3ac6bafe_assignmentletter.pdf" TargetMode="External"/><Relationship Id="rId207" Type="http://schemas.openxmlformats.org/officeDocument/2006/relationships/hyperlink" Target="https://employee.uc.ac.id/index.php/file/get/sis/t_cp/14cb29d8-9ca8-11ee-b903-000d3ac6bafe_sertifikat.jpeg" TargetMode="External"/><Relationship Id="rId414" Type="http://schemas.openxmlformats.org/officeDocument/2006/relationships/hyperlink" Target="https://employee.uc.ac.id/index.php/file/get/sis/t_cp/9d5cebb3-02e8-11ee-a50e-000d3ac6bafe_assignmentletter.jpg" TargetMode="External"/><Relationship Id="rId498" Type="http://schemas.openxmlformats.org/officeDocument/2006/relationships/hyperlink" Target="https://employee.uc.ac.id/index.php/file/get/sis/t_cp/33b68316-b991-11ee-bfa0-000d3ac6bafe_sertifikat.pdf" TargetMode="External"/><Relationship Id="rId621" Type="http://schemas.openxmlformats.org/officeDocument/2006/relationships/hyperlink" Target="https://employee.uc.ac.id/index.php/file/get/sis/t_cp/ccc9b0b5-1036-410c-9600-6eba3ea5b25f_dokumentasi.jpg" TargetMode="External"/><Relationship Id="rId260" Type="http://schemas.openxmlformats.org/officeDocument/2006/relationships/hyperlink" Target="https://employee.uc.ac.id/index.php/file/get/sis/t_cp/6e90af9d-d55e-11ee-b67e-000d3ac6bafe.jpg" TargetMode="External"/><Relationship Id="rId719" Type="http://schemas.openxmlformats.org/officeDocument/2006/relationships/hyperlink" Target="https://employee.uc.ac.id/index.php/file/get/sis/t_cp/multi/44388237-9417-11ee-bd04-000d3ac6bafe_assignmentletter.png" TargetMode="External"/><Relationship Id="rId926" Type="http://schemas.openxmlformats.org/officeDocument/2006/relationships/hyperlink" Target="https://employee.uc.ac.id/index.php/file/get/sis/t_cp/multi/44388237-9417-11ee-bd04-000d3ac6bafe_assignmentletter.png" TargetMode="External"/><Relationship Id="rId55" Type="http://schemas.openxmlformats.org/officeDocument/2006/relationships/hyperlink" Target="https://employee.uc.ac.id/index.php/file/get/sis/t_cp/4e3229e1-901b-11ee-9103-000d3ac6bafe_surat_tugas.pdf" TargetMode="External"/><Relationship Id="rId120" Type="http://schemas.openxmlformats.org/officeDocument/2006/relationships/hyperlink" Target="https://employee.uc.ac.id/index.php/file/get/sis/t_cp/multi/c77a0b11-9336-11ee-859c-000d3ac6bafe.png" TargetMode="External"/><Relationship Id="rId358" Type="http://schemas.openxmlformats.org/officeDocument/2006/relationships/hyperlink" Target="https://employee.uc.ac.id/index.php/file/get/sis/t_cp/c7cafcfd-71fb-11ed-a71d-000d3ac6bafe.pdf" TargetMode="External"/><Relationship Id="rId565" Type="http://schemas.openxmlformats.org/officeDocument/2006/relationships/hyperlink" Target="https://icoen.org/" TargetMode="External"/><Relationship Id="rId772" Type="http://schemas.openxmlformats.org/officeDocument/2006/relationships/hyperlink" Target="https://employee.uc.ac.id/index.php/file/get/sis/t_cp/multi/44388237-9417-11ee-bd04-000d3ac6bafe.png" TargetMode="External"/><Relationship Id="rId218" Type="http://schemas.openxmlformats.org/officeDocument/2006/relationships/hyperlink" Target="https://www.instagram.com/p/C1XK7ztRipn/?igsh=NDZi" TargetMode="External"/><Relationship Id="rId425" Type="http://schemas.openxmlformats.org/officeDocument/2006/relationships/hyperlink" Target="https://employee.uc.ac.id/index.php/file/get/sis/t_cp/922e7ea7-1825-418d-9b01-0616d8138246_report.pdf" TargetMode="External"/><Relationship Id="rId632" Type="http://schemas.openxmlformats.org/officeDocument/2006/relationships/hyperlink" Target="https://employee.uc.ac.id/index.php/file/get/sis/t_cp/multi/44388237-9417-11ee-bd04-000d3ac6bafe_assignmentletter.png" TargetMode="External"/><Relationship Id="rId271" Type="http://schemas.openxmlformats.org/officeDocument/2006/relationships/hyperlink" Target="https://employee.uc.ac.id/index.php/file/get/sis/t_cp/multi/36776d53-0d9b-461d-8e0d-cba0e443259c_documentation.png" TargetMode="External"/><Relationship Id="rId66" Type="http://schemas.openxmlformats.org/officeDocument/2006/relationships/hyperlink" Target="https://employee.uc.ac.id/index.php/file/get/sis/t_cp/14cb29d8-9ca8-11ee-b903-000d3ac6bafe_sertifikat.jpeg" TargetMode="External"/><Relationship Id="rId131" Type="http://schemas.openxmlformats.org/officeDocument/2006/relationships/hyperlink" Target="https://employee.uc.ac.id/index.php/file/get/sis/t_cp/multi/9b67effe-9ba4-11ed-b870-000d3ac6bafe.png" TargetMode="External"/><Relationship Id="rId369" Type="http://schemas.openxmlformats.org/officeDocument/2006/relationships/hyperlink" Target="https://www.instagram.com/p/C0jMnUOP-pT/?igsh=MTZ1" TargetMode="External"/><Relationship Id="rId576" Type="http://schemas.openxmlformats.org/officeDocument/2006/relationships/hyperlink" Target="https://employee.uc.ac.id/index.php/file/get/sis/t_cp/multi/44388237-9417-11ee-bd04-000d3ac6bafe.png" TargetMode="External"/><Relationship Id="rId783" Type="http://schemas.openxmlformats.org/officeDocument/2006/relationships/hyperlink" Target="https://icoen.org/" TargetMode="External"/><Relationship Id="rId229" Type="http://schemas.openxmlformats.org/officeDocument/2006/relationships/hyperlink" Target="https://employee.uc.ac.id/index.php/file/get/sis/t_cp/multi/5767f501-9ba4-11ed-b870-000d3ac6bafe.png" TargetMode="External"/><Relationship Id="rId436" Type="http://schemas.openxmlformats.org/officeDocument/2006/relationships/hyperlink" Target="https://employee.uc.ac.id/index.php/file/get/sis/t_cp/d856c533-61b7-4a44-8ac2-48da12dadfbe_report.pdf" TargetMode="External"/><Relationship Id="rId643" Type="http://schemas.openxmlformats.org/officeDocument/2006/relationships/hyperlink" Target="https://icoen.org/" TargetMode="External"/><Relationship Id="rId850" Type="http://schemas.openxmlformats.org/officeDocument/2006/relationships/hyperlink" Target="https://employee.uc.ac.id/index.php/file/get/sis/t_cp/e70a37d0-2f35-11ed-8683-000d3ac6bafe.jpg" TargetMode="External"/><Relationship Id="rId77" Type="http://schemas.openxmlformats.org/officeDocument/2006/relationships/hyperlink" Target="https://employee.uc.ac.id/index.php/file/get/sis/t_cp/5f89adbc-b127-11ee-8fdd-000d3ac6bafe_dokumentasi.jpeg" TargetMode="External"/><Relationship Id="rId282" Type="http://schemas.openxmlformats.org/officeDocument/2006/relationships/hyperlink" Target="https://employee.uc.ac.id/index.php/file/get/sis/t_cp/1f333b04-6c57-4637-862b-31d729005245_dokumentasi.JPG" TargetMode="External"/><Relationship Id="rId503" Type="http://schemas.openxmlformats.org/officeDocument/2006/relationships/hyperlink" Target="https://pusatprestasinasional.kemdikbud.go.id/even" TargetMode="External"/><Relationship Id="rId587" Type="http://schemas.openxmlformats.org/officeDocument/2006/relationships/hyperlink" Target="https://employee.uc.ac.id/index.php/file/get/sis/t_cp/multi/44388237-9417-11ee-bd04-000d3ac6bafe.png" TargetMode="External"/><Relationship Id="rId710" Type="http://schemas.openxmlformats.org/officeDocument/2006/relationships/hyperlink" Target="https://employee.uc.ac.id/index.php/file/get/sis/t_cp/bb5f91c0-98c4-4270-b7f4-9cecd04bb6a4_report.pdf" TargetMode="External"/><Relationship Id="rId808" Type="http://schemas.openxmlformats.org/officeDocument/2006/relationships/hyperlink" Target="https://employee.uc.ac.id/index.php/file/get/sis/t_cp/d80b1ebc-3bec-4fe2-afe6-59421da14639_surat_tugas.pdf" TargetMode="External"/><Relationship Id="rId8" Type="http://schemas.openxmlformats.org/officeDocument/2006/relationships/hyperlink" Target="https://employee.uc.ac.id/index.php/file/get/sis/t_cp/0647ce11-78ee-11ed-addc-000d3ac6bafe.jpeg" TargetMode="External"/><Relationship Id="rId142" Type="http://schemas.openxmlformats.org/officeDocument/2006/relationships/hyperlink" Target="https://employee.uc.ac.id/index.php/file/get/sis/t_cp/multi/e3c74e0d-9ba4-11ed-b870-000d3ac6bafe_documentation.pdf" TargetMode="External"/><Relationship Id="rId447" Type="http://schemas.openxmlformats.org/officeDocument/2006/relationships/hyperlink" Target="https://employee.uc.ac.id/index.php/file/get/sis/t_cp/3ef4de4f-d704-11ee-bd6c-000d3ac6bafe_assignmentletter.pdf" TargetMode="External"/><Relationship Id="rId794" Type="http://schemas.openxmlformats.org/officeDocument/2006/relationships/hyperlink" Target="https://employee.uc.ac.id/index.php/file/get/sis/t_cp/multi/44388237-9417-11ee-bd04-000d3ac6bafe.png" TargetMode="External"/><Relationship Id="rId654" Type="http://schemas.openxmlformats.org/officeDocument/2006/relationships/hyperlink" Target="https://employee.uc.ac.id/index.php/file/get/sis/t_cp/multi/44388237-9417-11ee-bd04-000d3ac6bafe.png" TargetMode="External"/><Relationship Id="rId861" Type="http://schemas.openxmlformats.org/officeDocument/2006/relationships/hyperlink" Target="https://employee.uc.ac.id/index.php/file/get/sis/t_cp/234fe4ed-eacd-45c0-a06a-9fe931d45c36_surat_tugas.pdf" TargetMode="External"/><Relationship Id="rId293" Type="http://schemas.openxmlformats.org/officeDocument/2006/relationships/hyperlink" Target="https://employee.uc.ac.id/index.php/file/get/sis/t_cp/multi/c77a0b11-9336-11ee-859c-000d3ac6bafe.png" TargetMode="External"/><Relationship Id="rId307" Type="http://schemas.openxmlformats.org/officeDocument/2006/relationships/hyperlink" Target="https://employee.uc.ac.id/index.php/file/get/sis/t_cp/3c15d190-ee0e-11ed-ac4b-000d3ac6bafe.png" TargetMode="External"/><Relationship Id="rId514" Type="http://schemas.openxmlformats.org/officeDocument/2006/relationships/hyperlink" Target="https://icoen.org/" TargetMode="External"/><Relationship Id="rId721" Type="http://schemas.openxmlformats.org/officeDocument/2006/relationships/hyperlink" Target="https://icoen.org/" TargetMode="External"/><Relationship Id="rId88" Type="http://schemas.openxmlformats.org/officeDocument/2006/relationships/hyperlink" Target="https://employee.uc.ac.id/index.php/file/get/sis/t_cp/051a4a88-28cc-4409-b35c-a87874efe2ae_dokumentasi.png" TargetMode="External"/><Relationship Id="rId153" Type="http://schemas.openxmlformats.org/officeDocument/2006/relationships/hyperlink" Target="https://icoen.org/" TargetMode="External"/><Relationship Id="rId360" Type="http://schemas.openxmlformats.org/officeDocument/2006/relationships/hyperlink" Target="https://employee.uc.ac.id/index.php/file/get/sis/t_cp/efcab9f1-f3a7-43ba-b519-4d340d9a660d_report.pdf" TargetMode="External"/><Relationship Id="rId598" Type="http://schemas.openxmlformats.org/officeDocument/2006/relationships/hyperlink" Target="https://employee.uc.ac.id/index.php/file/get/sis/t_cp/ccc9b0b5-1036-410c-9600-6eba3ea5b25f_dokumentasi.jpg" TargetMode="External"/><Relationship Id="rId819" Type="http://schemas.openxmlformats.org/officeDocument/2006/relationships/hyperlink" Target="https://employee.uc.ac.id/index.php/file/get/sis/t_cp/multi/44388237-9417-11ee-bd04-000d3ac6bafe.png" TargetMode="External"/><Relationship Id="rId220" Type="http://schemas.openxmlformats.org/officeDocument/2006/relationships/hyperlink" Target="https://employee.uc.ac.id/index.php/file/get/sis/t_cp/07e9d5d0-0293-47d5-a99d-c2159db08d73_surat_tugas.pdf" TargetMode="External"/><Relationship Id="rId458" Type="http://schemas.openxmlformats.org/officeDocument/2006/relationships/hyperlink" Target="https://employee.uc.ac.id/index.php/file/get/sis/t_cp/02af3014-2357-4024-885c-c397ff02c8bd_assignmentletter.pdf" TargetMode="External"/><Relationship Id="rId665" Type="http://schemas.openxmlformats.org/officeDocument/2006/relationships/hyperlink" Target="https://employee.uc.ac.id/index.php/file/get/sis/t_cp/multi/44388237-9417-11ee-bd04-000d3ac6bafe_assignmentletter.png" TargetMode="External"/><Relationship Id="rId872" Type="http://schemas.openxmlformats.org/officeDocument/2006/relationships/hyperlink" Target="https://employee.uc.ac.id/index.php/file/get/sis/t_cp/multi/44388237-9417-11ee-bd04-000d3ac6bafe.png" TargetMode="External"/><Relationship Id="rId15" Type="http://schemas.openxmlformats.org/officeDocument/2006/relationships/hyperlink" Target="https://employee.uc.ac.id/index.php/file/get/sis/t_cp/a1263e7d-1b09-11ee-bf52-000d3ac6bafe_report.jpg" TargetMode="External"/><Relationship Id="rId318" Type="http://schemas.openxmlformats.org/officeDocument/2006/relationships/hyperlink" Target="https://instagram.com/artizen.2023?igshid=YmMyMTA2" TargetMode="External"/><Relationship Id="rId525" Type="http://schemas.openxmlformats.org/officeDocument/2006/relationships/hyperlink" Target="https://employee.uc.ac.id/index.php/file/get/sis/t_cp/multi/44388237-9417-11ee-bd04-000d3ac6bafe.png" TargetMode="External"/><Relationship Id="rId732" Type="http://schemas.openxmlformats.org/officeDocument/2006/relationships/hyperlink" Target="https://employee.uc.ac.id/index.php/file/get/sis/t_cp/multi/44388237-9417-11ee-bd04-000d3ac6bafe.png" TargetMode="External"/><Relationship Id="rId99" Type="http://schemas.openxmlformats.org/officeDocument/2006/relationships/hyperlink" Target="https://employee.uc.ac.id/index.php/file/get/sis/t_cp/051a4a88-28cc-4409-b35c-a87874efe2ae_dokumentasi.png" TargetMode="External"/><Relationship Id="rId164" Type="http://schemas.openxmlformats.org/officeDocument/2006/relationships/hyperlink" Target="https://employee.uc.ac.id/index.php/file/get/sis/t_cp/24d32441-9f20-11ed-b9cf-000d3ac6bafe.jpg" TargetMode="External"/><Relationship Id="rId371" Type="http://schemas.openxmlformats.org/officeDocument/2006/relationships/hyperlink" Target="https://employee.uc.ac.id/index.php/file/get/sis/t_cp/443e1507-b5e1-11ee-83a6-000d3ac6bafe_surat_tugas.pdf" TargetMode="External"/><Relationship Id="rId469" Type="http://schemas.openxmlformats.org/officeDocument/2006/relationships/hyperlink" Target="https://employee.uc.ac.id/index.php/file/get/sis/t_cp/443e1507-b5e1-11ee-83a6-000d3ac6bafe_surat_tugas.pdf" TargetMode="External"/><Relationship Id="rId676" Type="http://schemas.openxmlformats.org/officeDocument/2006/relationships/hyperlink" Target="https://employee.uc.ac.id/index.php/file/get/sis/t_cp/7b56df10-9ee5-11ee-a41a-000d3ac6bafe_surat_tugas.pdf" TargetMode="External"/><Relationship Id="rId883" Type="http://schemas.openxmlformats.org/officeDocument/2006/relationships/hyperlink" Target="https://employee.uc.ac.id/index.php/file/get/sis/t_cp/multi/44388237-9417-11ee-bd04-000d3ac6bafe_assignmentletter.png" TargetMode="External"/><Relationship Id="rId26" Type="http://schemas.openxmlformats.org/officeDocument/2006/relationships/hyperlink" Target="https://employee.uc.ac.id/index.php/file/get/sis/t_cp/multi/2581dc63-f9cf-11ed-88da-000d3ac6bafe_documentation.png" TargetMode="External"/><Relationship Id="rId231" Type="http://schemas.openxmlformats.org/officeDocument/2006/relationships/hyperlink" Target="https://instagram.com/fistaora.art?igshid=YmMyMTA2" TargetMode="External"/><Relationship Id="rId329" Type="http://schemas.openxmlformats.org/officeDocument/2006/relationships/hyperlink" Target="https://employee.uc.ac.id/index.php/file/get/sis/t_cp/fb82c043-ee7a-11ed-80dd-000d3ac6bafe_documentation.jpg" TargetMode="External"/><Relationship Id="rId536" Type="http://schemas.openxmlformats.org/officeDocument/2006/relationships/hyperlink" Target="https://employee.uc.ac.id/index.php/file/get/sis/t_cp/multi/44388237-9417-11ee-bd04-000d3ac6bafe_assignmentletter.png" TargetMode="External"/><Relationship Id="rId175" Type="http://schemas.openxmlformats.org/officeDocument/2006/relationships/hyperlink" Target="https://employee.uc.ac.id/index.php/file/get/sis/t_cp/95bbb785-a5ed-11ed-aa1a-000d3ac6bafe_documentation.jpg" TargetMode="External"/><Relationship Id="rId743" Type="http://schemas.openxmlformats.org/officeDocument/2006/relationships/hyperlink" Target="https://employee.uc.ac.id/index.php/file/get/sis/t_cp/7582502d-8118-4caf-9819-c4b5376529b7_surat_tugas.pdf" TargetMode="External"/><Relationship Id="rId382" Type="http://schemas.openxmlformats.org/officeDocument/2006/relationships/hyperlink" Target="https://employee.uc.ac.id/index.php/file/get/sis/t_cp/509166a2-c211-11ed-aeb7-000d3ac6bafe_assignmentletter.jpg" TargetMode="External"/><Relationship Id="rId603" Type="http://schemas.openxmlformats.org/officeDocument/2006/relationships/hyperlink" Target="https://employee.uc.ac.id/index.php/file/get/sis/t_cp/multi/44388237-9417-11ee-bd04-000d3ac6bafe.png" TargetMode="External"/><Relationship Id="rId687" Type="http://schemas.openxmlformats.org/officeDocument/2006/relationships/hyperlink" Target="https://icoen.org/" TargetMode="External"/><Relationship Id="rId810" Type="http://schemas.openxmlformats.org/officeDocument/2006/relationships/hyperlink" Target="https://www.instagram.com/p/C4-EZVsSupw/?igsh=NG05" TargetMode="External"/><Relationship Id="rId908" Type="http://schemas.openxmlformats.org/officeDocument/2006/relationships/hyperlink" Target="https://employee.uc.ac.id/index.php/file/get/sis/t_cp/9a29359f-3f27-11ee-8f1c-000d3ac6bafe.pdf" TargetMode="External"/><Relationship Id="rId242" Type="http://schemas.openxmlformats.org/officeDocument/2006/relationships/hyperlink" Target="https://linktr.ee/fosterscu?fbclid=PAZXh0bgNhZW0CM" TargetMode="External"/><Relationship Id="rId894" Type="http://schemas.openxmlformats.org/officeDocument/2006/relationships/hyperlink" Target="https://employee.uc.ac.id/index.php/file/get/sis/t_cp/f8ceec8f-9996-11ee-ad3c-000d3ac6bafe_surat_tugas.pdf" TargetMode="External"/><Relationship Id="rId37" Type="http://schemas.openxmlformats.org/officeDocument/2006/relationships/hyperlink" Target="https://employee.uc.ac.id/index.php/file/get/sis/t_cp/multi/2581dc63-f9cf-11ed-88da-000d3ac6bafe_assignmentletter.png" TargetMode="External"/><Relationship Id="rId102" Type="http://schemas.openxmlformats.org/officeDocument/2006/relationships/hyperlink" Target="https://www.instagram.com/p/C6Lv9fSxukZ/?igsh=MWox" TargetMode="External"/><Relationship Id="rId547" Type="http://schemas.openxmlformats.org/officeDocument/2006/relationships/hyperlink" Target="https://icoen.org/" TargetMode="External"/><Relationship Id="rId754" Type="http://schemas.openxmlformats.org/officeDocument/2006/relationships/hyperlink" Target="https://employee.uc.ac.id/index.php/file/get/sis/t_cp/multi/c77a0b11-9336-11ee-859c-000d3ac6bafe_assignmentletter.png" TargetMode="External"/><Relationship Id="rId90" Type="http://schemas.openxmlformats.org/officeDocument/2006/relationships/hyperlink" Target="https://employee.uc.ac.id/index.php/file/get/sis/t_cp/051a4a88-28cc-4409-b35c-a87874efe2ae_sertifikat.pdf" TargetMode="External"/><Relationship Id="rId186" Type="http://schemas.openxmlformats.org/officeDocument/2006/relationships/hyperlink" Target="https://employee.uc.ac.id/index.php/file/get/sis/t_cp/multi/c77a0b11-9336-11ee-859c-000d3ac6bafe_assignmentletter.png" TargetMode="External"/><Relationship Id="rId393" Type="http://schemas.openxmlformats.org/officeDocument/2006/relationships/hyperlink" Target="https://employee.uc.ac.id/index.php/file/get/sis/t_cp/82340ecc-baf1-11ed-8264-000d3ac6bafe_assignmentletter.jpg" TargetMode="External"/><Relationship Id="rId407" Type="http://schemas.openxmlformats.org/officeDocument/2006/relationships/hyperlink" Target="https://employee.uc.ac.id/index.php/file/get/sis/t_cp/13b760b9-4bbe-11ee-9c81-000d3ac6bafe_documentation.jpg" TargetMode="External"/><Relationship Id="rId614" Type="http://schemas.openxmlformats.org/officeDocument/2006/relationships/hyperlink" Target="https://employee.uc.ac.id/index.php/file/get/sis/t_cp/ccc9b0b5-1036-410c-9600-6eba3ea5b25f_dokumentasi.jpg" TargetMode="External"/><Relationship Id="rId821" Type="http://schemas.openxmlformats.org/officeDocument/2006/relationships/hyperlink" Target="https://employee.uc.ac.id/index.php/file/get/sis/t_cp/multi/44388237-9417-11ee-bd04-000d3ac6bafe_assignmentletter.png" TargetMode="External"/><Relationship Id="rId253" Type="http://schemas.openxmlformats.org/officeDocument/2006/relationships/hyperlink" Target="https://www.instagram.com/p/CwJvySzB8-C/?igshid=Mz" TargetMode="External"/><Relationship Id="rId460" Type="http://schemas.openxmlformats.org/officeDocument/2006/relationships/hyperlink" Target="https://employee.uc.ac.id/index.php/file/get/sis/t_cp/36564a0c-f85d-44a1-81b6-f158fec38bbf_assignmentletter.pdf" TargetMode="External"/><Relationship Id="rId698" Type="http://schemas.openxmlformats.org/officeDocument/2006/relationships/hyperlink" Target="https://www.instagram.com/euforia_umn/?img_index=1" TargetMode="External"/><Relationship Id="rId919" Type="http://schemas.openxmlformats.org/officeDocument/2006/relationships/hyperlink" Target="https://employee.uc.ac.id/index.php/file/get/sis/t_cp/multi/44388237-9417-11ee-bd04-000d3ac6bafe.png" TargetMode="External"/><Relationship Id="rId48" Type="http://schemas.openxmlformats.org/officeDocument/2006/relationships/hyperlink" Target="https://employee.uc.ac.id/index.php/file/get/sis/t_cp/15f0d7bb-7000-11ed-9640-000d3ac6bafe.jpg" TargetMode="External"/><Relationship Id="rId113" Type="http://schemas.openxmlformats.org/officeDocument/2006/relationships/hyperlink" Target="https://employee.uc.ac.id/index.php/file/get/sis/t_cp/234fe4ed-eacd-45c0-a06a-9fe931d45c36_sertifikat.pdf" TargetMode="External"/><Relationship Id="rId320" Type="http://schemas.openxmlformats.org/officeDocument/2006/relationships/hyperlink" Target="https://employee.uc.ac.id/index.php/file/get/sis/t_cp/69d26320-3c5d-43ab-819d-870df9748185_surat_tugas.pdf" TargetMode="External"/><Relationship Id="rId558" Type="http://schemas.openxmlformats.org/officeDocument/2006/relationships/hyperlink" Target="https://employee.uc.ac.id/index.php/file/get/sis/t_cp/multi/44388237-9417-11ee-bd04-000d3ac6bafe.png" TargetMode="External"/><Relationship Id="rId765" Type="http://schemas.openxmlformats.org/officeDocument/2006/relationships/hyperlink" Target="https://employee.uc.ac.id/index.php/file/get/sis/t_cp/7b8b697d-7e18-11ed-934e-000d3ac6bafe_documentation.jpg" TargetMode="External"/><Relationship Id="rId197" Type="http://schemas.openxmlformats.org/officeDocument/2006/relationships/hyperlink" Target="https://icoen.org/" TargetMode="External"/><Relationship Id="rId418" Type="http://schemas.openxmlformats.org/officeDocument/2006/relationships/hyperlink" Target="https://employee.uc.ac.id/index.php/file/get/sis/t_cp/27f6c8e0-611c-11ee-9a37-000d3ac6bafe.jpg" TargetMode="External"/><Relationship Id="rId625" Type="http://schemas.openxmlformats.org/officeDocument/2006/relationships/hyperlink" Target="https://employee.uc.ac.id/index.php/file/get/sis/t_cp/16440d24-63a2-11ee-ae29-000d3ac6bafe_documentation.jpeg" TargetMode="External"/><Relationship Id="rId832" Type="http://schemas.openxmlformats.org/officeDocument/2006/relationships/hyperlink" Target="https://icoen.org/"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112A2-EBC7-42D9-A9F0-11A5A0422E02}">
  <dimension ref="A1:U622"/>
  <sheetViews>
    <sheetView workbookViewId="0">
      <selection activeCell="C1" sqref="C1"/>
    </sheetView>
  </sheetViews>
  <sheetFormatPr defaultColWidth="14.453125" defaultRowHeight="15" customHeight="1" x14ac:dyDescent="0.35"/>
  <cols>
    <col min="1" max="1" width="13.90625" bestFit="1" customWidth="1"/>
    <col min="2" max="2" width="37.81640625" bestFit="1" customWidth="1"/>
    <col min="3" max="3" width="32.6328125" bestFit="1" customWidth="1"/>
    <col min="4" max="4" width="13.7265625" bestFit="1" customWidth="1"/>
    <col min="5" max="5" width="104.36328125" bestFit="1" customWidth="1"/>
    <col min="6" max="6" width="11.36328125" bestFit="1" customWidth="1"/>
    <col min="7" max="7" width="10.6328125" bestFit="1" customWidth="1"/>
    <col min="8" max="8" width="8.453125" bestFit="1" customWidth="1"/>
    <col min="9" max="9" width="255.6328125" bestFit="1" customWidth="1"/>
    <col min="10" max="10" width="29" bestFit="1" customWidth="1"/>
    <col min="11" max="11" width="55" bestFit="1" customWidth="1"/>
    <col min="12" max="12" width="19.08984375" bestFit="1" customWidth="1"/>
    <col min="13" max="13" width="18.54296875" bestFit="1" customWidth="1"/>
    <col min="14" max="14" width="16.7265625" bestFit="1" customWidth="1"/>
    <col min="15" max="15" width="7.36328125" bestFit="1" customWidth="1"/>
    <col min="16" max="16" width="51.1796875" bestFit="1" customWidth="1"/>
    <col min="17" max="17" width="95" bestFit="1" customWidth="1"/>
    <col min="18" max="18" width="106.81640625" bestFit="1" customWidth="1"/>
    <col min="19" max="19" width="93" bestFit="1" customWidth="1"/>
    <col min="20" max="20" width="105.6328125" bestFit="1" customWidth="1"/>
    <col min="21" max="21" width="52.1796875" bestFit="1" customWidth="1"/>
    <col min="22" max="26" width="8.7265625" customWidth="1"/>
  </cols>
  <sheetData>
    <row r="1" spans="1:21"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4.25" customHeight="1" x14ac:dyDescent="0.35">
      <c r="A2" s="1" t="s">
        <v>363</v>
      </c>
      <c r="B2" s="1" t="s">
        <v>364</v>
      </c>
      <c r="C2" s="1" t="s">
        <v>23</v>
      </c>
      <c r="D2" s="1">
        <v>2022</v>
      </c>
      <c r="E2" s="1" t="s">
        <v>365</v>
      </c>
      <c r="F2" s="1" t="s">
        <v>366</v>
      </c>
      <c r="G2" s="1" t="s">
        <v>366</v>
      </c>
      <c r="H2" s="1">
        <v>20231</v>
      </c>
      <c r="I2" s="1" t="s">
        <v>367</v>
      </c>
      <c r="J2" s="1" t="s">
        <v>28</v>
      </c>
      <c r="K2" s="1" t="s">
        <v>269</v>
      </c>
      <c r="L2" s="1" t="s">
        <v>54</v>
      </c>
      <c r="M2" s="1" t="s">
        <v>44</v>
      </c>
      <c r="N2" s="1">
        <v>40</v>
      </c>
      <c r="O2" s="1">
        <v>6</v>
      </c>
      <c r="Q2" s="2" t="s">
        <v>368</v>
      </c>
      <c r="U2" s="1" t="s">
        <v>369</v>
      </c>
    </row>
    <row r="3" spans="1:21" ht="14.25" customHeight="1" x14ac:dyDescent="0.35">
      <c r="A3" s="1" t="s">
        <v>1259</v>
      </c>
      <c r="B3" s="1" t="s">
        <v>1260</v>
      </c>
      <c r="C3" s="1" t="s">
        <v>1146</v>
      </c>
      <c r="D3" s="1">
        <v>2022</v>
      </c>
      <c r="E3" s="1" t="s">
        <v>1235</v>
      </c>
      <c r="F3" s="1" t="s">
        <v>1200</v>
      </c>
      <c r="G3" s="1" t="s">
        <v>1236</v>
      </c>
      <c r="H3" s="1">
        <v>20231</v>
      </c>
      <c r="I3" s="1" t="s">
        <v>1237</v>
      </c>
      <c r="J3" s="1" t="s">
        <v>28</v>
      </c>
      <c r="K3" s="1" t="s">
        <v>269</v>
      </c>
      <c r="L3" s="1" t="s">
        <v>54</v>
      </c>
      <c r="M3" s="1" t="s">
        <v>44</v>
      </c>
      <c r="N3" s="1">
        <v>227</v>
      </c>
      <c r="O3" s="1">
        <v>3</v>
      </c>
      <c r="P3" s="2" t="s">
        <v>1238</v>
      </c>
      <c r="S3" s="2" t="s">
        <v>1261</v>
      </c>
      <c r="U3" s="1" t="s">
        <v>741</v>
      </c>
    </row>
    <row r="4" spans="1:21" ht="14.25" customHeight="1" x14ac:dyDescent="0.35">
      <c r="A4" s="1" t="s">
        <v>507</v>
      </c>
      <c r="B4" s="1" t="s">
        <v>508</v>
      </c>
      <c r="C4" s="1" t="s">
        <v>23</v>
      </c>
      <c r="D4" s="1">
        <v>2022</v>
      </c>
      <c r="E4" s="1" t="s">
        <v>24</v>
      </c>
      <c r="F4" s="1" t="s">
        <v>25</v>
      </c>
      <c r="G4" s="1" t="s">
        <v>26</v>
      </c>
      <c r="H4" s="1">
        <v>20231</v>
      </c>
      <c r="I4" s="1" t="s">
        <v>27</v>
      </c>
      <c r="J4" s="1" t="s">
        <v>28</v>
      </c>
      <c r="K4" s="1" t="s">
        <v>29</v>
      </c>
      <c r="L4" s="1" t="s">
        <v>30</v>
      </c>
      <c r="M4" s="1" t="s">
        <v>31</v>
      </c>
      <c r="N4" s="1">
        <v>500</v>
      </c>
      <c r="O4" s="1">
        <v>10</v>
      </c>
      <c r="P4" s="2" t="s">
        <v>32</v>
      </c>
      <c r="Q4" s="2" t="s">
        <v>33</v>
      </c>
      <c r="R4" s="2" t="s">
        <v>34</v>
      </c>
      <c r="U4" s="1" t="s">
        <v>35</v>
      </c>
    </row>
    <row r="5" spans="1:21" ht="14.25" customHeight="1" x14ac:dyDescent="0.35">
      <c r="A5" s="1" t="s">
        <v>1135</v>
      </c>
      <c r="B5" s="1" t="s">
        <v>1136</v>
      </c>
      <c r="C5" s="1" t="s">
        <v>1059</v>
      </c>
      <c r="D5" s="1">
        <v>2022</v>
      </c>
      <c r="E5" s="1" t="s">
        <v>1137</v>
      </c>
      <c r="F5" s="1" t="s">
        <v>1138</v>
      </c>
      <c r="G5" s="1" t="s">
        <v>1138</v>
      </c>
      <c r="H5" s="1">
        <v>20222</v>
      </c>
      <c r="I5" s="1" t="s">
        <v>1139</v>
      </c>
      <c r="J5" s="1" t="s">
        <v>28</v>
      </c>
      <c r="K5" s="1" t="s">
        <v>53</v>
      </c>
      <c r="L5" s="1" t="s">
        <v>30</v>
      </c>
      <c r="M5" s="1" t="s">
        <v>31</v>
      </c>
      <c r="N5" s="1">
        <v>2300</v>
      </c>
      <c r="O5" s="1">
        <v>20</v>
      </c>
      <c r="P5" s="1" t="s">
        <v>1140</v>
      </c>
      <c r="Q5" s="2" t="s">
        <v>1141</v>
      </c>
      <c r="R5" s="2" t="s">
        <v>1142</v>
      </c>
      <c r="T5" s="2" t="s">
        <v>1143</v>
      </c>
      <c r="U5" s="1" t="s">
        <v>1140</v>
      </c>
    </row>
    <row r="6" spans="1:21" ht="14.25" customHeight="1" x14ac:dyDescent="0.35">
      <c r="A6" s="1" t="s">
        <v>539</v>
      </c>
      <c r="B6" s="1" t="s">
        <v>540</v>
      </c>
      <c r="C6" s="1" t="s">
        <v>23</v>
      </c>
      <c r="D6" s="1">
        <v>2022</v>
      </c>
      <c r="E6" s="1" t="s">
        <v>24</v>
      </c>
      <c r="F6" s="1" t="s">
        <v>25</v>
      </c>
      <c r="G6" s="1" t="s">
        <v>26</v>
      </c>
      <c r="H6" s="1">
        <v>20231</v>
      </c>
      <c r="I6" s="1" t="s">
        <v>27</v>
      </c>
      <c r="J6" s="1" t="s">
        <v>28</v>
      </c>
      <c r="K6" s="1" t="s">
        <v>29</v>
      </c>
      <c r="L6" s="1" t="s">
        <v>30</v>
      </c>
      <c r="M6" s="1" t="s">
        <v>31</v>
      </c>
      <c r="N6" s="1">
        <v>500</v>
      </c>
      <c r="O6" s="1">
        <v>10</v>
      </c>
      <c r="P6" s="2" t="s">
        <v>32</v>
      </c>
      <c r="Q6" s="2" t="s">
        <v>33</v>
      </c>
      <c r="R6" s="2" t="s">
        <v>34</v>
      </c>
      <c r="U6" s="1" t="s">
        <v>35</v>
      </c>
    </row>
    <row r="7" spans="1:21" ht="14.25" customHeight="1" x14ac:dyDescent="0.35">
      <c r="A7" s="1" t="s">
        <v>601</v>
      </c>
      <c r="B7" s="1" t="s">
        <v>602</v>
      </c>
      <c r="C7" s="1" t="s">
        <v>603</v>
      </c>
      <c r="D7" s="1">
        <v>2022</v>
      </c>
      <c r="E7" s="1" t="s">
        <v>604</v>
      </c>
      <c r="F7" s="1" t="s">
        <v>552</v>
      </c>
      <c r="G7" s="1" t="s">
        <v>553</v>
      </c>
      <c r="H7" s="1">
        <v>20221</v>
      </c>
      <c r="I7" s="1" t="s">
        <v>554</v>
      </c>
      <c r="J7" s="1" t="s">
        <v>28</v>
      </c>
      <c r="K7" s="1" t="s">
        <v>146</v>
      </c>
      <c r="L7" s="1" t="s">
        <v>54</v>
      </c>
      <c r="M7" s="1" t="s">
        <v>44</v>
      </c>
      <c r="N7" s="1">
        <v>32</v>
      </c>
      <c r="O7" s="1">
        <v>20</v>
      </c>
      <c r="Q7" s="2" t="s">
        <v>605</v>
      </c>
      <c r="R7" s="2" t="s">
        <v>606</v>
      </c>
      <c r="T7" s="2" t="s">
        <v>607</v>
      </c>
      <c r="U7" s="1" t="s">
        <v>558</v>
      </c>
    </row>
    <row r="8" spans="1:21" ht="14.25" customHeight="1" x14ac:dyDescent="0.35">
      <c r="A8" s="1" t="s">
        <v>1319</v>
      </c>
      <c r="B8" s="1" t="s">
        <v>1320</v>
      </c>
      <c r="C8" s="1" t="s">
        <v>1300</v>
      </c>
      <c r="D8" s="1">
        <v>2022</v>
      </c>
      <c r="E8" s="1" t="s">
        <v>24</v>
      </c>
      <c r="F8" s="1" t="s">
        <v>25</v>
      </c>
      <c r="G8" s="1" t="s">
        <v>26</v>
      </c>
      <c r="H8" s="1">
        <v>20231</v>
      </c>
      <c r="I8" s="1" t="s">
        <v>27</v>
      </c>
      <c r="J8" s="1" t="s">
        <v>28</v>
      </c>
      <c r="K8" s="1" t="s">
        <v>29</v>
      </c>
      <c r="L8" s="1" t="s">
        <v>30</v>
      </c>
      <c r="M8" s="1" t="s">
        <v>31</v>
      </c>
      <c r="N8" s="1">
        <v>500</v>
      </c>
      <c r="O8" s="1">
        <v>10</v>
      </c>
      <c r="P8" s="2" t="s">
        <v>32</v>
      </c>
      <c r="Q8" s="2" t="s">
        <v>308</v>
      </c>
      <c r="R8" s="2" t="s">
        <v>309</v>
      </c>
      <c r="U8" s="1" t="s">
        <v>35</v>
      </c>
    </row>
    <row r="9" spans="1:21" ht="14.25" customHeight="1" x14ac:dyDescent="0.35">
      <c r="A9" s="1" t="s">
        <v>386</v>
      </c>
      <c r="B9" s="1" t="s">
        <v>387</v>
      </c>
      <c r="C9" s="1" t="s">
        <v>23</v>
      </c>
      <c r="D9" s="1">
        <v>2022</v>
      </c>
      <c r="E9" s="1" t="s">
        <v>388</v>
      </c>
      <c r="F9" s="1" t="s">
        <v>389</v>
      </c>
      <c r="G9" s="1" t="s">
        <v>390</v>
      </c>
      <c r="H9" s="1">
        <v>20231</v>
      </c>
      <c r="I9" s="1" t="s">
        <v>391</v>
      </c>
      <c r="J9" s="1" t="s">
        <v>28</v>
      </c>
      <c r="K9" s="1" t="s">
        <v>269</v>
      </c>
      <c r="L9" s="1" t="s">
        <v>54</v>
      </c>
      <c r="M9" s="1" t="s">
        <v>31</v>
      </c>
      <c r="N9" s="1">
        <v>120</v>
      </c>
      <c r="O9" s="1">
        <v>2</v>
      </c>
      <c r="R9" s="2" t="s">
        <v>392</v>
      </c>
      <c r="S9" s="2" t="s">
        <v>393</v>
      </c>
      <c r="U9" s="1" t="s">
        <v>394</v>
      </c>
    </row>
    <row r="10" spans="1:21" ht="14.25" customHeight="1" x14ac:dyDescent="0.35">
      <c r="A10" s="1" t="s">
        <v>1250</v>
      </c>
      <c r="B10" s="1" t="s">
        <v>1251</v>
      </c>
      <c r="C10" s="1" t="s">
        <v>1146</v>
      </c>
      <c r="D10" s="1">
        <v>2022</v>
      </c>
      <c r="E10" s="1" t="s">
        <v>1212</v>
      </c>
      <c r="F10" s="1" t="s">
        <v>1213</v>
      </c>
      <c r="G10" s="1" t="s">
        <v>379</v>
      </c>
      <c r="H10" s="1">
        <v>20231</v>
      </c>
      <c r="J10" s="1" t="s">
        <v>28</v>
      </c>
      <c r="K10" s="1" t="s">
        <v>269</v>
      </c>
      <c r="L10" s="1" t="s">
        <v>54</v>
      </c>
      <c r="M10" s="1" t="s">
        <v>44</v>
      </c>
      <c r="N10" s="1">
        <v>5</v>
      </c>
      <c r="O10" s="1">
        <v>3</v>
      </c>
      <c r="S10" s="2" t="s">
        <v>1252</v>
      </c>
      <c r="U10" s="1" t="s">
        <v>1253</v>
      </c>
    </row>
    <row r="11" spans="1:21" ht="14.25" customHeight="1" x14ac:dyDescent="0.35">
      <c r="A11" s="1" t="s">
        <v>827</v>
      </c>
      <c r="B11" s="1" t="s">
        <v>828</v>
      </c>
      <c r="C11" s="1" t="s">
        <v>812</v>
      </c>
      <c r="D11" s="1">
        <v>2022</v>
      </c>
      <c r="E11" s="1" t="s">
        <v>829</v>
      </c>
      <c r="F11" s="1" t="s">
        <v>830</v>
      </c>
      <c r="G11" s="1" t="s">
        <v>830</v>
      </c>
      <c r="H11" s="1">
        <v>20222</v>
      </c>
      <c r="I11" s="1" t="s">
        <v>831</v>
      </c>
      <c r="J11" s="1" t="s">
        <v>28</v>
      </c>
      <c r="K11" s="1" t="s">
        <v>29</v>
      </c>
      <c r="L11" s="1" t="s">
        <v>43</v>
      </c>
      <c r="M11" s="1" t="s">
        <v>31</v>
      </c>
      <c r="N11" s="1">
        <v>40</v>
      </c>
      <c r="O11" s="1">
        <v>10</v>
      </c>
      <c r="Q11" s="2" t="s">
        <v>832</v>
      </c>
      <c r="U11" s="1" t="s">
        <v>833</v>
      </c>
    </row>
    <row r="12" spans="1:21" ht="14.25" customHeight="1" x14ac:dyDescent="0.35">
      <c r="A12" s="1" t="s">
        <v>1526</v>
      </c>
      <c r="B12" s="1" t="s">
        <v>1527</v>
      </c>
      <c r="C12" s="1" t="s">
        <v>1489</v>
      </c>
      <c r="D12" s="1">
        <v>2022</v>
      </c>
      <c r="E12" s="1" t="s">
        <v>1528</v>
      </c>
      <c r="F12" s="1" t="s">
        <v>1529</v>
      </c>
      <c r="G12" s="1" t="s">
        <v>1530</v>
      </c>
      <c r="H12" s="1">
        <v>20231</v>
      </c>
      <c r="I12" s="1" t="s">
        <v>1528</v>
      </c>
      <c r="J12" s="1" t="s">
        <v>28</v>
      </c>
      <c r="K12" s="1" t="s">
        <v>81</v>
      </c>
      <c r="L12" s="1" t="s">
        <v>54</v>
      </c>
      <c r="M12" s="1" t="s">
        <v>31</v>
      </c>
      <c r="O12" s="1">
        <v>25</v>
      </c>
      <c r="P12" s="2" t="s">
        <v>1531</v>
      </c>
      <c r="Q12" s="2" t="s">
        <v>1532</v>
      </c>
      <c r="R12" s="2" t="s">
        <v>1533</v>
      </c>
      <c r="T12" s="2" t="s">
        <v>1534</v>
      </c>
      <c r="U12" s="1" t="s">
        <v>1528</v>
      </c>
    </row>
    <row r="13" spans="1:21" ht="14.25" customHeight="1" x14ac:dyDescent="0.35">
      <c r="A13" s="1" t="s">
        <v>1223</v>
      </c>
      <c r="B13" s="1" t="s">
        <v>1224</v>
      </c>
      <c r="C13" s="1" t="s">
        <v>1146</v>
      </c>
      <c r="D13" s="1">
        <v>2022</v>
      </c>
      <c r="E13" s="1" t="s">
        <v>1225</v>
      </c>
      <c r="F13" s="1" t="s">
        <v>1226</v>
      </c>
      <c r="G13" s="1" t="s">
        <v>1226</v>
      </c>
      <c r="H13" s="1">
        <v>20222</v>
      </c>
      <c r="I13" s="1" t="s">
        <v>1227</v>
      </c>
      <c r="J13" s="1" t="s">
        <v>28</v>
      </c>
      <c r="K13" s="1" t="s">
        <v>146</v>
      </c>
      <c r="L13" s="1" t="s">
        <v>43</v>
      </c>
      <c r="M13" s="1" t="s">
        <v>31</v>
      </c>
      <c r="N13" s="1">
        <v>1</v>
      </c>
      <c r="O13" s="1">
        <v>15</v>
      </c>
      <c r="P13" s="2" t="s">
        <v>1228</v>
      </c>
      <c r="Q13" s="2" t="s">
        <v>1229</v>
      </c>
      <c r="R13" s="2" t="s">
        <v>1230</v>
      </c>
      <c r="T13" s="2" t="s">
        <v>1231</v>
      </c>
      <c r="U13" s="1" t="s">
        <v>1232</v>
      </c>
    </row>
    <row r="14" spans="1:21" ht="14.25" customHeight="1" x14ac:dyDescent="0.35">
      <c r="A14" s="1" t="s">
        <v>531</v>
      </c>
      <c r="B14" s="1" t="s">
        <v>532</v>
      </c>
      <c r="C14" s="1" t="s">
        <v>23</v>
      </c>
      <c r="D14" s="1">
        <v>2022</v>
      </c>
      <c r="E14" s="1" t="s">
        <v>24</v>
      </c>
      <c r="F14" s="1" t="s">
        <v>25</v>
      </c>
      <c r="G14" s="1" t="s">
        <v>26</v>
      </c>
      <c r="H14" s="1">
        <v>20231</v>
      </c>
      <c r="I14" s="1" t="s">
        <v>27</v>
      </c>
      <c r="J14" s="1" t="s">
        <v>28</v>
      </c>
      <c r="K14" s="1" t="s">
        <v>29</v>
      </c>
      <c r="L14" s="1" t="s">
        <v>30</v>
      </c>
      <c r="M14" s="1" t="s">
        <v>31</v>
      </c>
      <c r="N14" s="1">
        <v>500</v>
      </c>
      <c r="O14" s="1">
        <v>10</v>
      </c>
      <c r="P14" s="2" t="s">
        <v>32</v>
      </c>
      <c r="Q14" s="2" t="s">
        <v>33</v>
      </c>
      <c r="R14" s="2" t="s">
        <v>34</v>
      </c>
      <c r="U14" s="1" t="s">
        <v>35</v>
      </c>
    </row>
    <row r="15" spans="1:21" ht="14.25" customHeight="1" x14ac:dyDescent="0.35">
      <c r="A15" s="1" t="s">
        <v>260</v>
      </c>
      <c r="B15" s="1" t="s">
        <v>261</v>
      </c>
      <c r="C15" s="1" t="s">
        <v>23</v>
      </c>
      <c r="D15" s="1">
        <v>2022</v>
      </c>
      <c r="E15" s="1" t="s">
        <v>24</v>
      </c>
      <c r="F15" s="1" t="s">
        <v>25</v>
      </c>
      <c r="G15" s="1" t="s">
        <v>26</v>
      </c>
      <c r="H15" s="1">
        <v>20231</v>
      </c>
      <c r="I15" s="1" t="s">
        <v>27</v>
      </c>
      <c r="J15" s="1" t="s">
        <v>28</v>
      </c>
      <c r="K15" s="1" t="s">
        <v>29</v>
      </c>
      <c r="L15" s="1" t="s">
        <v>30</v>
      </c>
      <c r="M15" s="1" t="s">
        <v>31</v>
      </c>
      <c r="N15" s="1">
        <v>500</v>
      </c>
      <c r="O15" s="1">
        <v>10</v>
      </c>
      <c r="P15" s="2" t="s">
        <v>32</v>
      </c>
      <c r="Q15" s="2" t="s">
        <v>33</v>
      </c>
      <c r="R15" s="2" t="s">
        <v>34</v>
      </c>
      <c r="U15" s="1" t="s">
        <v>35</v>
      </c>
    </row>
    <row r="16" spans="1:21" ht="14.25" customHeight="1" x14ac:dyDescent="0.35">
      <c r="A16" s="1" t="s">
        <v>901</v>
      </c>
      <c r="B16" s="1" t="s">
        <v>902</v>
      </c>
      <c r="C16" s="1" t="s">
        <v>812</v>
      </c>
      <c r="D16" s="1">
        <v>2022</v>
      </c>
      <c r="E16" s="1" t="s">
        <v>903</v>
      </c>
      <c r="F16" s="1" t="s">
        <v>904</v>
      </c>
      <c r="G16" s="1" t="s">
        <v>904</v>
      </c>
      <c r="H16" s="1">
        <v>20222</v>
      </c>
      <c r="J16" s="1" t="s">
        <v>28</v>
      </c>
      <c r="K16" s="1" t="s">
        <v>29</v>
      </c>
      <c r="L16" s="1" t="s">
        <v>43</v>
      </c>
      <c r="M16" s="1" t="s">
        <v>31</v>
      </c>
      <c r="N16" s="1">
        <v>20</v>
      </c>
      <c r="O16" s="1">
        <v>10</v>
      </c>
      <c r="Q16" s="2" t="s">
        <v>905</v>
      </c>
      <c r="U16" s="1" t="s">
        <v>906</v>
      </c>
    </row>
    <row r="17" spans="1:21" ht="14.25" customHeight="1" x14ac:dyDescent="0.35">
      <c r="A17" s="1" t="s">
        <v>1683</v>
      </c>
      <c r="B17" s="1" t="s">
        <v>1684</v>
      </c>
      <c r="C17" s="1" t="s">
        <v>1665</v>
      </c>
      <c r="D17" s="1">
        <v>2022</v>
      </c>
      <c r="E17" s="1" t="s">
        <v>1497</v>
      </c>
      <c r="F17" s="1" t="s">
        <v>1498</v>
      </c>
      <c r="G17" s="1" t="s">
        <v>1499</v>
      </c>
      <c r="H17" s="1">
        <v>20221</v>
      </c>
      <c r="I17" s="1" t="s">
        <v>1679</v>
      </c>
      <c r="J17" s="1" t="s">
        <v>28</v>
      </c>
      <c r="K17" s="1" t="s">
        <v>146</v>
      </c>
      <c r="L17" s="1" t="s">
        <v>43</v>
      </c>
      <c r="M17" s="1" t="s">
        <v>31</v>
      </c>
      <c r="N17" s="1">
        <v>43</v>
      </c>
      <c r="O17" s="1">
        <v>15</v>
      </c>
      <c r="Q17" s="2" t="s">
        <v>1680</v>
      </c>
      <c r="R17" s="2" t="s">
        <v>1681</v>
      </c>
      <c r="T17" s="2" t="s">
        <v>1682</v>
      </c>
      <c r="U17" s="1" t="s">
        <v>1504</v>
      </c>
    </row>
    <row r="18" spans="1:21" ht="14.25" customHeight="1" x14ac:dyDescent="0.35">
      <c r="A18" s="1" t="s">
        <v>134</v>
      </c>
      <c r="B18" s="1" t="s">
        <v>135</v>
      </c>
      <c r="C18" s="1" t="s">
        <v>23</v>
      </c>
      <c r="D18" s="1">
        <v>2022</v>
      </c>
      <c r="E18" s="1" t="s">
        <v>136</v>
      </c>
      <c r="F18" s="1" t="s">
        <v>137</v>
      </c>
      <c r="G18" s="1" t="s">
        <v>137</v>
      </c>
      <c r="H18" s="1">
        <v>20221</v>
      </c>
      <c r="I18" s="1" t="s">
        <v>138</v>
      </c>
      <c r="J18" s="1" t="s">
        <v>28</v>
      </c>
      <c r="K18" s="1" t="s">
        <v>53</v>
      </c>
      <c r="L18" s="1" t="s">
        <v>54</v>
      </c>
      <c r="M18" s="1" t="s">
        <v>31</v>
      </c>
      <c r="N18" s="1">
        <v>160</v>
      </c>
      <c r="O18" s="1">
        <v>15</v>
      </c>
      <c r="Q18" s="2" t="s">
        <v>139</v>
      </c>
      <c r="R18" s="2" t="s">
        <v>140</v>
      </c>
      <c r="T18" s="2" t="s">
        <v>141</v>
      </c>
      <c r="U18" s="1" t="s">
        <v>142</v>
      </c>
    </row>
    <row r="19" spans="1:21" ht="14.25" customHeight="1" x14ac:dyDescent="0.35">
      <c r="A19" s="1" t="s">
        <v>134</v>
      </c>
      <c r="B19" s="1" t="s">
        <v>135</v>
      </c>
      <c r="C19" s="1" t="s">
        <v>23</v>
      </c>
      <c r="D19" s="1">
        <v>2022</v>
      </c>
      <c r="E19" s="1" t="s">
        <v>143</v>
      </c>
      <c r="F19" s="1" t="s">
        <v>144</v>
      </c>
      <c r="G19" s="1" t="s">
        <v>144</v>
      </c>
      <c r="H19" s="1">
        <v>20222</v>
      </c>
      <c r="I19" s="1" t="s">
        <v>145</v>
      </c>
      <c r="J19" s="1" t="s">
        <v>28</v>
      </c>
      <c r="K19" s="1" t="s">
        <v>146</v>
      </c>
      <c r="L19" s="1" t="s">
        <v>54</v>
      </c>
      <c r="M19" s="1" t="s">
        <v>31</v>
      </c>
      <c r="N19" s="1">
        <v>170</v>
      </c>
      <c r="O19" s="1">
        <v>20</v>
      </c>
      <c r="Q19" s="2" t="s">
        <v>147</v>
      </c>
      <c r="R19" s="2" t="s">
        <v>148</v>
      </c>
      <c r="T19" s="2" t="s">
        <v>149</v>
      </c>
      <c r="U19" s="1" t="s">
        <v>150</v>
      </c>
    </row>
    <row r="20" spans="1:21" ht="14.25" customHeight="1" x14ac:dyDescent="0.35">
      <c r="A20" s="1" t="s">
        <v>134</v>
      </c>
      <c r="B20" s="1" t="s">
        <v>135</v>
      </c>
      <c r="C20" s="1" t="s">
        <v>23</v>
      </c>
      <c r="D20" s="1">
        <v>2022</v>
      </c>
      <c r="E20" s="1" t="s">
        <v>24</v>
      </c>
      <c r="F20" s="1" t="s">
        <v>25</v>
      </c>
      <c r="G20" s="1" t="s">
        <v>26</v>
      </c>
      <c r="H20" s="1">
        <v>20231</v>
      </c>
      <c r="I20" s="1" t="s">
        <v>27</v>
      </c>
      <c r="J20" s="1" t="s">
        <v>28</v>
      </c>
      <c r="K20" s="1" t="s">
        <v>29</v>
      </c>
      <c r="L20" s="1" t="s">
        <v>30</v>
      </c>
      <c r="M20" s="1" t="s">
        <v>31</v>
      </c>
      <c r="N20" s="1">
        <v>500</v>
      </c>
      <c r="O20" s="1">
        <v>10</v>
      </c>
      <c r="P20" s="2" t="s">
        <v>32</v>
      </c>
      <c r="Q20" s="2" t="s">
        <v>33</v>
      </c>
      <c r="R20" s="2" t="s">
        <v>34</v>
      </c>
      <c r="U20" s="1" t="s">
        <v>35</v>
      </c>
    </row>
    <row r="21" spans="1:21" ht="14.25" customHeight="1" x14ac:dyDescent="0.35">
      <c r="A21" s="1" t="s">
        <v>987</v>
      </c>
      <c r="B21" s="1" t="s">
        <v>988</v>
      </c>
      <c r="C21" s="1" t="s">
        <v>979</v>
      </c>
      <c r="D21" s="1">
        <v>2022</v>
      </c>
      <c r="E21" s="1" t="s">
        <v>989</v>
      </c>
      <c r="F21" s="1" t="s">
        <v>941</v>
      </c>
      <c r="G21" s="1" t="s">
        <v>990</v>
      </c>
      <c r="H21" s="1">
        <v>20232</v>
      </c>
      <c r="I21" s="1" t="s">
        <v>991</v>
      </c>
      <c r="J21" s="1" t="s">
        <v>28</v>
      </c>
      <c r="K21" s="1" t="s">
        <v>866</v>
      </c>
      <c r="L21" s="1" t="s">
        <v>54</v>
      </c>
      <c r="M21" s="1" t="s">
        <v>44</v>
      </c>
      <c r="N21" s="1">
        <v>2</v>
      </c>
      <c r="O21" s="1">
        <v>48</v>
      </c>
      <c r="P21" s="2" t="s">
        <v>992</v>
      </c>
      <c r="R21" s="2" t="s">
        <v>993</v>
      </c>
      <c r="S21" s="2" t="s">
        <v>994</v>
      </c>
      <c r="U21" s="1" t="s">
        <v>995</v>
      </c>
    </row>
    <row r="22" spans="1:21" ht="14.25" customHeight="1" x14ac:dyDescent="0.35">
      <c r="A22" s="1" t="s">
        <v>545</v>
      </c>
      <c r="B22" s="1" t="s">
        <v>546</v>
      </c>
      <c r="C22" s="1" t="s">
        <v>23</v>
      </c>
      <c r="D22" s="1">
        <v>2022</v>
      </c>
      <c r="E22" s="1" t="s">
        <v>24</v>
      </c>
      <c r="F22" s="1" t="s">
        <v>25</v>
      </c>
      <c r="G22" s="1" t="s">
        <v>26</v>
      </c>
      <c r="H22" s="1">
        <v>20231</v>
      </c>
      <c r="I22" s="1" t="s">
        <v>27</v>
      </c>
      <c r="J22" s="1" t="s">
        <v>28</v>
      </c>
      <c r="K22" s="1" t="s">
        <v>29</v>
      </c>
      <c r="L22" s="1" t="s">
        <v>30</v>
      </c>
      <c r="M22" s="1" t="s">
        <v>31</v>
      </c>
      <c r="N22" s="1">
        <v>500</v>
      </c>
      <c r="O22" s="1">
        <v>10</v>
      </c>
      <c r="P22" s="2" t="s">
        <v>32</v>
      </c>
      <c r="Q22" s="2" t="s">
        <v>33</v>
      </c>
      <c r="R22" s="2" t="s">
        <v>34</v>
      </c>
      <c r="U22" s="1" t="s">
        <v>35</v>
      </c>
    </row>
    <row r="23" spans="1:21" ht="14.25" customHeight="1" x14ac:dyDescent="0.35">
      <c r="A23" s="1" t="s">
        <v>250</v>
      </c>
      <c r="B23" s="1" t="s">
        <v>251</v>
      </c>
      <c r="C23" s="1" t="s">
        <v>23</v>
      </c>
      <c r="D23" s="1">
        <v>2022</v>
      </c>
      <c r="E23" s="1" t="s">
        <v>252</v>
      </c>
      <c r="F23" s="1" t="s">
        <v>253</v>
      </c>
      <c r="G23" s="1" t="s">
        <v>253</v>
      </c>
      <c r="H23" s="1">
        <v>20221</v>
      </c>
      <c r="I23" s="1" t="s">
        <v>254</v>
      </c>
      <c r="J23" s="1" t="s">
        <v>28</v>
      </c>
      <c r="K23" s="1" t="s">
        <v>29</v>
      </c>
      <c r="L23" s="1" t="s">
        <v>54</v>
      </c>
      <c r="M23" s="1" t="s">
        <v>31</v>
      </c>
      <c r="N23" s="1">
        <v>255</v>
      </c>
      <c r="O23" s="1">
        <v>15</v>
      </c>
      <c r="Q23" s="2" t="s">
        <v>255</v>
      </c>
      <c r="R23" s="2" t="s">
        <v>256</v>
      </c>
      <c r="U23" s="1" t="s">
        <v>257</v>
      </c>
    </row>
    <row r="24" spans="1:21" ht="14.25" customHeight="1" x14ac:dyDescent="0.35">
      <c r="A24" s="1" t="s">
        <v>250</v>
      </c>
      <c r="B24" s="1" t="s">
        <v>251</v>
      </c>
      <c r="C24" s="1" t="s">
        <v>23</v>
      </c>
      <c r="D24" s="1">
        <v>2022</v>
      </c>
      <c r="E24" s="1" t="s">
        <v>24</v>
      </c>
      <c r="F24" s="1" t="s">
        <v>25</v>
      </c>
      <c r="G24" s="1" t="s">
        <v>26</v>
      </c>
      <c r="H24" s="1">
        <v>20231</v>
      </c>
      <c r="I24" s="1" t="s">
        <v>27</v>
      </c>
      <c r="J24" s="1" t="s">
        <v>28</v>
      </c>
      <c r="K24" s="1" t="s">
        <v>29</v>
      </c>
      <c r="L24" s="1" t="s">
        <v>30</v>
      </c>
      <c r="M24" s="1" t="s">
        <v>31</v>
      </c>
      <c r="N24" s="1">
        <v>500</v>
      </c>
      <c r="O24" s="1">
        <v>10</v>
      </c>
      <c r="P24" s="2" t="s">
        <v>32</v>
      </c>
      <c r="Q24" s="2" t="s">
        <v>33</v>
      </c>
      <c r="R24" s="2" t="s">
        <v>34</v>
      </c>
      <c r="U24" s="1" t="s">
        <v>35</v>
      </c>
    </row>
    <row r="25" spans="1:21" ht="14.25" customHeight="1" x14ac:dyDescent="0.35">
      <c r="A25" s="1" t="s">
        <v>1715</v>
      </c>
      <c r="B25" s="1" t="s">
        <v>1716</v>
      </c>
      <c r="C25" s="1" t="s">
        <v>1717</v>
      </c>
      <c r="D25" s="1">
        <v>2022</v>
      </c>
      <c r="E25" s="1" t="s">
        <v>163</v>
      </c>
      <c r="F25" s="1" t="s">
        <v>164</v>
      </c>
      <c r="G25" s="1" t="s">
        <v>165</v>
      </c>
      <c r="H25" s="1">
        <v>20232</v>
      </c>
      <c r="I25" s="1" t="s">
        <v>163</v>
      </c>
      <c r="J25" s="1" t="s">
        <v>28</v>
      </c>
      <c r="K25" s="1" t="s">
        <v>53</v>
      </c>
      <c r="L25" s="1" t="s">
        <v>54</v>
      </c>
      <c r="M25" s="1" t="s">
        <v>44</v>
      </c>
      <c r="O25" s="1">
        <v>15</v>
      </c>
      <c r="P25" s="2" t="s">
        <v>166</v>
      </c>
      <c r="Q25" s="2" t="s">
        <v>167</v>
      </c>
      <c r="R25" s="2" t="s">
        <v>168</v>
      </c>
      <c r="T25" s="2" t="s">
        <v>169</v>
      </c>
      <c r="U25" s="1" t="s">
        <v>170</v>
      </c>
    </row>
    <row r="26" spans="1:21" ht="14.25" customHeight="1" x14ac:dyDescent="0.35">
      <c r="A26" s="1" t="s">
        <v>1715</v>
      </c>
      <c r="B26" s="1" t="s">
        <v>1716</v>
      </c>
      <c r="C26" s="1" t="s">
        <v>1717</v>
      </c>
      <c r="D26" s="1">
        <v>2022</v>
      </c>
      <c r="E26" s="1" t="s">
        <v>171</v>
      </c>
      <c r="F26" s="1" t="s">
        <v>172</v>
      </c>
      <c r="G26" s="1" t="s">
        <v>173</v>
      </c>
      <c r="H26" s="1">
        <v>20232</v>
      </c>
      <c r="I26" s="1" t="s">
        <v>171</v>
      </c>
      <c r="J26" s="1" t="s">
        <v>28</v>
      </c>
      <c r="K26" s="1" t="s">
        <v>146</v>
      </c>
      <c r="L26" s="1" t="s">
        <v>30</v>
      </c>
      <c r="M26" s="1" t="s">
        <v>44</v>
      </c>
      <c r="O26" s="1">
        <v>25</v>
      </c>
      <c r="P26" s="2" t="s">
        <v>174</v>
      </c>
      <c r="Q26" s="2" t="s">
        <v>175</v>
      </c>
      <c r="R26" s="2" t="s">
        <v>176</v>
      </c>
      <c r="T26" s="2" t="s">
        <v>177</v>
      </c>
      <c r="U26" s="1" t="s">
        <v>178</v>
      </c>
    </row>
    <row r="27" spans="1:21" ht="14.25" customHeight="1" x14ac:dyDescent="0.35">
      <c r="A27" s="1" t="s">
        <v>447</v>
      </c>
      <c r="B27" s="1" t="s">
        <v>448</v>
      </c>
      <c r="C27" s="1" t="s">
        <v>23</v>
      </c>
      <c r="D27" s="1">
        <v>2022</v>
      </c>
      <c r="E27" s="1" t="s">
        <v>24</v>
      </c>
      <c r="F27" s="1" t="s">
        <v>25</v>
      </c>
      <c r="G27" s="1" t="s">
        <v>26</v>
      </c>
      <c r="H27" s="1">
        <v>20231</v>
      </c>
      <c r="I27" s="1" t="s">
        <v>27</v>
      </c>
      <c r="J27" s="1" t="s">
        <v>28</v>
      </c>
      <c r="K27" s="1" t="s">
        <v>29</v>
      </c>
      <c r="L27" s="1" t="s">
        <v>30</v>
      </c>
      <c r="M27" s="1" t="s">
        <v>31</v>
      </c>
      <c r="N27" s="1">
        <v>500</v>
      </c>
      <c r="O27" s="1">
        <v>10</v>
      </c>
      <c r="P27" s="2" t="s">
        <v>32</v>
      </c>
      <c r="Q27" s="2" t="s">
        <v>33</v>
      </c>
      <c r="R27" s="2" t="s">
        <v>34</v>
      </c>
      <c r="U27" s="1" t="s">
        <v>35</v>
      </c>
    </row>
    <row r="28" spans="1:21" ht="14.25" customHeight="1" x14ac:dyDescent="0.35">
      <c r="A28" s="1" t="s">
        <v>159</v>
      </c>
      <c r="B28" s="1" t="s">
        <v>160</v>
      </c>
      <c r="C28" s="1" t="s">
        <v>23</v>
      </c>
      <c r="D28" s="1">
        <v>2022</v>
      </c>
      <c r="E28" s="1" t="s">
        <v>24</v>
      </c>
      <c r="F28" s="1" t="s">
        <v>25</v>
      </c>
      <c r="G28" s="1" t="s">
        <v>26</v>
      </c>
      <c r="H28" s="1">
        <v>20231</v>
      </c>
      <c r="I28" s="1" t="s">
        <v>27</v>
      </c>
      <c r="J28" s="1" t="s">
        <v>28</v>
      </c>
      <c r="K28" s="1" t="s">
        <v>29</v>
      </c>
      <c r="L28" s="1" t="s">
        <v>30</v>
      </c>
      <c r="M28" s="1" t="s">
        <v>31</v>
      </c>
      <c r="N28" s="1">
        <v>500</v>
      </c>
      <c r="O28" s="1">
        <v>10</v>
      </c>
      <c r="P28" s="2" t="s">
        <v>32</v>
      </c>
      <c r="Q28" s="2" t="s">
        <v>33</v>
      </c>
      <c r="R28" s="2" t="s">
        <v>34</v>
      </c>
      <c r="U28" s="1" t="s">
        <v>35</v>
      </c>
    </row>
    <row r="29" spans="1:21" ht="14.25" customHeight="1" x14ac:dyDescent="0.35">
      <c r="A29" s="1" t="s">
        <v>489</v>
      </c>
      <c r="B29" s="1" t="s">
        <v>490</v>
      </c>
      <c r="C29" s="1" t="s">
        <v>23</v>
      </c>
      <c r="D29" s="1">
        <v>2022</v>
      </c>
      <c r="E29" s="1" t="s">
        <v>24</v>
      </c>
      <c r="F29" s="1" t="s">
        <v>25</v>
      </c>
      <c r="G29" s="1" t="s">
        <v>26</v>
      </c>
      <c r="H29" s="1">
        <v>20231</v>
      </c>
      <c r="I29" s="1" t="s">
        <v>27</v>
      </c>
      <c r="J29" s="1" t="s">
        <v>28</v>
      </c>
      <c r="K29" s="1" t="s">
        <v>29</v>
      </c>
      <c r="L29" s="1" t="s">
        <v>30</v>
      </c>
      <c r="M29" s="1" t="s">
        <v>31</v>
      </c>
      <c r="N29" s="1">
        <v>500</v>
      </c>
      <c r="O29" s="1">
        <v>10</v>
      </c>
      <c r="P29" s="2" t="s">
        <v>32</v>
      </c>
      <c r="Q29" s="2" t="s">
        <v>33</v>
      </c>
      <c r="R29" s="2" t="s">
        <v>34</v>
      </c>
      <c r="U29" s="1" t="s">
        <v>35</v>
      </c>
    </row>
    <row r="30" spans="1:21" ht="14.25" customHeight="1" x14ac:dyDescent="0.35">
      <c r="A30" s="1" t="s">
        <v>501</v>
      </c>
      <c r="B30" s="1" t="s">
        <v>502</v>
      </c>
      <c r="C30" s="1" t="s">
        <v>23</v>
      </c>
      <c r="D30" s="1">
        <v>2022</v>
      </c>
      <c r="E30" s="1" t="s">
        <v>399</v>
      </c>
      <c r="F30" s="1" t="s">
        <v>400</v>
      </c>
      <c r="G30" s="1" t="s">
        <v>400</v>
      </c>
      <c r="H30" s="1">
        <v>20231</v>
      </c>
      <c r="I30" s="1" t="s">
        <v>399</v>
      </c>
      <c r="J30" s="1" t="s">
        <v>28</v>
      </c>
      <c r="K30" s="1" t="s">
        <v>53</v>
      </c>
      <c r="L30" s="1" t="s">
        <v>54</v>
      </c>
      <c r="M30" s="1" t="s">
        <v>44</v>
      </c>
      <c r="O30" s="1">
        <v>15</v>
      </c>
      <c r="P30" s="2" t="s">
        <v>401</v>
      </c>
      <c r="Q30" s="2" t="s">
        <v>402</v>
      </c>
      <c r="R30" s="2" t="s">
        <v>403</v>
      </c>
      <c r="T30" s="2" t="s">
        <v>404</v>
      </c>
    </row>
    <row r="31" spans="1:21" ht="14.25" customHeight="1" x14ac:dyDescent="0.35">
      <c r="A31" s="1" t="s">
        <v>501</v>
      </c>
      <c r="B31" s="1" t="s">
        <v>502</v>
      </c>
      <c r="C31" s="1" t="s">
        <v>23</v>
      </c>
      <c r="D31" s="1">
        <v>2022</v>
      </c>
      <c r="E31" s="1" t="s">
        <v>336</v>
      </c>
      <c r="F31" s="1" t="s">
        <v>337</v>
      </c>
      <c r="G31" s="1" t="s">
        <v>338</v>
      </c>
      <c r="H31" s="1">
        <v>20232</v>
      </c>
      <c r="I31" s="1" t="s">
        <v>336</v>
      </c>
      <c r="J31" s="1" t="s">
        <v>28</v>
      </c>
      <c r="K31" s="1" t="s">
        <v>53</v>
      </c>
      <c r="L31" s="1" t="s">
        <v>54</v>
      </c>
      <c r="M31" s="1" t="s">
        <v>44</v>
      </c>
      <c r="O31" s="1">
        <v>15</v>
      </c>
      <c r="P31" s="2" t="s">
        <v>339</v>
      </c>
      <c r="Q31" s="2" t="s">
        <v>405</v>
      </c>
      <c r="R31" s="2" t="s">
        <v>406</v>
      </c>
      <c r="T31" s="2" t="s">
        <v>407</v>
      </c>
      <c r="U31" s="1" t="s">
        <v>343</v>
      </c>
    </row>
    <row r="32" spans="1:21" ht="14.25" customHeight="1" x14ac:dyDescent="0.35">
      <c r="A32" s="1" t="s">
        <v>198</v>
      </c>
      <c r="B32" s="1" t="s">
        <v>199</v>
      </c>
      <c r="C32" s="1" t="s">
        <v>23</v>
      </c>
      <c r="D32" s="1">
        <v>2022</v>
      </c>
      <c r="E32" s="1" t="s">
        <v>24</v>
      </c>
      <c r="F32" s="1" t="s">
        <v>25</v>
      </c>
      <c r="G32" s="1" t="s">
        <v>26</v>
      </c>
      <c r="H32" s="1">
        <v>20231</v>
      </c>
      <c r="I32" s="1" t="s">
        <v>27</v>
      </c>
      <c r="J32" s="1" t="s">
        <v>28</v>
      </c>
      <c r="K32" s="1" t="s">
        <v>29</v>
      </c>
      <c r="L32" s="1" t="s">
        <v>30</v>
      </c>
      <c r="M32" s="1" t="s">
        <v>31</v>
      </c>
      <c r="N32" s="1">
        <v>500</v>
      </c>
      <c r="O32" s="1">
        <v>10</v>
      </c>
      <c r="P32" s="2" t="s">
        <v>32</v>
      </c>
      <c r="Q32" s="2" t="s">
        <v>33</v>
      </c>
      <c r="R32" s="2" t="s">
        <v>34</v>
      </c>
      <c r="U32" s="1" t="s">
        <v>35</v>
      </c>
    </row>
    <row r="33" spans="1:21" ht="14.25" customHeight="1" x14ac:dyDescent="0.35">
      <c r="A33" s="1" t="s">
        <v>860</v>
      </c>
      <c r="B33" s="1" t="s">
        <v>861</v>
      </c>
      <c r="C33" s="1" t="s">
        <v>812</v>
      </c>
      <c r="D33" s="1">
        <v>2022</v>
      </c>
      <c r="E33" s="1" t="s">
        <v>862</v>
      </c>
      <c r="F33" s="1" t="s">
        <v>863</v>
      </c>
      <c r="G33" s="1" t="s">
        <v>864</v>
      </c>
      <c r="H33" s="1">
        <v>20212</v>
      </c>
      <c r="I33" s="1" t="s">
        <v>865</v>
      </c>
      <c r="J33" s="1" t="s">
        <v>28</v>
      </c>
      <c r="K33" s="1" t="s">
        <v>866</v>
      </c>
      <c r="L33" s="1" t="s">
        <v>54</v>
      </c>
      <c r="M33" s="1" t="s">
        <v>31</v>
      </c>
      <c r="N33" s="1">
        <v>1</v>
      </c>
      <c r="O33" s="1">
        <v>24</v>
      </c>
      <c r="P33" s="2" t="s">
        <v>867</v>
      </c>
      <c r="R33" s="2" t="s">
        <v>868</v>
      </c>
      <c r="S33" s="2" t="s">
        <v>869</v>
      </c>
      <c r="U33" s="1" t="s">
        <v>870</v>
      </c>
    </row>
    <row r="34" spans="1:21" ht="14.25" customHeight="1" x14ac:dyDescent="0.35">
      <c r="A34" s="1" t="s">
        <v>479</v>
      </c>
      <c r="B34" s="1" t="s">
        <v>480</v>
      </c>
      <c r="C34" s="1" t="s">
        <v>23</v>
      </c>
      <c r="D34" s="1">
        <v>2022</v>
      </c>
      <c r="E34" s="1" t="s">
        <v>24</v>
      </c>
      <c r="F34" s="1" t="s">
        <v>25</v>
      </c>
      <c r="G34" s="1" t="s">
        <v>26</v>
      </c>
      <c r="H34" s="1">
        <v>20231</v>
      </c>
      <c r="I34" s="1" t="s">
        <v>27</v>
      </c>
      <c r="J34" s="1" t="s">
        <v>28</v>
      </c>
      <c r="K34" s="1" t="s">
        <v>29</v>
      </c>
      <c r="L34" s="1" t="s">
        <v>30</v>
      </c>
      <c r="M34" s="1" t="s">
        <v>31</v>
      </c>
      <c r="N34" s="1">
        <v>500</v>
      </c>
      <c r="O34" s="1">
        <v>10</v>
      </c>
      <c r="P34" s="2" t="s">
        <v>32</v>
      </c>
      <c r="Q34" s="2" t="s">
        <v>33</v>
      </c>
      <c r="R34" s="2" t="s">
        <v>34</v>
      </c>
      <c r="U34" s="1" t="s">
        <v>35</v>
      </c>
    </row>
    <row r="35" spans="1:21" ht="14.25" customHeight="1" x14ac:dyDescent="0.35">
      <c r="A35" s="1" t="s">
        <v>515</v>
      </c>
      <c r="B35" s="1" t="s">
        <v>516</v>
      </c>
      <c r="C35" s="1" t="s">
        <v>23</v>
      </c>
      <c r="D35" s="1">
        <v>2022</v>
      </c>
      <c r="E35" s="1" t="s">
        <v>24</v>
      </c>
      <c r="F35" s="1" t="s">
        <v>25</v>
      </c>
      <c r="G35" s="1" t="s">
        <v>26</v>
      </c>
      <c r="H35" s="1">
        <v>20231</v>
      </c>
      <c r="I35" s="1" t="s">
        <v>27</v>
      </c>
      <c r="J35" s="1" t="s">
        <v>28</v>
      </c>
      <c r="K35" s="1" t="s">
        <v>29</v>
      </c>
      <c r="L35" s="1" t="s">
        <v>30</v>
      </c>
      <c r="M35" s="1" t="s">
        <v>31</v>
      </c>
      <c r="N35" s="1">
        <v>500</v>
      </c>
      <c r="O35" s="1">
        <v>10</v>
      </c>
      <c r="P35" s="2" t="s">
        <v>32</v>
      </c>
      <c r="Q35" s="2" t="s">
        <v>33</v>
      </c>
      <c r="R35" s="2" t="s">
        <v>34</v>
      </c>
      <c r="U35" s="1" t="s">
        <v>35</v>
      </c>
    </row>
    <row r="36" spans="1:21" ht="14.25" customHeight="1" x14ac:dyDescent="0.35">
      <c r="A36" s="1" t="s">
        <v>1471</v>
      </c>
      <c r="B36" s="1" t="s">
        <v>1472</v>
      </c>
      <c r="C36" s="1" t="s">
        <v>1463</v>
      </c>
      <c r="D36" s="1">
        <v>2022</v>
      </c>
      <c r="E36" s="1" t="s">
        <v>1473</v>
      </c>
      <c r="F36" s="1" t="s">
        <v>1474</v>
      </c>
      <c r="G36" s="1" t="s">
        <v>1474</v>
      </c>
      <c r="H36" s="1">
        <v>20222</v>
      </c>
      <c r="I36" s="1" t="s">
        <v>1475</v>
      </c>
      <c r="J36" s="1" t="s">
        <v>28</v>
      </c>
      <c r="K36" s="1" t="s">
        <v>53</v>
      </c>
      <c r="L36" s="1" t="s">
        <v>43</v>
      </c>
      <c r="M36" s="1" t="s">
        <v>44</v>
      </c>
      <c r="N36" s="1">
        <v>11</v>
      </c>
      <c r="O36" s="1">
        <v>12</v>
      </c>
      <c r="Q36" s="2" t="s">
        <v>1476</v>
      </c>
      <c r="R36" s="2" t="s">
        <v>1477</v>
      </c>
      <c r="T36" s="2" t="s">
        <v>1478</v>
      </c>
      <c r="U36" s="1" t="s">
        <v>1479</v>
      </c>
    </row>
    <row r="37" spans="1:21" ht="14.25" customHeight="1" x14ac:dyDescent="0.35">
      <c r="A37" s="1" t="s">
        <v>94</v>
      </c>
      <c r="B37" s="1" t="s">
        <v>95</v>
      </c>
      <c r="C37" s="1" t="s">
        <v>23</v>
      </c>
      <c r="D37" s="1">
        <v>2022</v>
      </c>
      <c r="E37" s="1" t="s">
        <v>24</v>
      </c>
      <c r="F37" s="1" t="s">
        <v>25</v>
      </c>
      <c r="G37" s="1" t="s">
        <v>26</v>
      </c>
      <c r="H37" s="1">
        <v>20231</v>
      </c>
      <c r="I37" s="1" t="s">
        <v>27</v>
      </c>
      <c r="J37" s="1" t="s">
        <v>28</v>
      </c>
      <c r="K37" s="1" t="s">
        <v>29</v>
      </c>
      <c r="L37" s="1" t="s">
        <v>30</v>
      </c>
      <c r="M37" s="1" t="s">
        <v>31</v>
      </c>
      <c r="N37" s="1">
        <v>500</v>
      </c>
      <c r="O37" s="1">
        <v>10</v>
      </c>
      <c r="P37" s="2" t="s">
        <v>32</v>
      </c>
      <c r="Q37" s="2" t="s">
        <v>33</v>
      </c>
      <c r="R37" s="2" t="s">
        <v>34</v>
      </c>
      <c r="U37" s="1" t="s">
        <v>35</v>
      </c>
    </row>
    <row r="38" spans="1:21" ht="14.25" customHeight="1" x14ac:dyDescent="0.35">
      <c r="A38" s="1" t="s">
        <v>497</v>
      </c>
      <c r="B38" s="1" t="s">
        <v>498</v>
      </c>
      <c r="C38" s="1" t="s">
        <v>23</v>
      </c>
      <c r="D38" s="1">
        <v>2022</v>
      </c>
      <c r="E38" s="1" t="s">
        <v>24</v>
      </c>
      <c r="F38" s="1" t="s">
        <v>25</v>
      </c>
      <c r="G38" s="1" t="s">
        <v>26</v>
      </c>
      <c r="H38" s="1">
        <v>20231</v>
      </c>
      <c r="I38" s="1" t="s">
        <v>27</v>
      </c>
      <c r="J38" s="1" t="s">
        <v>28</v>
      </c>
      <c r="K38" s="1" t="s">
        <v>29</v>
      </c>
      <c r="L38" s="1" t="s">
        <v>30</v>
      </c>
      <c r="M38" s="1" t="s">
        <v>31</v>
      </c>
      <c r="N38" s="1">
        <v>500</v>
      </c>
      <c r="O38" s="1">
        <v>10</v>
      </c>
      <c r="P38" s="2" t="s">
        <v>32</v>
      </c>
      <c r="Q38" s="2" t="s">
        <v>33</v>
      </c>
      <c r="R38" s="2" t="s">
        <v>34</v>
      </c>
      <c r="U38" s="1" t="s">
        <v>35</v>
      </c>
    </row>
    <row r="39" spans="1:21" ht="14.25" customHeight="1" x14ac:dyDescent="0.35">
      <c r="A39" s="1" t="s">
        <v>485</v>
      </c>
      <c r="B39" s="1" t="s">
        <v>486</v>
      </c>
      <c r="C39" s="1" t="s">
        <v>23</v>
      </c>
      <c r="D39" s="1">
        <v>2022</v>
      </c>
      <c r="E39" s="1" t="s">
        <v>24</v>
      </c>
      <c r="F39" s="1" t="s">
        <v>25</v>
      </c>
      <c r="G39" s="1" t="s">
        <v>26</v>
      </c>
      <c r="H39" s="1">
        <v>20231</v>
      </c>
      <c r="I39" s="1" t="s">
        <v>27</v>
      </c>
      <c r="J39" s="1" t="s">
        <v>28</v>
      </c>
      <c r="K39" s="1" t="s">
        <v>29</v>
      </c>
      <c r="L39" s="1" t="s">
        <v>30</v>
      </c>
      <c r="M39" s="1" t="s">
        <v>31</v>
      </c>
      <c r="N39" s="1">
        <v>500</v>
      </c>
      <c r="O39" s="1">
        <v>10</v>
      </c>
      <c r="P39" s="2" t="s">
        <v>32</v>
      </c>
      <c r="Q39" s="2" t="s">
        <v>33</v>
      </c>
      <c r="R39" s="2" t="s">
        <v>34</v>
      </c>
      <c r="U39" s="1" t="s">
        <v>35</v>
      </c>
    </row>
    <row r="40" spans="1:21" ht="14.25" customHeight="1" x14ac:dyDescent="0.35">
      <c r="A40" s="1" t="s">
        <v>1698</v>
      </c>
      <c r="B40" s="1" t="s">
        <v>1699</v>
      </c>
      <c r="C40" s="1" t="s">
        <v>1665</v>
      </c>
      <c r="D40" s="1">
        <v>2022</v>
      </c>
      <c r="E40" s="1" t="s">
        <v>1192</v>
      </c>
      <c r="F40" s="1" t="s">
        <v>1193</v>
      </c>
      <c r="G40" s="1" t="s">
        <v>224</v>
      </c>
      <c r="H40" s="1">
        <v>20231</v>
      </c>
      <c r="I40" s="1" t="s">
        <v>1192</v>
      </c>
      <c r="J40" s="1" t="s">
        <v>28</v>
      </c>
      <c r="K40" s="1" t="s">
        <v>81</v>
      </c>
      <c r="L40" s="1" t="s">
        <v>54</v>
      </c>
      <c r="M40" s="1" t="s">
        <v>44</v>
      </c>
      <c r="O40" s="1">
        <v>25</v>
      </c>
      <c r="P40" s="2" t="s">
        <v>1194</v>
      </c>
      <c r="Q40" s="2" t="s">
        <v>1695</v>
      </c>
      <c r="R40" s="2" t="s">
        <v>1696</v>
      </c>
      <c r="T40" s="2" t="s">
        <v>1697</v>
      </c>
      <c r="U40" s="1" t="s">
        <v>1198</v>
      </c>
    </row>
    <row r="41" spans="1:21" ht="14.25" customHeight="1" x14ac:dyDescent="0.35">
      <c r="A41" s="1" t="s">
        <v>519</v>
      </c>
      <c r="B41" s="1" t="s">
        <v>520</v>
      </c>
      <c r="C41" s="1" t="s">
        <v>23</v>
      </c>
      <c r="D41" s="1">
        <v>2022</v>
      </c>
      <c r="E41" s="1" t="s">
        <v>24</v>
      </c>
      <c r="F41" s="1" t="s">
        <v>25</v>
      </c>
      <c r="G41" s="1" t="s">
        <v>26</v>
      </c>
      <c r="H41" s="1">
        <v>20231</v>
      </c>
      <c r="I41" s="1" t="s">
        <v>27</v>
      </c>
      <c r="J41" s="1" t="s">
        <v>28</v>
      </c>
      <c r="K41" s="1" t="s">
        <v>29</v>
      </c>
      <c r="L41" s="1" t="s">
        <v>30</v>
      </c>
      <c r="M41" s="1" t="s">
        <v>31</v>
      </c>
      <c r="N41" s="1">
        <v>500</v>
      </c>
      <c r="O41" s="1">
        <v>10</v>
      </c>
      <c r="P41" s="2" t="s">
        <v>32</v>
      </c>
      <c r="Q41" s="2" t="s">
        <v>33</v>
      </c>
      <c r="R41" s="2" t="s">
        <v>34</v>
      </c>
      <c r="U41" s="1" t="s">
        <v>35</v>
      </c>
    </row>
    <row r="42" spans="1:21" ht="14.25" customHeight="1" x14ac:dyDescent="0.35">
      <c r="A42" s="1" t="s">
        <v>1728</v>
      </c>
      <c r="B42" s="1" t="s">
        <v>1729</v>
      </c>
      <c r="C42" s="1" t="s">
        <v>1717</v>
      </c>
      <c r="D42" s="1">
        <v>2022</v>
      </c>
      <c r="E42" s="1" t="s">
        <v>1730</v>
      </c>
      <c r="F42" s="1" t="s">
        <v>1731</v>
      </c>
      <c r="G42" s="1" t="s">
        <v>1731</v>
      </c>
      <c r="H42" s="1">
        <v>20222</v>
      </c>
      <c r="I42" s="1" t="s">
        <v>1732</v>
      </c>
      <c r="J42" s="1" t="s">
        <v>28</v>
      </c>
      <c r="K42" s="1" t="s">
        <v>29</v>
      </c>
      <c r="L42" s="1" t="s">
        <v>54</v>
      </c>
      <c r="M42" s="1" t="s">
        <v>31</v>
      </c>
      <c r="N42" s="1">
        <v>0</v>
      </c>
      <c r="O42" s="1">
        <v>6</v>
      </c>
      <c r="Q42" s="2" t="s">
        <v>1733</v>
      </c>
      <c r="U42" s="1" t="s">
        <v>1734</v>
      </c>
    </row>
    <row r="43" spans="1:21" ht="14.25" customHeight="1" x14ac:dyDescent="0.35">
      <c r="A43" s="1" t="s">
        <v>513</v>
      </c>
      <c r="B43" s="1" t="s">
        <v>514</v>
      </c>
      <c r="C43" s="1" t="s">
        <v>23</v>
      </c>
      <c r="D43" s="1">
        <v>2022</v>
      </c>
      <c r="E43" s="1" t="s">
        <v>24</v>
      </c>
      <c r="F43" s="1" t="s">
        <v>25</v>
      </c>
      <c r="G43" s="1" t="s">
        <v>26</v>
      </c>
      <c r="H43" s="1">
        <v>20231</v>
      </c>
      <c r="I43" s="1" t="s">
        <v>27</v>
      </c>
      <c r="J43" s="1" t="s">
        <v>28</v>
      </c>
      <c r="K43" s="1" t="s">
        <v>29</v>
      </c>
      <c r="L43" s="1" t="s">
        <v>30</v>
      </c>
      <c r="M43" s="1" t="s">
        <v>31</v>
      </c>
      <c r="N43" s="1">
        <v>500</v>
      </c>
      <c r="O43" s="1">
        <v>10</v>
      </c>
      <c r="P43" s="2" t="s">
        <v>32</v>
      </c>
      <c r="Q43" s="2" t="s">
        <v>33</v>
      </c>
      <c r="R43" s="2" t="s">
        <v>34</v>
      </c>
      <c r="U43" s="1" t="s">
        <v>35</v>
      </c>
    </row>
    <row r="44" spans="1:21" ht="14.25" customHeight="1" x14ac:dyDescent="0.35">
      <c r="A44" s="1" t="s">
        <v>1677</v>
      </c>
      <c r="B44" s="1" t="s">
        <v>1678</v>
      </c>
      <c r="C44" s="1" t="s">
        <v>1665</v>
      </c>
      <c r="D44" s="1">
        <v>2022</v>
      </c>
      <c r="E44" s="1" t="s">
        <v>1497</v>
      </c>
      <c r="F44" s="1" t="s">
        <v>1498</v>
      </c>
      <c r="G44" s="1" t="s">
        <v>1499</v>
      </c>
      <c r="H44" s="1">
        <v>20221</v>
      </c>
      <c r="I44" s="1" t="s">
        <v>1679</v>
      </c>
      <c r="J44" s="1" t="s">
        <v>28</v>
      </c>
      <c r="K44" s="1" t="s">
        <v>146</v>
      </c>
      <c r="L44" s="1" t="s">
        <v>43</v>
      </c>
      <c r="M44" s="1" t="s">
        <v>31</v>
      </c>
      <c r="N44" s="1">
        <v>43</v>
      </c>
      <c r="O44" s="1">
        <v>15</v>
      </c>
      <c r="Q44" s="2" t="s">
        <v>1680</v>
      </c>
      <c r="R44" s="2" t="s">
        <v>1681</v>
      </c>
      <c r="T44" s="2" t="s">
        <v>1682</v>
      </c>
      <c r="U44" s="1" t="s">
        <v>1504</v>
      </c>
    </row>
    <row r="45" spans="1:21" ht="14.25" customHeight="1" x14ac:dyDescent="0.35">
      <c r="A45" s="1" t="s">
        <v>161</v>
      </c>
      <c r="B45" s="1" t="s">
        <v>162</v>
      </c>
      <c r="C45" s="1" t="s">
        <v>23</v>
      </c>
      <c r="D45" s="1">
        <v>2022</v>
      </c>
      <c r="E45" s="1" t="s">
        <v>163</v>
      </c>
      <c r="F45" s="1" t="s">
        <v>164</v>
      </c>
      <c r="G45" s="1" t="s">
        <v>165</v>
      </c>
      <c r="H45" s="1">
        <v>20232</v>
      </c>
      <c r="I45" s="1" t="s">
        <v>163</v>
      </c>
      <c r="J45" s="1" t="s">
        <v>28</v>
      </c>
      <c r="K45" s="1" t="s">
        <v>53</v>
      </c>
      <c r="L45" s="1" t="s">
        <v>54</v>
      </c>
      <c r="M45" s="1" t="s">
        <v>44</v>
      </c>
      <c r="O45" s="1">
        <v>15</v>
      </c>
      <c r="P45" s="2" t="s">
        <v>166</v>
      </c>
      <c r="Q45" s="2" t="s">
        <v>167</v>
      </c>
      <c r="R45" s="2" t="s">
        <v>168</v>
      </c>
      <c r="T45" s="2" t="s">
        <v>169</v>
      </c>
      <c r="U45" s="1" t="s">
        <v>170</v>
      </c>
    </row>
    <row r="46" spans="1:21" ht="14.25" customHeight="1" x14ac:dyDescent="0.35">
      <c r="A46" s="1" t="s">
        <v>161</v>
      </c>
      <c r="B46" s="1" t="s">
        <v>162</v>
      </c>
      <c r="C46" s="1" t="s">
        <v>23</v>
      </c>
      <c r="D46" s="1">
        <v>2022</v>
      </c>
      <c r="E46" s="1" t="s">
        <v>171</v>
      </c>
      <c r="F46" s="1" t="s">
        <v>172</v>
      </c>
      <c r="G46" s="1" t="s">
        <v>173</v>
      </c>
      <c r="H46" s="1">
        <v>20232</v>
      </c>
      <c r="I46" s="1" t="s">
        <v>171</v>
      </c>
      <c r="J46" s="1" t="s">
        <v>28</v>
      </c>
      <c r="K46" s="1" t="s">
        <v>146</v>
      </c>
      <c r="L46" s="1" t="s">
        <v>30</v>
      </c>
      <c r="M46" s="1" t="s">
        <v>44</v>
      </c>
      <c r="O46" s="1">
        <v>25</v>
      </c>
      <c r="P46" s="2" t="s">
        <v>174</v>
      </c>
      <c r="Q46" s="2" t="s">
        <v>175</v>
      </c>
      <c r="R46" s="2" t="s">
        <v>176</v>
      </c>
      <c r="T46" s="2" t="s">
        <v>177</v>
      </c>
      <c r="U46" s="1" t="s">
        <v>178</v>
      </c>
    </row>
    <row r="47" spans="1:21" ht="14.25" customHeight="1" x14ac:dyDescent="0.35">
      <c r="A47" s="1" t="s">
        <v>787</v>
      </c>
      <c r="B47" s="1" t="s">
        <v>788</v>
      </c>
      <c r="C47" s="1" t="s">
        <v>674</v>
      </c>
      <c r="D47" s="1">
        <v>2022</v>
      </c>
      <c r="E47" s="1" t="s">
        <v>789</v>
      </c>
      <c r="F47" s="1" t="s">
        <v>677</v>
      </c>
      <c r="G47" s="1" t="s">
        <v>677</v>
      </c>
      <c r="H47" s="1">
        <v>20231</v>
      </c>
      <c r="I47" s="1" t="s">
        <v>790</v>
      </c>
      <c r="J47" s="1" t="s">
        <v>28</v>
      </c>
      <c r="K47" s="1" t="s">
        <v>269</v>
      </c>
      <c r="L47" s="1" t="s">
        <v>54</v>
      </c>
      <c r="M47" s="1" t="s">
        <v>270</v>
      </c>
      <c r="N47" s="1">
        <v>5</v>
      </c>
      <c r="O47" s="1">
        <v>8</v>
      </c>
      <c r="R47" s="2" t="s">
        <v>791</v>
      </c>
      <c r="S47" s="2" t="s">
        <v>792</v>
      </c>
      <c r="U47" s="1" t="s">
        <v>793</v>
      </c>
    </row>
    <row r="48" spans="1:21" ht="14.25" customHeight="1" x14ac:dyDescent="0.35">
      <c r="A48" s="1" t="s">
        <v>662</v>
      </c>
      <c r="B48" s="1" t="s">
        <v>663</v>
      </c>
      <c r="C48" s="1" t="s">
        <v>603</v>
      </c>
      <c r="D48" s="1">
        <v>2022</v>
      </c>
      <c r="E48" s="1" t="s">
        <v>664</v>
      </c>
      <c r="F48" s="1" t="s">
        <v>665</v>
      </c>
      <c r="G48" s="1" t="s">
        <v>665</v>
      </c>
      <c r="H48" s="1">
        <v>20231</v>
      </c>
      <c r="I48" s="1" t="s">
        <v>666</v>
      </c>
      <c r="J48" s="1" t="s">
        <v>28</v>
      </c>
      <c r="K48" s="1" t="s">
        <v>53</v>
      </c>
      <c r="L48" s="1" t="s">
        <v>43</v>
      </c>
      <c r="M48" s="1" t="s">
        <v>31</v>
      </c>
      <c r="N48" s="1">
        <v>27</v>
      </c>
      <c r="O48" s="1">
        <v>12</v>
      </c>
      <c r="P48" s="1" t="s">
        <v>667</v>
      </c>
      <c r="Q48" s="2" t="s">
        <v>668</v>
      </c>
      <c r="R48" s="2" t="s">
        <v>669</v>
      </c>
      <c r="T48" s="2" t="s">
        <v>670</v>
      </c>
      <c r="U48" s="1" t="s">
        <v>671</v>
      </c>
    </row>
    <row r="49" spans="1:21" ht="14.25" customHeight="1" x14ac:dyDescent="0.35">
      <c r="A49" s="1" t="s">
        <v>499</v>
      </c>
      <c r="B49" s="1" t="s">
        <v>500</v>
      </c>
      <c r="C49" s="1" t="s">
        <v>23</v>
      </c>
      <c r="D49" s="1">
        <v>2022</v>
      </c>
      <c r="E49" s="1" t="s">
        <v>24</v>
      </c>
      <c r="F49" s="1" t="s">
        <v>25</v>
      </c>
      <c r="G49" s="1" t="s">
        <v>26</v>
      </c>
      <c r="H49" s="1">
        <v>20231</v>
      </c>
      <c r="I49" s="1" t="s">
        <v>27</v>
      </c>
      <c r="J49" s="1" t="s">
        <v>28</v>
      </c>
      <c r="K49" s="1" t="s">
        <v>29</v>
      </c>
      <c r="L49" s="1" t="s">
        <v>30</v>
      </c>
      <c r="M49" s="1" t="s">
        <v>31</v>
      </c>
      <c r="N49" s="1">
        <v>500</v>
      </c>
      <c r="O49" s="1">
        <v>10</v>
      </c>
      <c r="P49" s="2" t="s">
        <v>32</v>
      </c>
      <c r="Q49" s="2" t="s">
        <v>33</v>
      </c>
      <c r="R49" s="2" t="s">
        <v>34</v>
      </c>
      <c r="U49" s="1" t="s">
        <v>35</v>
      </c>
    </row>
    <row r="50" spans="1:21" ht="14.25" customHeight="1" x14ac:dyDescent="0.35">
      <c r="A50" s="1" t="s">
        <v>344</v>
      </c>
      <c r="B50" s="1" t="s">
        <v>345</v>
      </c>
      <c r="C50" s="1" t="s">
        <v>23</v>
      </c>
      <c r="D50" s="1">
        <v>2022</v>
      </c>
      <c r="E50" s="1" t="s">
        <v>346</v>
      </c>
      <c r="F50" s="1" t="s">
        <v>347</v>
      </c>
      <c r="G50" s="1" t="s">
        <v>348</v>
      </c>
      <c r="H50" s="1">
        <v>20222</v>
      </c>
      <c r="I50" s="1" t="s">
        <v>349</v>
      </c>
      <c r="J50" s="1" t="s">
        <v>28</v>
      </c>
      <c r="K50" s="1" t="s">
        <v>53</v>
      </c>
      <c r="L50" s="1" t="s">
        <v>54</v>
      </c>
      <c r="M50" s="1" t="s">
        <v>44</v>
      </c>
      <c r="N50" s="1">
        <v>450</v>
      </c>
      <c r="O50" s="1">
        <v>15</v>
      </c>
      <c r="P50" s="2" t="s">
        <v>350</v>
      </c>
      <c r="Q50" s="2" t="s">
        <v>351</v>
      </c>
      <c r="R50" s="2" t="s">
        <v>352</v>
      </c>
      <c r="T50" s="2" t="s">
        <v>353</v>
      </c>
      <c r="U50" s="1" t="s">
        <v>354</v>
      </c>
    </row>
    <row r="51" spans="1:21" ht="14.25" customHeight="1" x14ac:dyDescent="0.35">
      <c r="A51" s="1" t="s">
        <v>344</v>
      </c>
      <c r="B51" s="1" t="s">
        <v>345</v>
      </c>
      <c r="C51" s="1" t="s">
        <v>23</v>
      </c>
      <c r="D51" s="1">
        <v>2022</v>
      </c>
      <c r="E51" s="1" t="s">
        <v>24</v>
      </c>
      <c r="F51" s="1" t="s">
        <v>25</v>
      </c>
      <c r="G51" s="1" t="s">
        <v>26</v>
      </c>
      <c r="H51" s="1">
        <v>20231</v>
      </c>
      <c r="I51" s="1" t="s">
        <v>27</v>
      </c>
      <c r="J51" s="1" t="s">
        <v>28</v>
      </c>
      <c r="K51" s="1" t="s">
        <v>29</v>
      </c>
      <c r="L51" s="1" t="s">
        <v>30</v>
      </c>
      <c r="M51" s="1" t="s">
        <v>31</v>
      </c>
      <c r="N51" s="1">
        <v>500</v>
      </c>
      <c r="O51" s="1">
        <v>10</v>
      </c>
      <c r="P51" s="2" t="s">
        <v>32</v>
      </c>
      <c r="Q51" s="2" t="s">
        <v>33</v>
      </c>
      <c r="R51" s="2" t="s">
        <v>34</v>
      </c>
      <c r="U51" s="1" t="s">
        <v>35</v>
      </c>
    </row>
    <row r="52" spans="1:21" ht="14.25" customHeight="1" x14ac:dyDescent="0.35">
      <c r="A52" s="1" t="s">
        <v>1098</v>
      </c>
      <c r="B52" s="1" t="s">
        <v>1099</v>
      </c>
      <c r="C52" s="1" t="s">
        <v>1059</v>
      </c>
      <c r="D52" s="1">
        <v>2022</v>
      </c>
      <c r="E52" s="1" t="s">
        <v>1091</v>
      </c>
      <c r="F52" s="1" t="s">
        <v>1092</v>
      </c>
      <c r="G52" s="1" t="s">
        <v>390</v>
      </c>
      <c r="H52" s="1">
        <v>20232</v>
      </c>
      <c r="I52" s="1" t="s">
        <v>1091</v>
      </c>
      <c r="J52" s="1" t="s">
        <v>28</v>
      </c>
      <c r="K52" s="1" t="s">
        <v>146</v>
      </c>
      <c r="L52" s="1" t="s">
        <v>54</v>
      </c>
      <c r="M52" s="1" t="s">
        <v>44</v>
      </c>
      <c r="O52" s="1">
        <v>20</v>
      </c>
      <c r="P52" s="2" t="s">
        <v>1093</v>
      </c>
      <c r="Q52" s="2" t="s">
        <v>1094</v>
      </c>
      <c r="R52" s="2" t="s">
        <v>1095</v>
      </c>
      <c r="T52" s="2" t="s">
        <v>1096</v>
      </c>
      <c r="U52" s="1" t="s">
        <v>1097</v>
      </c>
    </row>
    <row r="53" spans="1:21" ht="14.25" customHeight="1" x14ac:dyDescent="0.35">
      <c r="A53" s="1" t="s">
        <v>109</v>
      </c>
      <c r="B53" s="1" t="s">
        <v>110</v>
      </c>
      <c r="C53" s="1" t="s">
        <v>23</v>
      </c>
      <c r="D53" s="1">
        <v>2022</v>
      </c>
      <c r="E53" s="1" t="s">
        <v>24</v>
      </c>
      <c r="F53" s="1" t="s">
        <v>25</v>
      </c>
      <c r="G53" s="1" t="s">
        <v>26</v>
      </c>
      <c r="H53" s="1">
        <v>20231</v>
      </c>
      <c r="I53" s="1" t="s">
        <v>27</v>
      </c>
      <c r="J53" s="1" t="s">
        <v>28</v>
      </c>
      <c r="K53" s="1" t="s">
        <v>29</v>
      </c>
      <c r="L53" s="1" t="s">
        <v>30</v>
      </c>
      <c r="M53" s="1" t="s">
        <v>31</v>
      </c>
      <c r="N53" s="1">
        <v>500</v>
      </c>
      <c r="O53" s="1">
        <v>10</v>
      </c>
      <c r="P53" s="2" t="s">
        <v>32</v>
      </c>
      <c r="Q53" s="2" t="s">
        <v>33</v>
      </c>
      <c r="R53" s="2" t="s">
        <v>34</v>
      </c>
      <c r="U53" s="1" t="s">
        <v>35</v>
      </c>
    </row>
    <row r="54" spans="1:21" ht="14.25" customHeight="1" x14ac:dyDescent="0.35">
      <c r="A54" s="1" t="s">
        <v>109</v>
      </c>
      <c r="B54" s="1" t="s">
        <v>110</v>
      </c>
      <c r="C54" s="1" t="s">
        <v>23</v>
      </c>
      <c r="D54" s="1">
        <v>2022</v>
      </c>
      <c r="E54" s="1" t="s">
        <v>111</v>
      </c>
      <c r="F54" s="1" t="s">
        <v>26</v>
      </c>
      <c r="G54" s="1" t="s">
        <v>112</v>
      </c>
      <c r="H54" s="1">
        <v>20231</v>
      </c>
      <c r="I54" s="1" t="s">
        <v>111</v>
      </c>
      <c r="J54" s="1" t="s">
        <v>28</v>
      </c>
      <c r="K54" s="1" t="s">
        <v>81</v>
      </c>
      <c r="L54" s="1" t="s">
        <v>30</v>
      </c>
      <c r="M54" s="1" t="s">
        <v>44</v>
      </c>
      <c r="O54" s="1">
        <v>30</v>
      </c>
      <c r="P54" s="2" t="s">
        <v>113</v>
      </c>
      <c r="Q54" s="2" t="s">
        <v>114</v>
      </c>
      <c r="R54" s="2" t="s">
        <v>115</v>
      </c>
      <c r="T54" s="2" t="s">
        <v>116</v>
      </c>
      <c r="U54" s="1" t="s">
        <v>117</v>
      </c>
    </row>
    <row r="55" spans="1:21" ht="14.25" customHeight="1" x14ac:dyDescent="0.35">
      <c r="A55" s="1" t="s">
        <v>109</v>
      </c>
      <c r="B55" s="1" t="s">
        <v>110</v>
      </c>
      <c r="C55" s="1" t="s">
        <v>23</v>
      </c>
      <c r="D55" s="1">
        <v>2022</v>
      </c>
      <c r="E55" s="1" t="s">
        <v>68</v>
      </c>
      <c r="F55" s="1" t="s">
        <v>118</v>
      </c>
      <c r="G55" s="1" t="s">
        <v>119</v>
      </c>
      <c r="H55" s="1">
        <v>20231</v>
      </c>
      <c r="I55" s="1" t="s">
        <v>120</v>
      </c>
      <c r="J55" s="1" t="s">
        <v>28</v>
      </c>
      <c r="K55" s="1" t="s">
        <v>72</v>
      </c>
      <c r="L55" s="1" t="s">
        <v>54</v>
      </c>
      <c r="M55" s="1" t="s">
        <v>31</v>
      </c>
      <c r="N55" s="1">
        <v>43</v>
      </c>
      <c r="O55" s="1">
        <v>2</v>
      </c>
      <c r="S55" s="2" t="s">
        <v>121</v>
      </c>
      <c r="U55" s="1" t="s">
        <v>117</v>
      </c>
    </row>
    <row r="56" spans="1:21" ht="14.25" customHeight="1" x14ac:dyDescent="0.35">
      <c r="A56" s="1" t="s">
        <v>109</v>
      </c>
      <c r="B56" s="1" t="s">
        <v>110</v>
      </c>
      <c r="C56" s="1" t="s">
        <v>23</v>
      </c>
      <c r="D56" s="1">
        <v>2022</v>
      </c>
      <c r="E56" s="1" t="s">
        <v>122</v>
      </c>
      <c r="F56" s="1" t="s">
        <v>41</v>
      </c>
      <c r="G56" s="1" t="s">
        <v>41</v>
      </c>
      <c r="H56" s="1">
        <v>20232</v>
      </c>
      <c r="I56" s="1" t="s">
        <v>123</v>
      </c>
      <c r="J56" s="1" t="s">
        <v>28</v>
      </c>
      <c r="K56" s="1" t="s">
        <v>29</v>
      </c>
      <c r="L56" s="1" t="s">
        <v>43</v>
      </c>
      <c r="M56" s="1" t="s">
        <v>44</v>
      </c>
      <c r="N56" s="1">
        <v>5</v>
      </c>
      <c r="O56" s="1">
        <v>10</v>
      </c>
      <c r="Q56" s="2" t="s">
        <v>124</v>
      </c>
      <c r="U56" s="1" t="s">
        <v>125</v>
      </c>
    </row>
    <row r="57" spans="1:21" ht="14.25" customHeight="1" x14ac:dyDescent="0.35">
      <c r="A57" s="1" t="s">
        <v>885</v>
      </c>
      <c r="B57" s="1" t="s">
        <v>886</v>
      </c>
      <c r="C57" s="1" t="s">
        <v>812</v>
      </c>
      <c r="D57" s="1">
        <v>2022</v>
      </c>
      <c r="E57" s="1" t="s">
        <v>887</v>
      </c>
      <c r="F57" s="1" t="s">
        <v>888</v>
      </c>
      <c r="G57" s="1" t="s">
        <v>889</v>
      </c>
      <c r="H57" s="1">
        <v>20231</v>
      </c>
      <c r="I57" s="1" t="s">
        <v>890</v>
      </c>
      <c r="J57" s="1" t="s">
        <v>28</v>
      </c>
      <c r="K57" s="1" t="s">
        <v>29</v>
      </c>
      <c r="L57" s="1" t="s">
        <v>30</v>
      </c>
      <c r="M57" s="1" t="s">
        <v>31</v>
      </c>
      <c r="N57" s="1">
        <v>1</v>
      </c>
      <c r="O57" s="1">
        <v>20</v>
      </c>
      <c r="Q57" s="2" t="s">
        <v>891</v>
      </c>
      <c r="R57" s="2" t="s">
        <v>892</v>
      </c>
      <c r="U57" s="1" t="s">
        <v>893</v>
      </c>
    </row>
    <row r="58" spans="1:21" ht="14.25" customHeight="1" x14ac:dyDescent="0.35">
      <c r="A58" s="1" t="s">
        <v>1378</v>
      </c>
      <c r="B58" s="1" t="s">
        <v>1379</v>
      </c>
      <c r="C58" s="1" t="s">
        <v>1300</v>
      </c>
      <c r="D58" s="1">
        <v>2022</v>
      </c>
      <c r="E58" s="1" t="s">
        <v>1328</v>
      </c>
      <c r="F58" s="1" t="s">
        <v>1380</v>
      </c>
      <c r="G58" s="1" t="s">
        <v>1380</v>
      </c>
      <c r="H58" s="1">
        <v>20222</v>
      </c>
      <c r="I58" s="1" t="s">
        <v>1381</v>
      </c>
      <c r="J58" s="1" t="s">
        <v>28</v>
      </c>
      <c r="K58" s="1" t="s">
        <v>269</v>
      </c>
      <c r="L58" s="1" t="s">
        <v>54</v>
      </c>
      <c r="M58" s="1" t="s">
        <v>31</v>
      </c>
      <c r="N58" s="1">
        <v>6</v>
      </c>
      <c r="O58" s="1">
        <v>2</v>
      </c>
      <c r="S58" s="2" t="s">
        <v>1382</v>
      </c>
      <c r="U58" s="1" t="s">
        <v>741</v>
      </c>
    </row>
    <row r="59" spans="1:21" ht="14.25" customHeight="1" x14ac:dyDescent="0.35">
      <c r="A59" s="1" t="s">
        <v>1378</v>
      </c>
      <c r="B59" s="1" t="s">
        <v>1379</v>
      </c>
      <c r="C59" s="1" t="s">
        <v>1300</v>
      </c>
      <c r="D59" s="1">
        <v>2022</v>
      </c>
      <c r="E59" s="1" t="s">
        <v>1383</v>
      </c>
      <c r="F59" s="1" t="s">
        <v>1380</v>
      </c>
      <c r="G59" s="1" t="s">
        <v>1380</v>
      </c>
      <c r="H59" s="1">
        <v>20222</v>
      </c>
      <c r="I59" s="1" t="s">
        <v>1384</v>
      </c>
      <c r="J59" s="1" t="s">
        <v>28</v>
      </c>
      <c r="K59" s="1" t="s">
        <v>269</v>
      </c>
      <c r="L59" s="1" t="s">
        <v>54</v>
      </c>
      <c r="M59" s="1" t="s">
        <v>31</v>
      </c>
      <c r="N59" s="1">
        <v>5</v>
      </c>
      <c r="O59" s="1">
        <v>8</v>
      </c>
      <c r="S59" s="2" t="s">
        <v>1385</v>
      </c>
      <c r="U59" s="1" t="s">
        <v>741</v>
      </c>
    </row>
    <row r="60" spans="1:21" ht="14.25" customHeight="1" x14ac:dyDescent="0.35">
      <c r="A60" s="1" t="s">
        <v>1378</v>
      </c>
      <c r="B60" s="1" t="s">
        <v>1379</v>
      </c>
      <c r="C60" s="1" t="s">
        <v>1300</v>
      </c>
      <c r="D60" s="1">
        <v>2022</v>
      </c>
      <c r="E60" s="1" t="s">
        <v>1386</v>
      </c>
      <c r="F60" s="1" t="s">
        <v>1380</v>
      </c>
      <c r="G60" s="1" t="s">
        <v>1380</v>
      </c>
      <c r="H60" s="1">
        <v>20222</v>
      </c>
      <c r="I60" s="1" t="s">
        <v>1387</v>
      </c>
      <c r="J60" s="1" t="s">
        <v>28</v>
      </c>
      <c r="K60" s="1" t="s">
        <v>269</v>
      </c>
      <c r="L60" s="1" t="s">
        <v>54</v>
      </c>
      <c r="M60" s="1" t="s">
        <v>44</v>
      </c>
      <c r="N60" s="1">
        <v>4</v>
      </c>
      <c r="O60" s="1">
        <v>8</v>
      </c>
      <c r="S60" s="2" t="s">
        <v>1388</v>
      </c>
      <c r="U60" s="1" t="s">
        <v>741</v>
      </c>
    </row>
    <row r="61" spans="1:21" ht="14.25" customHeight="1" x14ac:dyDescent="0.35">
      <c r="A61" s="1" t="s">
        <v>1378</v>
      </c>
      <c r="B61" s="1" t="s">
        <v>1379</v>
      </c>
      <c r="C61" s="1" t="s">
        <v>1300</v>
      </c>
      <c r="D61" s="1">
        <v>2022</v>
      </c>
      <c r="E61" s="1" t="s">
        <v>1389</v>
      </c>
      <c r="F61" s="1" t="s">
        <v>26</v>
      </c>
      <c r="G61" s="1" t="s">
        <v>224</v>
      </c>
      <c r="H61" s="1">
        <v>20231</v>
      </c>
      <c r="I61" s="1" t="s">
        <v>1389</v>
      </c>
      <c r="J61" s="1" t="s">
        <v>28</v>
      </c>
      <c r="K61" s="1" t="s">
        <v>53</v>
      </c>
      <c r="L61" s="1" t="s">
        <v>43</v>
      </c>
      <c r="M61" s="1" t="s">
        <v>44</v>
      </c>
      <c r="O61" s="1">
        <v>12</v>
      </c>
      <c r="P61" s="2" t="s">
        <v>1390</v>
      </c>
      <c r="Q61" s="2" t="s">
        <v>1391</v>
      </c>
      <c r="R61" s="2" t="s">
        <v>1392</v>
      </c>
      <c r="T61" s="2" t="s">
        <v>1393</v>
      </c>
      <c r="U61" s="1" t="s">
        <v>1394</v>
      </c>
    </row>
    <row r="62" spans="1:21" ht="14.25" customHeight="1" x14ac:dyDescent="0.35">
      <c r="A62" s="1" t="s">
        <v>1378</v>
      </c>
      <c r="B62" s="1" t="s">
        <v>1379</v>
      </c>
      <c r="C62" s="1" t="s">
        <v>1300</v>
      </c>
      <c r="D62" s="1">
        <v>2022</v>
      </c>
      <c r="E62" s="1" t="s">
        <v>586</v>
      </c>
      <c r="F62" s="1" t="s">
        <v>587</v>
      </c>
      <c r="G62" s="1" t="s">
        <v>588</v>
      </c>
      <c r="H62" s="1">
        <v>20231</v>
      </c>
      <c r="I62" s="1" t="s">
        <v>586</v>
      </c>
      <c r="J62" s="1" t="s">
        <v>28</v>
      </c>
      <c r="K62" s="1" t="s">
        <v>53</v>
      </c>
      <c r="L62" s="1" t="s">
        <v>43</v>
      </c>
      <c r="M62" s="1" t="s">
        <v>44</v>
      </c>
      <c r="O62" s="1">
        <v>12</v>
      </c>
      <c r="P62" s="2" t="s">
        <v>589</v>
      </c>
      <c r="Q62" s="2" t="s">
        <v>590</v>
      </c>
      <c r="R62" s="2" t="s">
        <v>591</v>
      </c>
      <c r="T62" s="2" t="s">
        <v>592</v>
      </c>
      <c r="U62" s="1" t="s">
        <v>593</v>
      </c>
    </row>
    <row r="63" spans="1:21" ht="14.25" customHeight="1" x14ac:dyDescent="0.35">
      <c r="A63" s="1" t="s">
        <v>1378</v>
      </c>
      <c r="B63" s="1" t="s">
        <v>1379</v>
      </c>
      <c r="C63" s="1" t="s">
        <v>1300</v>
      </c>
      <c r="D63" s="1">
        <v>2022</v>
      </c>
      <c r="E63" s="1" t="s">
        <v>594</v>
      </c>
      <c r="F63" s="1" t="s">
        <v>595</v>
      </c>
      <c r="G63" s="1" t="s">
        <v>596</v>
      </c>
      <c r="H63" s="1">
        <v>20232</v>
      </c>
      <c r="I63" s="1" t="s">
        <v>594</v>
      </c>
      <c r="J63" s="1" t="s">
        <v>28</v>
      </c>
      <c r="K63" s="1" t="s">
        <v>53</v>
      </c>
      <c r="L63" s="1" t="s">
        <v>54</v>
      </c>
      <c r="M63" s="1" t="s">
        <v>44</v>
      </c>
      <c r="O63" s="1">
        <v>15</v>
      </c>
      <c r="P63" s="2" t="s">
        <v>597</v>
      </c>
      <c r="Q63" s="2" t="s">
        <v>598</v>
      </c>
      <c r="R63" s="2" t="s">
        <v>599</v>
      </c>
      <c r="T63" s="2" t="s">
        <v>600</v>
      </c>
      <c r="U63" s="1" t="s">
        <v>394</v>
      </c>
    </row>
    <row r="64" spans="1:21" ht="14.25" customHeight="1" x14ac:dyDescent="0.35">
      <c r="A64" s="1" t="s">
        <v>443</v>
      </c>
      <c r="B64" s="1" t="s">
        <v>444</v>
      </c>
      <c r="C64" s="1" t="s">
        <v>23</v>
      </c>
      <c r="D64" s="1">
        <v>2022</v>
      </c>
      <c r="E64" s="1" t="s">
        <v>24</v>
      </c>
      <c r="F64" s="1" t="s">
        <v>25</v>
      </c>
      <c r="G64" s="1" t="s">
        <v>26</v>
      </c>
      <c r="H64" s="1">
        <v>20231</v>
      </c>
      <c r="I64" s="1" t="s">
        <v>27</v>
      </c>
      <c r="J64" s="1" t="s">
        <v>28</v>
      </c>
      <c r="K64" s="1" t="s">
        <v>29</v>
      </c>
      <c r="L64" s="1" t="s">
        <v>30</v>
      </c>
      <c r="M64" s="1" t="s">
        <v>31</v>
      </c>
      <c r="N64" s="1">
        <v>500</v>
      </c>
      <c r="O64" s="1">
        <v>10</v>
      </c>
      <c r="P64" s="2" t="s">
        <v>32</v>
      </c>
      <c r="Q64" s="2" t="s">
        <v>33</v>
      </c>
      <c r="R64" s="2" t="s">
        <v>34</v>
      </c>
      <c r="U64" s="1" t="s">
        <v>35</v>
      </c>
    </row>
    <row r="65" spans="1:21" ht="14.25" customHeight="1" x14ac:dyDescent="0.35">
      <c r="A65" s="1" t="s">
        <v>1412</v>
      </c>
      <c r="B65" s="1" t="s">
        <v>1413</v>
      </c>
      <c r="C65" s="1" t="s">
        <v>1414</v>
      </c>
      <c r="D65" s="1">
        <v>2022</v>
      </c>
      <c r="E65" s="1" t="s">
        <v>1415</v>
      </c>
      <c r="F65" s="1" t="s">
        <v>1416</v>
      </c>
      <c r="G65" s="1" t="s">
        <v>1417</v>
      </c>
      <c r="H65" s="1">
        <v>20221</v>
      </c>
      <c r="I65" s="1" t="s">
        <v>1418</v>
      </c>
      <c r="J65" s="1" t="s">
        <v>28</v>
      </c>
      <c r="K65" s="1" t="s">
        <v>53</v>
      </c>
      <c r="L65" s="1" t="s">
        <v>43</v>
      </c>
      <c r="M65" s="1" t="s">
        <v>31</v>
      </c>
      <c r="N65" s="1">
        <v>0</v>
      </c>
      <c r="O65" s="1">
        <v>12</v>
      </c>
      <c r="Q65" s="2" t="s">
        <v>1419</v>
      </c>
      <c r="R65" s="2" t="s">
        <v>1420</v>
      </c>
      <c r="T65" s="2" t="s">
        <v>1421</v>
      </c>
      <c r="U65" s="1" t="s">
        <v>1422</v>
      </c>
    </row>
    <row r="66" spans="1:21" ht="14.25" customHeight="1" x14ac:dyDescent="0.35">
      <c r="A66" s="1" t="s">
        <v>672</v>
      </c>
      <c r="B66" s="1" t="s">
        <v>673</v>
      </c>
      <c r="C66" s="1" t="s">
        <v>674</v>
      </c>
      <c r="D66" s="1">
        <v>2022</v>
      </c>
      <c r="E66" s="1" t="s">
        <v>675</v>
      </c>
      <c r="F66" s="1" t="s">
        <v>676</v>
      </c>
      <c r="G66" s="1" t="s">
        <v>677</v>
      </c>
      <c r="H66" s="1">
        <v>20231</v>
      </c>
      <c r="I66" s="1" t="s">
        <v>678</v>
      </c>
      <c r="J66" s="1" t="s">
        <v>28</v>
      </c>
      <c r="K66" s="1" t="s">
        <v>269</v>
      </c>
      <c r="L66" s="1" t="s">
        <v>54</v>
      </c>
      <c r="M66" s="1" t="s">
        <v>270</v>
      </c>
      <c r="N66" s="1">
        <v>5</v>
      </c>
      <c r="O66" s="1">
        <v>4</v>
      </c>
      <c r="R66" s="2" t="s">
        <v>679</v>
      </c>
      <c r="S66" s="2" t="s">
        <v>680</v>
      </c>
      <c r="U66" s="1" t="s">
        <v>681</v>
      </c>
    </row>
    <row r="67" spans="1:21" ht="14.25" customHeight="1" x14ac:dyDescent="0.35">
      <c r="A67" s="1" t="s">
        <v>1458</v>
      </c>
      <c r="B67" s="1" t="s">
        <v>1459</v>
      </c>
      <c r="C67" s="1" t="s">
        <v>1460</v>
      </c>
      <c r="D67" s="1">
        <v>2022</v>
      </c>
      <c r="E67" s="1" t="s">
        <v>24</v>
      </c>
      <c r="F67" s="1" t="s">
        <v>25</v>
      </c>
      <c r="G67" s="1" t="s">
        <v>26</v>
      </c>
      <c r="H67" s="1">
        <v>20231</v>
      </c>
      <c r="I67" s="1" t="s">
        <v>27</v>
      </c>
      <c r="J67" s="1" t="s">
        <v>28</v>
      </c>
      <c r="K67" s="1" t="s">
        <v>29</v>
      </c>
      <c r="L67" s="1" t="s">
        <v>30</v>
      </c>
      <c r="M67" s="1" t="s">
        <v>31</v>
      </c>
      <c r="N67" s="1">
        <v>500</v>
      </c>
      <c r="O67" s="1">
        <v>10</v>
      </c>
      <c r="P67" s="2" t="s">
        <v>32</v>
      </c>
      <c r="Q67" s="2" t="s">
        <v>308</v>
      </c>
      <c r="R67" s="2" t="s">
        <v>309</v>
      </c>
      <c r="U67" s="1" t="s">
        <v>35</v>
      </c>
    </row>
    <row r="68" spans="1:21" ht="14.25" customHeight="1" x14ac:dyDescent="0.35">
      <c r="A68" s="1" t="s">
        <v>1749</v>
      </c>
      <c r="B68" s="1" t="s">
        <v>1750</v>
      </c>
      <c r="C68" s="1" t="s">
        <v>1717</v>
      </c>
      <c r="D68" s="1">
        <v>2022</v>
      </c>
      <c r="E68" s="1" t="s">
        <v>1751</v>
      </c>
      <c r="F68" s="1" t="s">
        <v>1752</v>
      </c>
      <c r="G68" s="1" t="s">
        <v>1753</v>
      </c>
      <c r="H68" s="1">
        <v>20221</v>
      </c>
      <c r="I68" s="1" t="s">
        <v>1754</v>
      </c>
      <c r="J68" s="1" t="s">
        <v>28</v>
      </c>
      <c r="K68" s="1" t="s">
        <v>631</v>
      </c>
      <c r="L68" s="1" t="s">
        <v>54</v>
      </c>
      <c r="M68" s="1" t="s">
        <v>44</v>
      </c>
      <c r="N68" s="1">
        <v>4</v>
      </c>
      <c r="O68" s="1">
        <v>8</v>
      </c>
      <c r="P68" s="2" t="s">
        <v>1745</v>
      </c>
      <c r="R68" s="2" t="s">
        <v>1755</v>
      </c>
      <c r="S68" s="2" t="s">
        <v>1756</v>
      </c>
      <c r="U68" s="1" t="s">
        <v>1748</v>
      </c>
    </row>
    <row r="69" spans="1:21" ht="14.25" customHeight="1" x14ac:dyDescent="0.35">
      <c r="A69" s="1" t="s">
        <v>418</v>
      </c>
      <c r="B69" s="1" t="s">
        <v>419</v>
      </c>
      <c r="C69" s="1" t="s">
        <v>23</v>
      </c>
      <c r="D69" s="1">
        <v>2022</v>
      </c>
      <c r="E69" s="1" t="s">
        <v>24</v>
      </c>
      <c r="F69" s="1" t="s">
        <v>25</v>
      </c>
      <c r="G69" s="1" t="s">
        <v>26</v>
      </c>
      <c r="H69" s="1">
        <v>20231</v>
      </c>
      <c r="I69" s="1" t="s">
        <v>27</v>
      </c>
      <c r="J69" s="1" t="s">
        <v>28</v>
      </c>
      <c r="K69" s="1" t="s">
        <v>29</v>
      </c>
      <c r="L69" s="1" t="s">
        <v>30</v>
      </c>
      <c r="M69" s="1" t="s">
        <v>31</v>
      </c>
      <c r="N69" s="1">
        <v>500</v>
      </c>
      <c r="O69" s="1">
        <v>10</v>
      </c>
      <c r="P69" s="2" t="s">
        <v>32</v>
      </c>
      <c r="Q69" s="2" t="s">
        <v>33</v>
      </c>
      <c r="R69" s="2" t="s">
        <v>34</v>
      </c>
      <c r="U69" s="1" t="s">
        <v>35</v>
      </c>
    </row>
    <row r="70" spans="1:21" ht="14.25" customHeight="1" x14ac:dyDescent="0.35">
      <c r="A70" s="1" t="s">
        <v>1376</v>
      </c>
      <c r="B70" s="1" t="s">
        <v>1377</v>
      </c>
      <c r="C70" s="1" t="s">
        <v>1300</v>
      </c>
      <c r="D70" s="1">
        <v>2022</v>
      </c>
      <c r="E70" s="1" t="s">
        <v>24</v>
      </c>
      <c r="F70" s="1" t="s">
        <v>25</v>
      </c>
      <c r="G70" s="1" t="s">
        <v>26</v>
      </c>
      <c r="H70" s="1">
        <v>20231</v>
      </c>
      <c r="I70" s="1" t="s">
        <v>27</v>
      </c>
      <c r="J70" s="1" t="s">
        <v>28</v>
      </c>
      <c r="K70" s="1" t="s">
        <v>29</v>
      </c>
      <c r="L70" s="1" t="s">
        <v>30</v>
      </c>
      <c r="M70" s="1" t="s">
        <v>31</v>
      </c>
      <c r="N70" s="1">
        <v>500</v>
      </c>
      <c r="O70" s="1">
        <v>10</v>
      </c>
      <c r="P70" s="2" t="s">
        <v>32</v>
      </c>
      <c r="Q70" s="2" t="s">
        <v>308</v>
      </c>
      <c r="R70" s="2" t="s">
        <v>309</v>
      </c>
      <c r="U70" s="1" t="s">
        <v>35</v>
      </c>
    </row>
    <row r="71" spans="1:21" ht="14.25" customHeight="1" x14ac:dyDescent="0.35">
      <c r="A71" s="1" t="s">
        <v>541</v>
      </c>
      <c r="B71" s="1" t="s">
        <v>542</v>
      </c>
      <c r="C71" s="1" t="s">
        <v>23</v>
      </c>
      <c r="D71" s="1">
        <v>2022</v>
      </c>
      <c r="E71" s="1" t="s">
        <v>24</v>
      </c>
      <c r="F71" s="1" t="s">
        <v>25</v>
      </c>
      <c r="G71" s="1" t="s">
        <v>26</v>
      </c>
      <c r="H71" s="1">
        <v>20231</v>
      </c>
      <c r="I71" s="1" t="s">
        <v>27</v>
      </c>
      <c r="J71" s="1" t="s">
        <v>28</v>
      </c>
      <c r="K71" s="1" t="s">
        <v>29</v>
      </c>
      <c r="L71" s="1" t="s">
        <v>30</v>
      </c>
      <c r="M71" s="1" t="s">
        <v>31</v>
      </c>
      <c r="N71" s="1">
        <v>500</v>
      </c>
      <c r="O71" s="1">
        <v>10</v>
      </c>
      <c r="P71" s="2" t="s">
        <v>32</v>
      </c>
      <c r="Q71" s="2" t="s">
        <v>33</v>
      </c>
      <c r="R71" s="2" t="s">
        <v>34</v>
      </c>
      <c r="U71" s="1" t="s">
        <v>35</v>
      </c>
    </row>
    <row r="72" spans="1:21" ht="14.25" customHeight="1" x14ac:dyDescent="0.35">
      <c r="A72" s="1" t="s">
        <v>289</v>
      </c>
      <c r="B72" s="1" t="s">
        <v>290</v>
      </c>
      <c r="C72" s="1" t="s">
        <v>23</v>
      </c>
      <c r="D72" s="1">
        <v>2022</v>
      </c>
      <c r="E72" s="1" t="s">
        <v>24</v>
      </c>
      <c r="F72" s="1" t="s">
        <v>25</v>
      </c>
      <c r="G72" s="1" t="s">
        <v>26</v>
      </c>
      <c r="H72" s="1">
        <v>20231</v>
      </c>
      <c r="I72" s="1" t="s">
        <v>27</v>
      </c>
      <c r="J72" s="1" t="s">
        <v>28</v>
      </c>
      <c r="K72" s="1" t="s">
        <v>29</v>
      </c>
      <c r="L72" s="1" t="s">
        <v>30</v>
      </c>
      <c r="M72" s="1" t="s">
        <v>31</v>
      </c>
      <c r="N72" s="1">
        <v>500</v>
      </c>
      <c r="O72" s="1">
        <v>10</v>
      </c>
      <c r="P72" s="2" t="s">
        <v>32</v>
      </c>
      <c r="Q72" s="2" t="s">
        <v>33</v>
      </c>
      <c r="R72" s="2" t="s">
        <v>34</v>
      </c>
      <c r="U72" s="1" t="s">
        <v>35</v>
      </c>
    </row>
    <row r="73" spans="1:21" ht="14.25" customHeight="1" x14ac:dyDescent="0.35">
      <c r="A73" s="1" t="s">
        <v>420</v>
      </c>
      <c r="B73" s="1" t="s">
        <v>421</v>
      </c>
      <c r="C73" s="1" t="s">
        <v>23</v>
      </c>
      <c r="D73" s="1">
        <v>2022</v>
      </c>
      <c r="E73" s="1" t="s">
        <v>24</v>
      </c>
      <c r="F73" s="1" t="s">
        <v>25</v>
      </c>
      <c r="G73" s="1" t="s">
        <v>26</v>
      </c>
      <c r="H73" s="1">
        <v>20231</v>
      </c>
      <c r="I73" s="1" t="s">
        <v>27</v>
      </c>
      <c r="J73" s="1" t="s">
        <v>28</v>
      </c>
      <c r="K73" s="1" t="s">
        <v>29</v>
      </c>
      <c r="L73" s="1" t="s">
        <v>30</v>
      </c>
      <c r="M73" s="1" t="s">
        <v>31</v>
      </c>
      <c r="N73" s="1">
        <v>500</v>
      </c>
      <c r="O73" s="1">
        <v>10</v>
      </c>
      <c r="P73" s="2" t="s">
        <v>32</v>
      </c>
      <c r="Q73" s="2" t="s">
        <v>33</v>
      </c>
      <c r="R73" s="2" t="s">
        <v>34</v>
      </c>
      <c r="U73" s="1" t="s">
        <v>35</v>
      </c>
    </row>
    <row r="74" spans="1:21" ht="14.25" customHeight="1" x14ac:dyDescent="0.35">
      <c r="A74" s="1" t="s">
        <v>794</v>
      </c>
      <c r="B74" s="1" t="s">
        <v>795</v>
      </c>
      <c r="C74" s="1" t="s">
        <v>674</v>
      </c>
      <c r="D74" s="1">
        <v>2022</v>
      </c>
      <c r="E74" s="1" t="s">
        <v>796</v>
      </c>
      <c r="F74" s="1" t="s">
        <v>797</v>
      </c>
      <c r="G74" s="1" t="s">
        <v>798</v>
      </c>
      <c r="H74" s="1">
        <v>20222</v>
      </c>
      <c r="I74" s="1" t="s">
        <v>799</v>
      </c>
      <c r="J74" s="1" t="s">
        <v>28</v>
      </c>
      <c r="K74" s="1" t="s">
        <v>81</v>
      </c>
      <c r="L74" s="1" t="s">
        <v>30</v>
      </c>
      <c r="M74" s="1" t="s">
        <v>44</v>
      </c>
      <c r="N74" s="1">
        <v>36</v>
      </c>
      <c r="O74" s="1">
        <v>30</v>
      </c>
      <c r="Q74" s="2" t="s">
        <v>800</v>
      </c>
      <c r="R74" s="2" t="s">
        <v>801</v>
      </c>
      <c r="U74" s="1" t="s">
        <v>802</v>
      </c>
    </row>
    <row r="75" spans="1:21" ht="14.25" customHeight="1" x14ac:dyDescent="0.35">
      <c r="A75" s="1" t="s">
        <v>1298</v>
      </c>
      <c r="B75" s="1" t="s">
        <v>1299</v>
      </c>
      <c r="C75" s="1" t="s">
        <v>1300</v>
      </c>
      <c r="D75" s="1">
        <v>2022</v>
      </c>
      <c r="E75" s="1" t="s">
        <v>1301</v>
      </c>
      <c r="F75" s="1" t="s">
        <v>1302</v>
      </c>
      <c r="G75" s="1" t="s">
        <v>1302</v>
      </c>
      <c r="H75" s="1">
        <v>20222</v>
      </c>
      <c r="I75" s="1" t="s">
        <v>1303</v>
      </c>
      <c r="J75" s="1" t="s">
        <v>28</v>
      </c>
      <c r="K75" s="1" t="s">
        <v>269</v>
      </c>
      <c r="L75" s="1" t="s">
        <v>54</v>
      </c>
      <c r="M75" s="1" t="s">
        <v>44</v>
      </c>
      <c r="N75" s="1">
        <v>6</v>
      </c>
      <c r="O75" s="1">
        <v>2</v>
      </c>
      <c r="Q75" s="2" t="s">
        <v>1304</v>
      </c>
      <c r="S75" s="2" t="s">
        <v>1305</v>
      </c>
      <c r="U75" s="1" t="s">
        <v>394</v>
      </c>
    </row>
    <row r="76" spans="1:21" ht="14.25" customHeight="1" x14ac:dyDescent="0.35">
      <c r="A76" s="1" t="s">
        <v>126</v>
      </c>
      <c r="B76" s="1" t="s">
        <v>127</v>
      </c>
      <c r="C76" s="1" t="s">
        <v>23</v>
      </c>
      <c r="D76" s="1">
        <v>2022</v>
      </c>
      <c r="E76" s="1" t="s">
        <v>128</v>
      </c>
      <c r="F76" s="1" t="s">
        <v>129</v>
      </c>
      <c r="G76" s="1" t="s">
        <v>129</v>
      </c>
      <c r="H76" s="1">
        <v>20232</v>
      </c>
      <c r="I76" s="1" t="s">
        <v>130</v>
      </c>
      <c r="J76" s="1" t="s">
        <v>28</v>
      </c>
      <c r="K76" s="1" t="s">
        <v>72</v>
      </c>
      <c r="L76" s="1" t="s">
        <v>54</v>
      </c>
      <c r="M76" s="1" t="s">
        <v>31</v>
      </c>
      <c r="N76" s="1">
        <v>1</v>
      </c>
      <c r="O76" s="1">
        <v>40</v>
      </c>
      <c r="Q76" s="2" t="s">
        <v>131</v>
      </c>
      <c r="S76" s="2" t="s">
        <v>132</v>
      </c>
      <c r="U76" s="1" t="s">
        <v>133</v>
      </c>
    </row>
    <row r="77" spans="1:21" ht="14.25" customHeight="1" x14ac:dyDescent="0.35">
      <c r="A77" s="1" t="s">
        <v>361</v>
      </c>
      <c r="B77" s="1" t="s">
        <v>362</v>
      </c>
      <c r="C77" s="1" t="s">
        <v>23</v>
      </c>
      <c r="D77" s="1">
        <v>2022</v>
      </c>
      <c r="E77" s="1" t="s">
        <v>24</v>
      </c>
      <c r="F77" s="1" t="s">
        <v>25</v>
      </c>
      <c r="G77" s="1" t="s">
        <v>26</v>
      </c>
      <c r="H77" s="1">
        <v>20231</v>
      </c>
      <c r="I77" s="1" t="s">
        <v>27</v>
      </c>
      <c r="J77" s="1" t="s">
        <v>28</v>
      </c>
      <c r="K77" s="1" t="s">
        <v>29</v>
      </c>
      <c r="L77" s="1" t="s">
        <v>30</v>
      </c>
      <c r="M77" s="1" t="s">
        <v>31</v>
      </c>
      <c r="N77" s="1">
        <v>500</v>
      </c>
      <c r="O77" s="1">
        <v>10</v>
      </c>
      <c r="P77" s="2" t="s">
        <v>32</v>
      </c>
      <c r="Q77" s="2" t="s">
        <v>33</v>
      </c>
      <c r="R77" s="2" t="s">
        <v>34</v>
      </c>
      <c r="U77" s="1" t="s">
        <v>35</v>
      </c>
    </row>
    <row r="78" spans="1:21" ht="14.25" customHeight="1" x14ac:dyDescent="0.35">
      <c r="A78" s="1" t="s">
        <v>200</v>
      </c>
      <c r="B78" s="1" t="s">
        <v>201</v>
      </c>
      <c r="C78" s="1" t="s">
        <v>23</v>
      </c>
      <c r="D78" s="1">
        <v>2022</v>
      </c>
      <c r="E78" s="1" t="s">
        <v>40</v>
      </c>
      <c r="F78" s="1" t="s">
        <v>41</v>
      </c>
      <c r="G78" s="1" t="s">
        <v>41</v>
      </c>
      <c r="H78" s="1">
        <v>20232</v>
      </c>
      <c r="I78" s="1" t="s">
        <v>202</v>
      </c>
      <c r="J78" s="1" t="s">
        <v>28</v>
      </c>
      <c r="K78" s="1" t="s">
        <v>29</v>
      </c>
      <c r="L78" s="1" t="s">
        <v>43</v>
      </c>
      <c r="M78" s="1" t="s">
        <v>44</v>
      </c>
      <c r="N78" s="1">
        <v>60</v>
      </c>
      <c r="O78" s="1">
        <v>10</v>
      </c>
      <c r="Q78" s="2" t="s">
        <v>203</v>
      </c>
      <c r="U78" s="1" t="s">
        <v>125</v>
      </c>
    </row>
    <row r="79" spans="1:21" ht="14.25" customHeight="1" x14ac:dyDescent="0.35">
      <c r="A79" s="1" t="s">
        <v>457</v>
      </c>
      <c r="B79" s="1" t="s">
        <v>458</v>
      </c>
      <c r="C79" s="1" t="s">
        <v>23</v>
      </c>
      <c r="D79" s="1">
        <v>2022</v>
      </c>
      <c r="E79" s="1" t="s">
        <v>24</v>
      </c>
      <c r="F79" s="1" t="s">
        <v>25</v>
      </c>
      <c r="G79" s="1" t="s">
        <v>26</v>
      </c>
      <c r="H79" s="1">
        <v>20231</v>
      </c>
      <c r="I79" s="1" t="s">
        <v>27</v>
      </c>
      <c r="J79" s="1" t="s">
        <v>28</v>
      </c>
      <c r="K79" s="1" t="s">
        <v>29</v>
      </c>
      <c r="L79" s="1" t="s">
        <v>30</v>
      </c>
      <c r="M79" s="1" t="s">
        <v>31</v>
      </c>
      <c r="N79" s="1">
        <v>500</v>
      </c>
      <c r="O79" s="1">
        <v>10</v>
      </c>
      <c r="P79" s="2" t="s">
        <v>32</v>
      </c>
      <c r="Q79" s="2" t="s">
        <v>33</v>
      </c>
      <c r="R79" s="2" t="s">
        <v>34</v>
      </c>
      <c r="U79" s="1" t="s">
        <v>35</v>
      </c>
    </row>
    <row r="80" spans="1:21" ht="14.25" customHeight="1" x14ac:dyDescent="0.35">
      <c r="A80" s="1" t="s">
        <v>1687</v>
      </c>
      <c r="B80" s="1" t="s">
        <v>1688</v>
      </c>
      <c r="C80" s="1" t="s">
        <v>1665</v>
      </c>
      <c r="D80" s="1">
        <v>2022</v>
      </c>
      <c r="E80" s="1" t="s">
        <v>1192</v>
      </c>
      <c r="F80" s="1" t="s">
        <v>1193</v>
      </c>
      <c r="G80" s="1" t="s">
        <v>224</v>
      </c>
      <c r="H80" s="1">
        <v>20231</v>
      </c>
      <c r="I80" s="1" t="s">
        <v>1192</v>
      </c>
      <c r="J80" s="1" t="s">
        <v>28</v>
      </c>
      <c r="K80" s="1" t="s">
        <v>53</v>
      </c>
      <c r="L80" s="1" t="s">
        <v>54</v>
      </c>
      <c r="M80" s="1" t="s">
        <v>44</v>
      </c>
      <c r="O80" s="1">
        <v>15</v>
      </c>
      <c r="P80" s="2" t="s">
        <v>1194</v>
      </c>
      <c r="Q80" s="2" t="s">
        <v>1195</v>
      </c>
      <c r="R80" s="2" t="s">
        <v>1196</v>
      </c>
      <c r="T80" s="2" t="s">
        <v>1197</v>
      </c>
      <c r="U80" s="1" t="s">
        <v>1198</v>
      </c>
    </row>
    <row r="81" spans="1:21" ht="14.25" customHeight="1" x14ac:dyDescent="0.35">
      <c r="A81" s="1" t="s">
        <v>1640</v>
      </c>
      <c r="B81" s="1" t="s">
        <v>1641</v>
      </c>
      <c r="C81" s="1" t="s">
        <v>1565</v>
      </c>
      <c r="D81" s="1">
        <v>2022</v>
      </c>
      <c r="E81" s="1" t="s">
        <v>1642</v>
      </c>
      <c r="F81" s="1" t="s">
        <v>1643</v>
      </c>
      <c r="G81" s="1" t="s">
        <v>300</v>
      </c>
      <c r="H81" s="1">
        <v>20222</v>
      </c>
      <c r="I81" s="1" t="s">
        <v>1644</v>
      </c>
      <c r="J81" s="1" t="s">
        <v>28</v>
      </c>
      <c r="K81" s="1" t="s">
        <v>146</v>
      </c>
      <c r="L81" s="1" t="s">
        <v>43</v>
      </c>
      <c r="M81" s="1" t="s">
        <v>31</v>
      </c>
      <c r="N81" s="1">
        <v>100</v>
      </c>
      <c r="O81" s="1">
        <v>15</v>
      </c>
      <c r="P81" s="2" t="s">
        <v>1645</v>
      </c>
      <c r="Q81" s="2" t="s">
        <v>1646</v>
      </c>
      <c r="R81" s="2" t="s">
        <v>1647</v>
      </c>
      <c r="T81" s="2" t="s">
        <v>1648</v>
      </c>
      <c r="U81" s="1" t="s">
        <v>1649</v>
      </c>
    </row>
    <row r="82" spans="1:21" ht="14.25" customHeight="1" x14ac:dyDescent="0.35">
      <c r="A82" s="1" t="s">
        <v>946</v>
      </c>
      <c r="B82" s="1" t="s">
        <v>947</v>
      </c>
      <c r="C82" s="1" t="s">
        <v>812</v>
      </c>
      <c r="D82" s="1">
        <v>2022</v>
      </c>
      <c r="E82" s="1" t="s">
        <v>948</v>
      </c>
      <c r="F82" s="1" t="s">
        <v>949</v>
      </c>
      <c r="G82" s="1" t="s">
        <v>950</v>
      </c>
      <c r="H82" s="1">
        <v>20222</v>
      </c>
      <c r="I82" s="1" t="s">
        <v>951</v>
      </c>
      <c r="J82" s="1" t="s">
        <v>28</v>
      </c>
      <c r="K82" s="1" t="s">
        <v>29</v>
      </c>
      <c r="L82" s="1" t="s">
        <v>43</v>
      </c>
      <c r="M82" s="1" t="s">
        <v>31</v>
      </c>
      <c r="N82" s="1">
        <v>60</v>
      </c>
      <c r="O82" s="1">
        <v>10</v>
      </c>
      <c r="Q82" s="2" t="s">
        <v>952</v>
      </c>
      <c r="U82" s="1" t="s">
        <v>953</v>
      </c>
    </row>
    <row r="83" spans="1:21" ht="14.25" customHeight="1" x14ac:dyDescent="0.35">
      <c r="A83" s="1" t="s">
        <v>946</v>
      </c>
      <c r="B83" s="1" t="s">
        <v>947</v>
      </c>
      <c r="C83" s="1" t="s">
        <v>812</v>
      </c>
      <c r="D83" s="1">
        <v>2022</v>
      </c>
      <c r="E83" s="1" t="s">
        <v>954</v>
      </c>
      <c r="F83" s="1" t="s">
        <v>955</v>
      </c>
      <c r="G83" s="1" t="s">
        <v>955</v>
      </c>
      <c r="H83" s="1">
        <v>20222</v>
      </c>
      <c r="I83" s="1" t="s">
        <v>956</v>
      </c>
      <c r="J83" s="1" t="s">
        <v>28</v>
      </c>
      <c r="K83" s="1" t="s">
        <v>29</v>
      </c>
      <c r="L83" s="1" t="s">
        <v>43</v>
      </c>
      <c r="M83" s="1" t="s">
        <v>31</v>
      </c>
      <c r="N83" s="1">
        <v>50</v>
      </c>
      <c r="O83" s="1">
        <v>10</v>
      </c>
      <c r="Q83" s="2" t="s">
        <v>957</v>
      </c>
      <c r="U83" s="1" t="s">
        <v>958</v>
      </c>
    </row>
    <row r="84" spans="1:21" ht="14.25" customHeight="1" x14ac:dyDescent="0.35">
      <c r="A84" s="1" t="s">
        <v>36</v>
      </c>
      <c r="B84" s="1" t="s">
        <v>37</v>
      </c>
      <c r="C84" s="1" t="s">
        <v>23</v>
      </c>
      <c r="D84" s="1">
        <v>2022</v>
      </c>
      <c r="E84" s="1" t="s">
        <v>24</v>
      </c>
      <c r="F84" s="1" t="s">
        <v>25</v>
      </c>
      <c r="G84" s="1" t="s">
        <v>26</v>
      </c>
      <c r="H84" s="1">
        <v>20231</v>
      </c>
      <c r="I84" s="1" t="s">
        <v>27</v>
      </c>
      <c r="J84" s="1" t="s">
        <v>28</v>
      </c>
      <c r="K84" s="1" t="s">
        <v>29</v>
      </c>
      <c r="L84" s="1" t="s">
        <v>30</v>
      </c>
      <c r="M84" s="1" t="s">
        <v>31</v>
      </c>
      <c r="N84" s="1">
        <v>500</v>
      </c>
      <c r="O84" s="1">
        <v>10</v>
      </c>
      <c r="P84" s="2" t="s">
        <v>32</v>
      </c>
      <c r="Q84" s="2" t="s">
        <v>33</v>
      </c>
      <c r="R84" s="2" t="s">
        <v>34</v>
      </c>
      <c r="U84" s="1" t="s">
        <v>35</v>
      </c>
    </row>
    <row r="85" spans="1:21" ht="14.25" customHeight="1" x14ac:dyDescent="0.35">
      <c r="A85" s="1" t="s">
        <v>1700</v>
      </c>
      <c r="B85" s="1" t="s">
        <v>1701</v>
      </c>
      <c r="C85" s="1" t="s">
        <v>1665</v>
      </c>
      <c r="D85" s="1">
        <v>2022</v>
      </c>
      <c r="E85" s="1" t="s">
        <v>1702</v>
      </c>
      <c r="F85" s="1" t="s">
        <v>1703</v>
      </c>
      <c r="G85" s="1" t="s">
        <v>1704</v>
      </c>
      <c r="H85" s="1">
        <v>20231</v>
      </c>
      <c r="I85" s="1" t="s">
        <v>1705</v>
      </c>
      <c r="J85" s="1" t="s">
        <v>28</v>
      </c>
      <c r="K85" s="1" t="s">
        <v>53</v>
      </c>
      <c r="L85" s="1" t="s">
        <v>54</v>
      </c>
      <c r="M85" s="1" t="s">
        <v>44</v>
      </c>
      <c r="N85" s="1">
        <v>22</v>
      </c>
      <c r="O85" s="1">
        <v>15</v>
      </c>
      <c r="P85" s="2" t="s">
        <v>1706</v>
      </c>
      <c r="Q85" s="2" t="s">
        <v>1707</v>
      </c>
      <c r="R85" s="2" t="s">
        <v>1708</v>
      </c>
      <c r="T85" s="2" t="s">
        <v>1709</v>
      </c>
      <c r="U85" s="1" t="s">
        <v>1710</v>
      </c>
    </row>
    <row r="86" spans="1:21" ht="14.25" customHeight="1" x14ac:dyDescent="0.35">
      <c r="A86" s="1" t="s">
        <v>1217</v>
      </c>
      <c r="B86" s="1" t="s">
        <v>1218</v>
      </c>
      <c r="C86" s="1" t="s">
        <v>1146</v>
      </c>
      <c r="D86" s="1">
        <v>2022</v>
      </c>
      <c r="E86" s="1" t="s">
        <v>1219</v>
      </c>
      <c r="F86" s="1" t="s">
        <v>137</v>
      </c>
      <c r="G86" s="1" t="s">
        <v>1163</v>
      </c>
      <c r="H86" s="1">
        <v>20221</v>
      </c>
      <c r="I86" s="1" t="s">
        <v>1220</v>
      </c>
      <c r="J86" s="1" t="s">
        <v>28</v>
      </c>
      <c r="K86" s="1" t="s">
        <v>269</v>
      </c>
      <c r="L86" s="1" t="s">
        <v>54</v>
      </c>
      <c r="M86" s="1" t="s">
        <v>31</v>
      </c>
      <c r="N86" s="1">
        <v>2</v>
      </c>
      <c r="O86" s="1">
        <v>20</v>
      </c>
      <c r="R86" s="2" t="s">
        <v>1221</v>
      </c>
      <c r="S86" s="2" t="s">
        <v>1222</v>
      </c>
      <c r="U86" s="1" t="s">
        <v>394</v>
      </c>
    </row>
    <row r="87" spans="1:21" ht="14.25" customHeight="1" x14ac:dyDescent="0.35">
      <c r="A87" s="1" t="s">
        <v>1217</v>
      </c>
      <c r="B87" s="1" t="s">
        <v>1218</v>
      </c>
      <c r="C87" s="1" t="s">
        <v>1146</v>
      </c>
      <c r="D87" s="1">
        <v>2022</v>
      </c>
      <c r="E87" s="1" t="s">
        <v>649</v>
      </c>
      <c r="F87" s="1" t="s">
        <v>400</v>
      </c>
      <c r="G87" s="1" t="s">
        <v>400</v>
      </c>
      <c r="H87" s="1">
        <v>20231</v>
      </c>
      <c r="I87" s="1" t="s">
        <v>649</v>
      </c>
      <c r="J87" s="1" t="s">
        <v>28</v>
      </c>
      <c r="K87" s="1" t="s">
        <v>81</v>
      </c>
      <c r="L87" s="1" t="s">
        <v>43</v>
      </c>
      <c r="M87" s="1" t="s">
        <v>44</v>
      </c>
      <c r="O87" s="1">
        <v>20</v>
      </c>
      <c r="P87" s="2" t="s">
        <v>650</v>
      </c>
      <c r="Q87" s="2" t="s">
        <v>651</v>
      </c>
      <c r="R87" s="2" t="s">
        <v>652</v>
      </c>
      <c r="T87" s="2" t="s">
        <v>653</v>
      </c>
      <c r="U87" s="1" t="s">
        <v>654</v>
      </c>
    </row>
    <row r="88" spans="1:21" ht="14.25" customHeight="1" x14ac:dyDescent="0.35">
      <c r="A88" s="1" t="s">
        <v>1217</v>
      </c>
      <c r="B88" s="1" t="s">
        <v>1218</v>
      </c>
      <c r="C88" s="1" t="s">
        <v>1146</v>
      </c>
      <c r="D88" s="1">
        <v>2022</v>
      </c>
      <c r="E88" s="1" t="s">
        <v>655</v>
      </c>
      <c r="F88" s="1" t="s">
        <v>656</v>
      </c>
      <c r="G88" s="1" t="s">
        <v>656</v>
      </c>
      <c r="H88" s="1">
        <v>20232</v>
      </c>
      <c r="I88" s="1" t="s">
        <v>655</v>
      </c>
      <c r="J88" s="1" t="s">
        <v>28</v>
      </c>
      <c r="K88" s="1" t="s">
        <v>146</v>
      </c>
      <c r="L88" s="1" t="s">
        <v>43</v>
      </c>
      <c r="M88" s="1" t="s">
        <v>44</v>
      </c>
      <c r="O88" s="1">
        <v>15</v>
      </c>
      <c r="P88" s="2" t="s">
        <v>657</v>
      </c>
      <c r="Q88" s="2" t="s">
        <v>658</v>
      </c>
      <c r="R88" s="2" t="s">
        <v>659</v>
      </c>
      <c r="T88" s="2" t="s">
        <v>660</v>
      </c>
      <c r="U88" s="1" t="s">
        <v>661</v>
      </c>
    </row>
    <row r="89" spans="1:21" ht="14.25" customHeight="1" x14ac:dyDescent="0.35">
      <c r="A89" s="1" t="s">
        <v>1652</v>
      </c>
      <c r="B89" s="1" t="s">
        <v>1653</v>
      </c>
      <c r="C89" s="1" t="s">
        <v>1565</v>
      </c>
      <c r="D89" s="1">
        <v>2022</v>
      </c>
      <c r="E89" s="1" t="s">
        <v>24</v>
      </c>
      <c r="F89" s="1" t="s">
        <v>25</v>
      </c>
      <c r="G89" s="1" t="s">
        <v>26</v>
      </c>
      <c r="H89" s="1">
        <v>20231</v>
      </c>
      <c r="I89" s="1" t="s">
        <v>27</v>
      </c>
      <c r="J89" s="1" t="s">
        <v>28</v>
      </c>
      <c r="K89" s="1" t="s">
        <v>29</v>
      </c>
      <c r="L89" s="1" t="s">
        <v>30</v>
      </c>
      <c r="M89" s="1" t="s">
        <v>31</v>
      </c>
      <c r="N89" s="1">
        <v>500</v>
      </c>
      <c r="O89" s="1">
        <v>10</v>
      </c>
      <c r="P89" s="2" t="s">
        <v>32</v>
      </c>
      <c r="Q89" s="2" t="s">
        <v>308</v>
      </c>
      <c r="R89" s="2" t="s">
        <v>309</v>
      </c>
      <c r="U89" s="1" t="s">
        <v>35</v>
      </c>
    </row>
    <row r="90" spans="1:21" ht="14.25" customHeight="1" x14ac:dyDescent="0.35">
      <c r="A90" s="1" t="s">
        <v>196</v>
      </c>
      <c r="B90" s="1" t="s">
        <v>197</v>
      </c>
      <c r="C90" s="1" t="s">
        <v>23</v>
      </c>
      <c r="D90" s="1">
        <v>2022</v>
      </c>
      <c r="E90" s="1" t="s">
        <v>24</v>
      </c>
      <c r="F90" s="1" t="s">
        <v>25</v>
      </c>
      <c r="G90" s="1" t="s">
        <v>26</v>
      </c>
      <c r="H90" s="1">
        <v>20231</v>
      </c>
      <c r="I90" s="1" t="s">
        <v>27</v>
      </c>
      <c r="J90" s="1" t="s">
        <v>28</v>
      </c>
      <c r="K90" s="1" t="s">
        <v>29</v>
      </c>
      <c r="L90" s="1" t="s">
        <v>30</v>
      </c>
      <c r="M90" s="1" t="s">
        <v>31</v>
      </c>
      <c r="N90" s="1">
        <v>500</v>
      </c>
      <c r="O90" s="1">
        <v>10</v>
      </c>
      <c r="P90" s="2" t="s">
        <v>32</v>
      </c>
      <c r="Q90" s="2" t="s">
        <v>33</v>
      </c>
      <c r="R90" s="2" t="s">
        <v>34</v>
      </c>
      <c r="U90" s="1" t="s">
        <v>35</v>
      </c>
    </row>
    <row r="91" spans="1:21" ht="14.25" customHeight="1" x14ac:dyDescent="0.35">
      <c r="A91" s="1" t="s">
        <v>505</v>
      </c>
      <c r="B91" s="1" t="s">
        <v>506</v>
      </c>
      <c r="C91" s="1" t="s">
        <v>23</v>
      </c>
      <c r="D91" s="1">
        <v>2022</v>
      </c>
      <c r="E91" s="1" t="s">
        <v>24</v>
      </c>
      <c r="F91" s="1" t="s">
        <v>25</v>
      </c>
      <c r="G91" s="1" t="s">
        <v>26</v>
      </c>
      <c r="H91" s="1">
        <v>20231</v>
      </c>
      <c r="I91" s="1" t="s">
        <v>27</v>
      </c>
      <c r="J91" s="1" t="s">
        <v>28</v>
      </c>
      <c r="K91" s="1" t="s">
        <v>29</v>
      </c>
      <c r="L91" s="1" t="s">
        <v>30</v>
      </c>
      <c r="M91" s="1" t="s">
        <v>31</v>
      </c>
      <c r="N91" s="1">
        <v>500</v>
      </c>
      <c r="O91" s="1">
        <v>10</v>
      </c>
      <c r="P91" s="2" t="s">
        <v>32</v>
      </c>
      <c r="Q91" s="2" t="s">
        <v>33</v>
      </c>
      <c r="R91" s="2" t="s">
        <v>34</v>
      </c>
      <c r="U91" s="1" t="s">
        <v>35</v>
      </c>
    </row>
    <row r="92" spans="1:21" ht="14.25" customHeight="1" x14ac:dyDescent="0.35">
      <c r="A92" s="1" t="s">
        <v>1656</v>
      </c>
      <c r="B92" s="1" t="s">
        <v>1657</v>
      </c>
      <c r="C92" s="1" t="s">
        <v>1658</v>
      </c>
      <c r="D92" s="1">
        <v>2022</v>
      </c>
      <c r="E92" s="1" t="s">
        <v>1659</v>
      </c>
      <c r="F92" s="1" t="s">
        <v>1660</v>
      </c>
      <c r="G92" s="1" t="s">
        <v>1660</v>
      </c>
      <c r="H92" s="1">
        <v>20222</v>
      </c>
      <c r="I92" s="1" t="s">
        <v>1661</v>
      </c>
      <c r="J92" s="1" t="s">
        <v>28</v>
      </c>
      <c r="K92" s="1" t="s">
        <v>53</v>
      </c>
      <c r="L92" s="1" t="s">
        <v>43</v>
      </c>
      <c r="M92" s="1" t="s">
        <v>31</v>
      </c>
      <c r="N92" s="1">
        <v>20</v>
      </c>
      <c r="O92" s="1">
        <v>12</v>
      </c>
      <c r="Q92" s="2" t="s">
        <v>1662</v>
      </c>
      <c r="U92" s="1" t="s">
        <v>809</v>
      </c>
    </row>
    <row r="93" spans="1:21" ht="14.25" customHeight="1" x14ac:dyDescent="0.35">
      <c r="A93" s="1" t="s">
        <v>1395</v>
      </c>
      <c r="B93" s="1" t="s">
        <v>1396</v>
      </c>
      <c r="C93" s="1" t="s">
        <v>1300</v>
      </c>
      <c r="D93" s="1">
        <v>2022</v>
      </c>
      <c r="E93" s="1" t="s">
        <v>1397</v>
      </c>
      <c r="F93" s="1" t="s">
        <v>231</v>
      </c>
      <c r="G93" s="1" t="s">
        <v>231</v>
      </c>
      <c r="H93" s="1">
        <v>20231</v>
      </c>
      <c r="I93" s="1" t="s">
        <v>1398</v>
      </c>
      <c r="J93" s="1" t="s">
        <v>28</v>
      </c>
      <c r="K93" s="1" t="s">
        <v>269</v>
      </c>
      <c r="L93" s="1" t="s">
        <v>54</v>
      </c>
      <c r="M93" s="1" t="s">
        <v>44</v>
      </c>
      <c r="N93" s="1">
        <v>5</v>
      </c>
      <c r="O93" s="1">
        <v>8</v>
      </c>
      <c r="Q93" s="2" t="s">
        <v>1399</v>
      </c>
      <c r="U93" s="1" t="s">
        <v>1400</v>
      </c>
    </row>
    <row r="94" spans="1:21" ht="14.25" customHeight="1" x14ac:dyDescent="0.35">
      <c r="A94" s="1" t="s">
        <v>287</v>
      </c>
      <c r="B94" s="1" t="s">
        <v>288</v>
      </c>
      <c r="C94" s="1" t="s">
        <v>23</v>
      </c>
      <c r="D94" s="1">
        <v>2022</v>
      </c>
      <c r="E94" s="1" t="s">
        <v>24</v>
      </c>
      <c r="F94" s="1" t="s">
        <v>25</v>
      </c>
      <c r="G94" s="1" t="s">
        <v>26</v>
      </c>
      <c r="H94" s="1">
        <v>20231</v>
      </c>
      <c r="I94" s="1" t="s">
        <v>27</v>
      </c>
      <c r="J94" s="1" t="s">
        <v>28</v>
      </c>
      <c r="K94" s="1" t="s">
        <v>29</v>
      </c>
      <c r="L94" s="1" t="s">
        <v>30</v>
      </c>
      <c r="M94" s="1" t="s">
        <v>31</v>
      </c>
      <c r="N94" s="1">
        <v>500</v>
      </c>
      <c r="O94" s="1">
        <v>10</v>
      </c>
      <c r="P94" s="2" t="s">
        <v>32</v>
      </c>
      <c r="Q94" s="2" t="s">
        <v>33</v>
      </c>
      <c r="R94" s="2" t="s">
        <v>34</v>
      </c>
      <c r="U94" s="1" t="s">
        <v>35</v>
      </c>
    </row>
    <row r="95" spans="1:21" ht="14.25" customHeight="1" x14ac:dyDescent="0.35">
      <c r="A95" s="1" t="s">
        <v>968</v>
      </c>
      <c r="B95" s="1" t="s">
        <v>969</v>
      </c>
      <c r="C95" s="1" t="s">
        <v>812</v>
      </c>
      <c r="D95" s="1">
        <v>2022</v>
      </c>
      <c r="E95" s="1" t="s">
        <v>970</v>
      </c>
      <c r="F95" s="1" t="s">
        <v>971</v>
      </c>
      <c r="G95" s="1" t="s">
        <v>971</v>
      </c>
      <c r="H95" s="1">
        <v>20232</v>
      </c>
      <c r="I95" s="1" t="s">
        <v>972</v>
      </c>
      <c r="J95" s="1" t="s">
        <v>28</v>
      </c>
      <c r="K95" s="1" t="s">
        <v>973</v>
      </c>
      <c r="L95" s="1" t="s">
        <v>30</v>
      </c>
      <c r="M95" s="1" t="s">
        <v>31</v>
      </c>
      <c r="N95" s="1">
        <v>1</v>
      </c>
      <c r="O95" s="1">
        <v>32</v>
      </c>
      <c r="P95" s="2" t="s">
        <v>974</v>
      </c>
      <c r="Q95" s="2" t="s">
        <v>975</v>
      </c>
      <c r="U95" s="1" t="s">
        <v>976</v>
      </c>
    </row>
    <row r="96" spans="1:21" ht="14.25" customHeight="1" x14ac:dyDescent="0.35">
      <c r="A96" s="1" t="s">
        <v>1262</v>
      </c>
      <c r="B96" s="1" t="s">
        <v>1263</v>
      </c>
      <c r="C96" s="1" t="s">
        <v>1146</v>
      </c>
      <c r="D96" s="1">
        <v>2022</v>
      </c>
      <c r="E96" s="1" t="s">
        <v>1264</v>
      </c>
      <c r="F96" s="1" t="s">
        <v>1265</v>
      </c>
      <c r="G96" s="1" t="s">
        <v>1265</v>
      </c>
      <c r="H96" s="1">
        <v>20221</v>
      </c>
      <c r="I96" s="1" t="s">
        <v>1266</v>
      </c>
      <c r="J96" s="1" t="s">
        <v>28</v>
      </c>
      <c r="K96" s="1" t="s">
        <v>29</v>
      </c>
      <c r="L96" s="1" t="s">
        <v>43</v>
      </c>
      <c r="M96" s="1" t="s">
        <v>31</v>
      </c>
      <c r="N96" s="1">
        <v>0</v>
      </c>
      <c r="O96" s="1">
        <v>10</v>
      </c>
      <c r="P96" s="1" t="s">
        <v>1267</v>
      </c>
      <c r="Q96" s="2" t="s">
        <v>1268</v>
      </c>
      <c r="U96" s="1" t="s">
        <v>1269</v>
      </c>
    </row>
    <row r="97" spans="1:21" ht="14.25" customHeight="1" x14ac:dyDescent="0.35">
      <c r="A97" s="1" t="s">
        <v>206</v>
      </c>
      <c r="B97" s="1" t="s">
        <v>207</v>
      </c>
      <c r="C97" s="1" t="s">
        <v>23</v>
      </c>
      <c r="D97" s="1">
        <v>2022</v>
      </c>
      <c r="E97" s="1" t="s">
        <v>24</v>
      </c>
      <c r="F97" s="1" t="s">
        <v>25</v>
      </c>
      <c r="G97" s="1" t="s">
        <v>26</v>
      </c>
      <c r="H97" s="1">
        <v>20231</v>
      </c>
      <c r="I97" s="1" t="s">
        <v>27</v>
      </c>
      <c r="J97" s="1" t="s">
        <v>28</v>
      </c>
      <c r="K97" s="1" t="s">
        <v>29</v>
      </c>
      <c r="L97" s="1" t="s">
        <v>30</v>
      </c>
      <c r="M97" s="1" t="s">
        <v>31</v>
      </c>
      <c r="N97" s="1">
        <v>500</v>
      </c>
      <c r="O97" s="1">
        <v>10</v>
      </c>
      <c r="P97" s="2" t="s">
        <v>32</v>
      </c>
      <c r="Q97" s="2" t="s">
        <v>33</v>
      </c>
      <c r="R97" s="2" t="s">
        <v>34</v>
      </c>
      <c r="U97" s="1" t="s">
        <v>35</v>
      </c>
    </row>
    <row r="98" spans="1:21" ht="14.25" customHeight="1" x14ac:dyDescent="0.35">
      <c r="A98" s="1" t="s">
        <v>445</v>
      </c>
      <c r="B98" s="1" t="s">
        <v>446</v>
      </c>
      <c r="C98" s="1" t="s">
        <v>23</v>
      </c>
      <c r="D98" s="1">
        <v>2022</v>
      </c>
      <c r="E98" s="1" t="s">
        <v>24</v>
      </c>
      <c r="F98" s="1" t="s">
        <v>25</v>
      </c>
      <c r="G98" s="1" t="s">
        <v>26</v>
      </c>
      <c r="H98" s="1">
        <v>20231</v>
      </c>
      <c r="I98" s="1" t="s">
        <v>27</v>
      </c>
      <c r="J98" s="1" t="s">
        <v>28</v>
      </c>
      <c r="K98" s="1" t="s">
        <v>29</v>
      </c>
      <c r="L98" s="1" t="s">
        <v>30</v>
      </c>
      <c r="M98" s="1" t="s">
        <v>31</v>
      </c>
      <c r="N98" s="1">
        <v>500</v>
      </c>
      <c r="O98" s="1">
        <v>10</v>
      </c>
      <c r="P98" s="2" t="s">
        <v>32</v>
      </c>
      <c r="Q98" s="2" t="s">
        <v>33</v>
      </c>
      <c r="R98" s="2" t="s">
        <v>34</v>
      </c>
      <c r="U98" s="1" t="s">
        <v>35</v>
      </c>
    </row>
    <row r="99" spans="1:21" ht="14.25" customHeight="1" x14ac:dyDescent="0.35">
      <c r="A99" s="1" t="s">
        <v>47</v>
      </c>
      <c r="B99" s="1" t="s">
        <v>48</v>
      </c>
      <c r="C99" s="1" t="s">
        <v>23</v>
      </c>
      <c r="D99" s="1">
        <v>2022</v>
      </c>
      <c r="E99" s="1" t="s">
        <v>49</v>
      </c>
      <c r="F99" s="1" t="s">
        <v>50</v>
      </c>
      <c r="G99" s="1" t="s">
        <v>51</v>
      </c>
      <c r="H99" s="1">
        <v>20222</v>
      </c>
      <c r="I99" s="1" t="s">
        <v>52</v>
      </c>
      <c r="J99" s="1" t="s">
        <v>28</v>
      </c>
      <c r="K99" s="1" t="s">
        <v>53</v>
      </c>
      <c r="L99" s="1" t="s">
        <v>54</v>
      </c>
      <c r="M99" s="1" t="s">
        <v>31</v>
      </c>
      <c r="N99" s="1">
        <v>58</v>
      </c>
      <c r="O99" s="1">
        <v>15</v>
      </c>
      <c r="Q99" s="2" t="s">
        <v>55</v>
      </c>
      <c r="R99" s="2" t="s">
        <v>56</v>
      </c>
      <c r="T99" s="2" t="s">
        <v>57</v>
      </c>
      <c r="U99" s="1" t="s">
        <v>58</v>
      </c>
    </row>
    <row r="100" spans="1:21" ht="14.25" customHeight="1" x14ac:dyDescent="0.35">
      <c r="A100" s="1" t="s">
        <v>47</v>
      </c>
      <c r="B100" s="1" t="s">
        <v>48</v>
      </c>
      <c r="C100" s="1" t="s">
        <v>23</v>
      </c>
      <c r="D100" s="1">
        <v>2022</v>
      </c>
      <c r="E100" s="1" t="s">
        <v>59</v>
      </c>
      <c r="F100" s="1" t="s">
        <v>60</v>
      </c>
      <c r="G100" s="1" t="s">
        <v>60</v>
      </c>
      <c r="H100" s="1">
        <v>20222</v>
      </c>
      <c r="I100" s="1" t="s">
        <v>61</v>
      </c>
      <c r="J100" s="1" t="s">
        <v>28</v>
      </c>
      <c r="K100" s="1" t="s">
        <v>29</v>
      </c>
      <c r="L100" s="1" t="s">
        <v>43</v>
      </c>
      <c r="M100" s="1" t="s">
        <v>31</v>
      </c>
      <c r="N100" s="1">
        <v>150</v>
      </c>
      <c r="O100" s="1">
        <v>10</v>
      </c>
      <c r="Q100" s="2" t="s">
        <v>62</v>
      </c>
      <c r="U100" s="1" t="s">
        <v>63</v>
      </c>
    </row>
    <row r="101" spans="1:21" ht="14.25" customHeight="1" x14ac:dyDescent="0.35">
      <c r="A101" s="1" t="s">
        <v>47</v>
      </c>
      <c r="B101" s="1" t="s">
        <v>48</v>
      </c>
      <c r="C101" s="1" t="s">
        <v>23</v>
      </c>
      <c r="D101" s="1">
        <v>2022</v>
      </c>
      <c r="E101" s="1" t="s">
        <v>24</v>
      </c>
      <c r="F101" s="1" t="s">
        <v>25</v>
      </c>
      <c r="G101" s="1" t="s">
        <v>26</v>
      </c>
      <c r="H101" s="1">
        <v>20231</v>
      </c>
      <c r="I101" s="1" t="s">
        <v>27</v>
      </c>
      <c r="J101" s="1" t="s">
        <v>28</v>
      </c>
      <c r="K101" s="1" t="s">
        <v>29</v>
      </c>
      <c r="L101" s="1" t="s">
        <v>30</v>
      </c>
      <c r="M101" s="1" t="s">
        <v>31</v>
      </c>
      <c r="N101" s="1">
        <v>500</v>
      </c>
      <c r="O101" s="1">
        <v>10</v>
      </c>
      <c r="P101" s="2" t="s">
        <v>32</v>
      </c>
      <c r="Q101" s="2" t="s">
        <v>33</v>
      </c>
      <c r="R101" s="2" t="s">
        <v>34</v>
      </c>
      <c r="U101" s="1" t="s">
        <v>35</v>
      </c>
    </row>
    <row r="102" spans="1:21" ht="14.25" customHeight="1" x14ac:dyDescent="0.35">
      <c r="A102" s="1" t="s">
        <v>1358</v>
      </c>
      <c r="B102" s="1" t="s">
        <v>1359</v>
      </c>
      <c r="C102" s="1" t="s">
        <v>1300</v>
      </c>
      <c r="D102" s="1">
        <v>2022</v>
      </c>
      <c r="E102" s="1" t="s">
        <v>1360</v>
      </c>
      <c r="F102" s="1" t="s">
        <v>99</v>
      </c>
      <c r="G102" s="1" t="s">
        <v>99</v>
      </c>
      <c r="H102" s="1">
        <v>20222</v>
      </c>
      <c r="I102" s="1" t="s">
        <v>1361</v>
      </c>
      <c r="J102" s="1" t="s">
        <v>28</v>
      </c>
      <c r="K102" s="1" t="s">
        <v>269</v>
      </c>
      <c r="L102" s="1" t="s">
        <v>54</v>
      </c>
      <c r="M102" s="1" t="s">
        <v>44</v>
      </c>
      <c r="N102" s="1">
        <v>5</v>
      </c>
      <c r="O102" s="1">
        <v>3</v>
      </c>
      <c r="Q102" s="2" t="s">
        <v>1362</v>
      </c>
      <c r="U102" s="1" t="s">
        <v>1363</v>
      </c>
    </row>
    <row r="103" spans="1:21" ht="14.25" customHeight="1" x14ac:dyDescent="0.35">
      <c r="A103" s="1" t="s">
        <v>1495</v>
      </c>
      <c r="B103" s="1" t="s">
        <v>1496</v>
      </c>
      <c r="C103" s="1" t="s">
        <v>1489</v>
      </c>
      <c r="D103" s="1">
        <v>2022</v>
      </c>
      <c r="E103" s="1" t="s">
        <v>1497</v>
      </c>
      <c r="F103" s="1" t="s">
        <v>1498</v>
      </c>
      <c r="G103" s="1" t="s">
        <v>1499</v>
      </c>
      <c r="H103" s="1">
        <v>20221</v>
      </c>
      <c r="I103" s="1" t="s">
        <v>1500</v>
      </c>
      <c r="J103" s="1" t="s">
        <v>28</v>
      </c>
      <c r="K103" s="1" t="s">
        <v>81</v>
      </c>
      <c r="L103" s="1" t="s">
        <v>43</v>
      </c>
      <c r="M103" s="1" t="s">
        <v>31</v>
      </c>
      <c r="N103" s="1">
        <v>43</v>
      </c>
      <c r="O103" s="1">
        <v>20</v>
      </c>
      <c r="Q103" s="2" t="s">
        <v>1501</v>
      </c>
      <c r="R103" s="2" t="s">
        <v>1502</v>
      </c>
      <c r="T103" s="2" t="s">
        <v>1503</v>
      </c>
      <c r="U103" s="1" t="s">
        <v>1504</v>
      </c>
    </row>
    <row r="104" spans="1:21" ht="14.25" customHeight="1" x14ac:dyDescent="0.35">
      <c r="A104" s="1" t="s">
        <v>1495</v>
      </c>
      <c r="B104" s="1" t="s">
        <v>1496</v>
      </c>
      <c r="C104" s="1" t="s">
        <v>1489</v>
      </c>
      <c r="D104" s="1">
        <v>2022</v>
      </c>
      <c r="E104" s="1" t="s">
        <v>1505</v>
      </c>
      <c r="F104" s="1" t="s">
        <v>798</v>
      </c>
      <c r="G104" s="1" t="s">
        <v>1506</v>
      </c>
      <c r="H104" s="1">
        <v>20222</v>
      </c>
      <c r="I104" s="1" t="s">
        <v>1507</v>
      </c>
      <c r="J104" s="1" t="s">
        <v>28</v>
      </c>
      <c r="K104" s="1" t="s">
        <v>53</v>
      </c>
      <c r="L104" s="1" t="s">
        <v>54</v>
      </c>
      <c r="M104" s="1" t="s">
        <v>44</v>
      </c>
      <c r="N104" s="1">
        <v>0</v>
      </c>
      <c r="O104" s="1">
        <v>15</v>
      </c>
      <c r="P104" s="2" t="s">
        <v>1508</v>
      </c>
      <c r="Q104" s="2" t="s">
        <v>1509</v>
      </c>
      <c r="R104" s="2" t="s">
        <v>1510</v>
      </c>
      <c r="T104" s="2" t="s">
        <v>1511</v>
      </c>
      <c r="U104" s="1" t="s">
        <v>1512</v>
      </c>
    </row>
    <row r="105" spans="1:21" ht="14.25" customHeight="1" x14ac:dyDescent="0.35">
      <c r="A105" s="1" t="s">
        <v>1450</v>
      </c>
      <c r="B105" s="1" t="s">
        <v>1451</v>
      </c>
      <c r="C105" s="1" t="s">
        <v>1414</v>
      </c>
      <c r="D105" s="1">
        <v>2022</v>
      </c>
      <c r="E105" s="1" t="s">
        <v>1452</v>
      </c>
      <c r="F105" s="1" t="s">
        <v>1453</v>
      </c>
      <c r="G105" s="1" t="s">
        <v>1453</v>
      </c>
      <c r="H105" s="1">
        <v>20222</v>
      </c>
      <c r="I105" s="1" t="s">
        <v>1454</v>
      </c>
      <c r="J105" s="1" t="s">
        <v>28</v>
      </c>
      <c r="K105" s="1" t="s">
        <v>562</v>
      </c>
      <c r="L105" s="1" t="s">
        <v>43</v>
      </c>
      <c r="M105" s="1" t="s">
        <v>31</v>
      </c>
      <c r="N105" s="1">
        <v>50</v>
      </c>
      <c r="O105" s="1">
        <v>10</v>
      </c>
      <c r="P105" s="2" t="s">
        <v>1455</v>
      </c>
      <c r="Q105" s="2" t="s">
        <v>1456</v>
      </c>
      <c r="U105" s="1" t="s">
        <v>1457</v>
      </c>
    </row>
    <row r="106" spans="1:21" ht="14.25" customHeight="1" x14ac:dyDescent="0.35">
      <c r="A106" s="1" t="s">
        <v>214</v>
      </c>
      <c r="B106" s="1" t="s">
        <v>215</v>
      </c>
      <c r="C106" s="1" t="s">
        <v>23</v>
      </c>
      <c r="D106" s="1">
        <v>2022</v>
      </c>
      <c r="E106" s="1" t="s">
        <v>24</v>
      </c>
      <c r="F106" s="1" t="s">
        <v>25</v>
      </c>
      <c r="G106" s="1" t="s">
        <v>26</v>
      </c>
      <c r="H106" s="1">
        <v>20231</v>
      </c>
      <c r="I106" s="1" t="s">
        <v>27</v>
      </c>
      <c r="J106" s="1" t="s">
        <v>28</v>
      </c>
      <c r="K106" s="1" t="s">
        <v>29</v>
      </c>
      <c r="L106" s="1" t="s">
        <v>30</v>
      </c>
      <c r="M106" s="1" t="s">
        <v>31</v>
      </c>
      <c r="N106" s="1">
        <v>500</v>
      </c>
      <c r="O106" s="1">
        <v>10</v>
      </c>
      <c r="P106" s="2" t="s">
        <v>32</v>
      </c>
      <c r="Q106" s="2" t="s">
        <v>33</v>
      </c>
      <c r="R106" s="2" t="s">
        <v>34</v>
      </c>
      <c r="U106" s="1" t="s">
        <v>35</v>
      </c>
    </row>
    <row r="107" spans="1:21" ht="14.25" customHeight="1" x14ac:dyDescent="0.35">
      <c r="A107" s="1" t="s">
        <v>1374</v>
      </c>
      <c r="B107" s="1" t="s">
        <v>1375</v>
      </c>
      <c r="C107" s="1" t="s">
        <v>1300</v>
      </c>
      <c r="D107" s="1">
        <v>2022</v>
      </c>
      <c r="E107" s="1" t="s">
        <v>24</v>
      </c>
      <c r="F107" s="1" t="s">
        <v>25</v>
      </c>
      <c r="G107" s="1" t="s">
        <v>26</v>
      </c>
      <c r="H107" s="1">
        <v>20231</v>
      </c>
      <c r="I107" s="1" t="s">
        <v>27</v>
      </c>
      <c r="J107" s="1" t="s">
        <v>28</v>
      </c>
      <c r="K107" s="1" t="s">
        <v>29</v>
      </c>
      <c r="L107" s="1" t="s">
        <v>30</v>
      </c>
      <c r="M107" s="1" t="s">
        <v>31</v>
      </c>
      <c r="N107" s="1">
        <v>500</v>
      </c>
      <c r="O107" s="1">
        <v>10</v>
      </c>
      <c r="P107" s="2" t="s">
        <v>32</v>
      </c>
      <c r="Q107" s="2" t="s">
        <v>308</v>
      </c>
      <c r="R107" s="2" t="s">
        <v>309</v>
      </c>
      <c r="U107" s="1" t="s">
        <v>35</v>
      </c>
    </row>
    <row r="108" spans="1:21" ht="14.25" customHeight="1" x14ac:dyDescent="0.35">
      <c r="A108" s="1" t="s">
        <v>547</v>
      </c>
      <c r="B108" s="1" t="s">
        <v>548</v>
      </c>
      <c r="C108" s="1" t="s">
        <v>23</v>
      </c>
      <c r="D108" s="1">
        <v>2022</v>
      </c>
      <c r="E108" s="1" t="s">
        <v>24</v>
      </c>
      <c r="F108" s="1" t="s">
        <v>25</v>
      </c>
      <c r="G108" s="1" t="s">
        <v>26</v>
      </c>
      <c r="H108" s="1">
        <v>20231</v>
      </c>
      <c r="I108" s="1" t="s">
        <v>27</v>
      </c>
      <c r="J108" s="1" t="s">
        <v>28</v>
      </c>
      <c r="K108" s="1" t="s">
        <v>29</v>
      </c>
      <c r="L108" s="1" t="s">
        <v>30</v>
      </c>
      <c r="M108" s="1" t="s">
        <v>31</v>
      </c>
      <c r="N108" s="1">
        <v>500</v>
      </c>
      <c r="O108" s="1">
        <v>10</v>
      </c>
      <c r="P108" s="2" t="s">
        <v>32</v>
      </c>
      <c r="Q108" s="2" t="s">
        <v>33</v>
      </c>
      <c r="R108" s="2" t="s">
        <v>34</v>
      </c>
      <c r="U108" s="1" t="s">
        <v>35</v>
      </c>
    </row>
    <row r="109" spans="1:21" ht="14.25" customHeight="1" x14ac:dyDescent="0.35">
      <c r="A109" s="1" t="s">
        <v>96</v>
      </c>
      <c r="B109" s="1" t="s">
        <v>97</v>
      </c>
      <c r="C109" s="1" t="s">
        <v>23</v>
      </c>
      <c r="D109" s="1">
        <v>2022</v>
      </c>
      <c r="E109" s="1" t="s">
        <v>98</v>
      </c>
      <c r="F109" s="1" t="s">
        <v>99</v>
      </c>
      <c r="G109" s="1" t="s">
        <v>100</v>
      </c>
      <c r="H109" s="1">
        <v>20222</v>
      </c>
      <c r="I109" s="1" t="s">
        <v>101</v>
      </c>
      <c r="J109" s="1" t="s">
        <v>28</v>
      </c>
      <c r="K109" s="1" t="s">
        <v>53</v>
      </c>
      <c r="L109" s="1" t="s">
        <v>54</v>
      </c>
      <c r="M109" s="1" t="s">
        <v>44</v>
      </c>
      <c r="N109" s="1">
        <v>450</v>
      </c>
      <c r="O109" s="1">
        <v>15</v>
      </c>
      <c r="P109" s="2" t="s">
        <v>102</v>
      </c>
      <c r="Q109" s="2" t="s">
        <v>103</v>
      </c>
      <c r="R109" s="2" t="s">
        <v>104</v>
      </c>
      <c r="T109" s="2" t="s">
        <v>105</v>
      </c>
      <c r="U109" s="1" t="s">
        <v>106</v>
      </c>
    </row>
    <row r="110" spans="1:21" ht="14.25" customHeight="1" x14ac:dyDescent="0.35">
      <c r="A110" s="1" t="s">
        <v>96</v>
      </c>
      <c r="B110" s="1" t="s">
        <v>97</v>
      </c>
      <c r="C110" s="1" t="s">
        <v>23</v>
      </c>
      <c r="D110" s="1">
        <v>2022</v>
      </c>
      <c r="E110" s="1" t="s">
        <v>24</v>
      </c>
      <c r="F110" s="1" t="s">
        <v>25</v>
      </c>
      <c r="G110" s="1" t="s">
        <v>26</v>
      </c>
      <c r="H110" s="1">
        <v>20231</v>
      </c>
      <c r="I110" s="1" t="s">
        <v>27</v>
      </c>
      <c r="J110" s="1" t="s">
        <v>28</v>
      </c>
      <c r="K110" s="1" t="s">
        <v>29</v>
      </c>
      <c r="L110" s="1" t="s">
        <v>30</v>
      </c>
      <c r="M110" s="1" t="s">
        <v>31</v>
      </c>
      <c r="N110" s="1">
        <v>500</v>
      </c>
      <c r="O110" s="1">
        <v>10</v>
      </c>
      <c r="P110" s="2" t="s">
        <v>32</v>
      </c>
      <c r="Q110" s="2" t="s">
        <v>33</v>
      </c>
      <c r="R110" s="2" t="s">
        <v>34</v>
      </c>
      <c r="U110" s="1" t="s">
        <v>35</v>
      </c>
    </row>
    <row r="111" spans="1:21" ht="14.25" customHeight="1" x14ac:dyDescent="0.35">
      <c r="A111" s="1" t="s">
        <v>1128</v>
      </c>
      <c r="B111" s="1" t="s">
        <v>1129</v>
      </c>
      <c r="C111" s="1" t="s">
        <v>1059</v>
      </c>
      <c r="D111" s="1">
        <v>2022</v>
      </c>
      <c r="E111" s="1" t="s">
        <v>1130</v>
      </c>
      <c r="F111" s="1" t="s">
        <v>1131</v>
      </c>
      <c r="G111" s="1" t="s">
        <v>1103</v>
      </c>
      <c r="H111" s="1">
        <v>20221</v>
      </c>
      <c r="I111" s="1" t="s">
        <v>1132</v>
      </c>
      <c r="J111" s="1" t="s">
        <v>28</v>
      </c>
      <c r="K111" s="1" t="s">
        <v>29</v>
      </c>
      <c r="L111" s="1" t="s">
        <v>43</v>
      </c>
      <c r="M111" s="1" t="s">
        <v>31</v>
      </c>
      <c r="N111" s="1">
        <v>10</v>
      </c>
      <c r="O111" s="1">
        <v>10</v>
      </c>
      <c r="Q111" s="2" t="s">
        <v>1133</v>
      </c>
      <c r="U111" s="1" t="s">
        <v>1134</v>
      </c>
    </row>
    <row r="112" spans="1:21" ht="14.25" customHeight="1" x14ac:dyDescent="0.35">
      <c r="A112" s="1" t="s">
        <v>291</v>
      </c>
      <c r="B112" s="1" t="s">
        <v>292</v>
      </c>
      <c r="C112" s="1" t="s">
        <v>23</v>
      </c>
      <c r="D112" s="1">
        <v>2022</v>
      </c>
      <c r="E112" s="1" t="s">
        <v>293</v>
      </c>
      <c r="F112" s="1" t="s">
        <v>294</v>
      </c>
      <c r="G112" s="1" t="s">
        <v>294</v>
      </c>
      <c r="H112" s="1">
        <v>20221</v>
      </c>
      <c r="J112" s="1" t="s">
        <v>28</v>
      </c>
      <c r="K112" s="1" t="s">
        <v>81</v>
      </c>
      <c r="L112" s="1" t="s">
        <v>43</v>
      </c>
      <c r="M112" s="1" t="s">
        <v>31</v>
      </c>
      <c r="N112" s="1">
        <v>900</v>
      </c>
      <c r="O112" s="1">
        <v>20</v>
      </c>
      <c r="Q112" s="2" t="s">
        <v>295</v>
      </c>
      <c r="R112" s="2" t="s">
        <v>296</v>
      </c>
      <c r="T112" s="2" t="s">
        <v>297</v>
      </c>
      <c r="U112" s="1" t="s">
        <v>298</v>
      </c>
    </row>
    <row r="113" spans="1:21" ht="14.25" customHeight="1" x14ac:dyDescent="0.35">
      <c r="A113" s="1" t="s">
        <v>291</v>
      </c>
      <c r="B113" s="1" t="s">
        <v>292</v>
      </c>
      <c r="C113" s="1" t="s">
        <v>23</v>
      </c>
      <c r="D113" s="1">
        <v>2022</v>
      </c>
      <c r="E113" s="1" t="s">
        <v>299</v>
      </c>
      <c r="F113" s="1" t="s">
        <v>300</v>
      </c>
      <c r="G113" s="1" t="s">
        <v>300</v>
      </c>
      <c r="H113" s="1">
        <v>20222</v>
      </c>
      <c r="J113" s="1" t="s">
        <v>28</v>
      </c>
      <c r="K113" s="1" t="s">
        <v>146</v>
      </c>
      <c r="L113" s="1" t="s">
        <v>43</v>
      </c>
      <c r="M113" s="1" t="s">
        <v>31</v>
      </c>
      <c r="N113" s="1">
        <v>900</v>
      </c>
      <c r="O113" s="1">
        <v>15</v>
      </c>
      <c r="Q113" s="2" t="s">
        <v>301</v>
      </c>
      <c r="R113" s="2" t="s">
        <v>302</v>
      </c>
      <c r="U113" s="1" t="s">
        <v>303</v>
      </c>
    </row>
    <row r="114" spans="1:21" ht="14.25" customHeight="1" x14ac:dyDescent="0.35">
      <c r="A114" s="1" t="s">
        <v>291</v>
      </c>
      <c r="B114" s="1" t="s">
        <v>292</v>
      </c>
      <c r="C114" s="1" t="s">
        <v>23</v>
      </c>
      <c r="D114" s="1">
        <v>2022</v>
      </c>
      <c r="E114" s="1" t="s">
        <v>24</v>
      </c>
      <c r="F114" s="1" t="s">
        <v>25</v>
      </c>
      <c r="G114" s="1" t="s">
        <v>26</v>
      </c>
      <c r="H114" s="1">
        <v>20231</v>
      </c>
      <c r="I114" s="1" t="s">
        <v>27</v>
      </c>
      <c r="J114" s="1" t="s">
        <v>28</v>
      </c>
      <c r="K114" s="1" t="s">
        <v>29</v>
      </c>
      <c r="L114" s="1" t="s">
        <v>30</v>
      </c>
      <c r="M114" s="1" t="s">
        <v>31</v>
      </c>
      <c r="N114" s="1">
        <v>500</v>
      </c>
      <c r="O114" s="1">
        <v>10</v>
      </c>
      <c r="P114" s="2" t="s">
        <v>32</v>
      </c>
      <c r="Q114" s="2" t="s">
        <v>33</v>
      </c>
      <c r="R114" s="2" t="s">
        <v>34</v>
      </c>
      <c r="U114" s="1" t="s">
        <v>35</v>
      </c>
    </row>
    <row r="115" spans="1:21" ht="14.25" customHeight="1" x14ac:dyDescent="0.35">
      <c r="A115" s="1" t="s">
        <v>66</v>
      </c>
      <c r="B115" s="1" t="s">
        <v>67</v>
      </c>
      <c r="C115" s="1" t="s">
        <v>23</v>
      </c>
      <c r="D115" s="1">
        <v>2022</v>
      </c>
      <c r="E115" s="1" t="s">
        <v>68</v>
      </c>
      <c r="F115" s="1" t="s">
        <v>69</v>
      </c>
      <c r="G115" s="1" t="s">
        <v>70</v>
      </c>
      <c r="H115" s="1">
        <v>20212</v>
      </c>
      <c r="I115" s="1" t="s">
        <v>71</v>
      </c>
      <c r="J115" s="1" t="s">
        <v>28</v>
      </c>
      <c r="K115" s="1" t="s">
        <v>72</v>
      </c>
      <c r="L115" s="1" t="s">
        <v>54</v>
      </c>
      <c r="M115" s="1" t="s">
        <v>31</v>
      </c>
      <c r="N115" s="1">
        <v>2</v>
      </c>
      <c r="O115" s="1">
        <v>30</v>
      </c>
      <c r="S115" s="2" t="s">
        <v>73</v>
      </c>
      <c r="U115" s="1" t="s">
        <v>74</v>
      </c>
    </row>
    <row r="116" spans="1:21" ht="14.25" customHeight="1" x14ac:dyDescent="0.35">
      <c r="A116" s="1" t="s">
        <v>264</v>
      </c>
      <c r="B116" s="1" t="s">
        <v>265</v>
      </c>
      <c r="C116" s="1" t="s">
        <v>23</v>
      </c>
      <c r="D116" s="1">
        <v>2022</v>
      </c>
      <c r="E116" s="1" t="s">
        <v>266</v>
      </c>
      <c r="F116" s="1" t="s">
        <v>267</v>
      </c>
      <c r="G116" s="1" t="s">
        <v>267</v>
      </c>
      <c r="H116" s="1">
        <v>20222</v>
      </c>
      <c r="I116" s="1" t="s">
        <v>268</v>
      </c>
      <c r="J116" s="1" t="s">
        <v>28</v>
      </c>
      <c r="K116" s="1" t="s">
        <v>269</v>
      </c>
      <c r="L116" s="1" t="s">
        <v>54</v>
      </c>
      <c r="M116" s="1" t="s">
        <v>270</v>
      </c>
      <c r="N116" s="1">
        <v>2</v>
      </c>
      <c r="O116" s="1">
        <v>8</v>
      </c>
      <c r="P116" s="1" t="s">
        <v>271</v>
      </c>
      <c r="Q116" s="2" t="s">
        <v>272</v>
      </c>
      <c r="S116" s="2" t="s">
        <v>273</v>
      </c>
      <c r="U116" s="1" t="s">
        <v>274</v>
      </c>
    </row>
    <row r="117" spans="1:21" ht="14.25" customHeight="1" x14ac:dyDescent="0.35">
      <c r="A117" s="1" t="s">
        <v>264</v>
      </c>
      <c r="B117" s="1" t="s">
        <v>265</v>
      </c>
      <c r="C117" s="1" t="s">
        <v>23</v>
      </c>
      <c r="D117" s="1">
        <v>2022</v>
      </c>
      <c r="E117" s="1" t="s">
        <v>24</v>
      </c>
      <c r="F117" s="1" t="s">
        <v>25</v>
      </c>
      <c r="G117" s="1" t="s">
        <v>26</v>
      </c>
      <c r="H117" s="1">
        <v>20231</v>
      </c>
      <c r="I117" s="1" t="s">
        <v>27</v>
      </c>
      <c r="J117" s="1" t="s">
        <v>28</v>
      </c>
      <c r="K117" s="1" t="s">
        <v>29</v>
      </c>
      <c r="L117" s="1" t="s">
        <v>30</v>
      </c>
      <c r="M117" s="1" t="s">
        <v>31</v>
      </c>
      <c r="N117" s="1">
        <v>500</v>
      </c>
      <c r="O117" s="1">
        <v>10</v>
      </c>
      <c r="P117" s="2" t="s">
        <v>32</v>
      </c>
      <c r="Q117" s="2" t="s">
        <v>33</v>
      </c>
      <c r="R117" s="2" t="s">
        <v>34</v>
      </c>
      <c r="U117" s="1" t="s">
        <v>35</v>
      </c>
    </row>
    <row r="118" spans="1:21" ht="14.25" customHeight="1" x14ac:dyDescent="0.35">
      <c r="A118" s="1" t="s">
        <v>244</v>
      </c>
      <c r="B118" s="1" t="s">
        <v>245</v>
      </c>
      <c r="C118" s="1" t="s">
        <v>23</v>
      </c>
      <c r="D118" s="1">
        <v>2022</v>
      </c>
      <c r="E118" s="1" t="s">
        <v>24</v>
      </c>
      <c r="F118" s="1" t="s">
        <v>25</v>
      </c>
      <c r="G118" s="1" t="s">
        <v>26</v>
      </c>
      <c r="H118" s="1">
        <v>20231</v>
      </c>
      <c r="I118" s="1" t="s">
        <v>27</v>
      </c>
      <c r="J118" s="1" t="s">
        <v>28</v>
      </c>
      <c r="K118" s="1" t="s">
        <v>29</v>
      </c>
      <c r="L118" s="1" t="s">
        <v>30</v>
      </c>
      <c r="M118" s="1" t="s">
        <v>31</v>
      </c>
      <c r="N118" s="1">
        <v>500</v>
      </c>
      <c r="O118" s="1">
        <v>10</v>
      </c>
      <c r="P118" s="2" t="s">
        <v>32</v>
      </c>
      <c r="Q118" s="2" t="s">
        <v>33</v>
      </c>
      <c r="R118" s="2" t="s">
        <v>34</v>
      </c>
      <c r="U118" s="1" t="s">
        <v>35</v>
      </c>
    </row>
    <row r="119" spans="1:21" ht="14.25" customHeight="1" x14ac:dyDescent="0.35">
      <c r="A119" s="1" t="s">
        <v>1364</v>
      </c>
      <c r="B119" s="1" t="s">
        <v>1365</v>
      </c>
      <c r="C119" s="1" t="s">
        <v>1300</v>
      </c>
      <c r="D119" s="1">
        <v>2022</v>
      </c>
      <c r="E119" s="1" t="s">
        <v>1366</v>
      </c>
      <c r="F119" s="1" t="s">
        <v>920</v>
      </c>
      <c r="G119" s="1" t="s">
        <v>920</v>
      </c>
      <c r="H119" s="1">
        <v>20222</v>
      </c>
      <c r="I119" s="1" t="s">
        <v>1367</v>
      </c>
      <c r="J119" s="1" t="s">
        <v>28</v>
      </c>
      <c r="K119" s="1" t="s">
        <v>269</v>
      </c>
      <c r="L119" s="1" t="s">
        <v>54</v>
      </c>
      <c r="M119" s="1" t="s">
        <v>44</v>
      </c>
      <c r="N119" s="1">
        <v>5</v>
      </c>
      <c r="O119" s="1">
        <v>8</v>
      </c>
      <c r="Q119" s="2" t="s">
        <v>1368</v>
      </c>
      <c r="U119" s="1" t="s">
        <v>1369</v>
      </c>
    </row>
    <row r="120" spans="1:21" ht="14.25" customHeight="1" x14ac:dyDescent="0.35">
      <c r="A120" s="1" t="s">
        <v>1364</v>
      </c>
      <c r="B120" s="1" t="s">
        <v>1365</v>
      </c>
      <c r="C120" s="1" t="s">
        <v>1300</v>
      </c>
      <c r="D120" s="1">
        <v>2022</v>
      </c>
      <c r="E120" s="1" t="s">
        <v>1370</v>
      </c>
      <c r="F120" s="1" t="s">
        <v>1371</v>
      </c>
      <c r="G120" s="1" t="s">
        <v>1371</v>
      </c>
      <c r="H120" s="1">
        <v>20231</v>
      </c>
      <c r="I120" s="1" t="s">
        <v>1372</v>
      </c>
      <c r="J120" s="1" t="s">
        <v>28</v>
      </c>
      <c r="K120" s="1" t="s">
        <v>269</v>
      </c>
      <c r="L120" s="1" t="s">
        <v>54</v>
      </c>
      <c r="M120" s="1" t="s">
        <v>44</v>
      </c>
      <c r="N120" s="1">
        <v>5</v>
      </c>
      <c r="O120" s="1">
        <v>4</v>
      </c>
      <c r="Q120" s="2" t="s">
        <v>1373</v>
      </c>
      <c r="U120" s="1" t="s">
        <v>1369</v>
      </c>
    </row>
    <row r="121" spans="1:21" ht="14.25" customHeight="1" x14ac:dyDescent="0.35">
      <c r="A121" s="1" t="s">
        <v>1204</v>
      </c>
      <c r="B121" s="1" t="s">
        <v>1205</v>
      </c>
      <c r="C121" s="1" t="s">
        <v>1146</v>
      </c>
      <c r="D121" s="1">
        <v>2022</v>
      </c>
      <c r="E121" s="1" t="s">
        <v>1206</v>
      </c>
      <c r="F121" s="1" t="s">
        <v>1207</v>
      </c>
      <c r="G121" s="1" t="s">
        <v>1208</v>
      </c>
      <c r="H121" s="1">
        <v>20222</v>
      </c>
      <c r="I121" s="1" t="s">
        <v>1209</v>
      </c>
      <c r="J121" s="1" t="s">
        <v>28</v>
      </c>
      <c r="K121" s="1" t="s">
        <v>269</v>
      </c>
      <c r="L121" s="1" t="s">
        <v>54</v>
      </c>
      <c r="M121" s="1" t="s">
        <v>44</v>
      </c>
      <c r="N121" s="1">
        <v>20</v>
      </c>
      <c r="O121" s="1">
        <v>3</v>
      </c>
      <c r="R121" s="2" t="s">
        <v>1210</v>
      </c>
      <c r="U121" s="1" t="s">
        <v>1211</v>
      </c>
    </row>
    <row r="122" spans="1:21" ht="14.25" customHeight="1" x14ac:dyDescent="0.35">
      <c r="A122" s="1" t="s">
        <v>1204</v>
      </c>
      <c r="B122" s="1" t="s">
        <v>1205</v>
      </c>
      <c r="C122" s="1" t="s">
        <v>1146</v>
      </c>
      <c r="D122" s="1">
        <v>2022</v>
      </c>
      <c r="E122" s="1" t="s">
        <v>1212</v>
      </c>
      <c r="F122" s="1" t="s">
        <v>1213</v>
      </c>
      <c r="G122" s="1" t="s">
        <v>379</v>
      </c>
      <c r="H122" s="1">
        <v>20231</v>
      </c>
      <c r="I122" s="1" t="s">
        <v>1214</v>
      </c>
      <c r="J122" s="1" t="s">
        <v>28</v>
      </c>
      <c r="K122" s="1" t="s">
        <v>269</v>
      </c>
      <c r="L122" s="1" t="s">
        <v>54</v>
      </c>
      <c r="M122" s="1" t="s">
        <v>44</v>
      </c>
      <c r="N122" s="1">
        <v>5</v>
      </c>
      <c r="O122" s="1">
        <v>3</v>
      </c>
      <c r="S122" s="2" t="s">
        <v>1215</v>
      </c>
      <c r="U122" s="1" t="s">
        <v>1216</v>
      </c>
    </row>
    <row r="123" spans="1:21" ht="14.25" customHeight="1" x14ac:dyDescent="0.35">
      <c r="A123" s="1" t="s">
        <v>503</v>
      </c>
      <c r="B123" s="1" t="s">
        <v>504</v>
      </c>
      <c r="C123" s="1" t="s">
        <v>23</v>
      </c>
      <c r="D123" s="1">
        <v>2022</v>
      </c>
      <c r="E123" s="1" t="s">
        <v>24</v>
      </c>
      <c r="F123" s="1" t="s">
        <v>25</v>
      </c>
      <c r="G123" s="1" t="s">
        <v>26</v>
      </c>
      <c r="H123" s="1">
        <v>20231</v>
      </c>
      <c r="I123" s="1" t="s">
        <v>27</v>
      </c>
      <c r="J123" s="1" t="s">
        <v>28</v>
      </c>
      <c r="K123" s="1" t="s">
        <v>29</v>
      </c>
      <c r="L123" s="1" t="s">
        <v>30</v>
      </c>
      <c r="M123" s="1" t="s">
        <v>31</v>
      </c>
      <c r="N123" s="1">
        <v>500</v>
      </c>
      <c r="O123" s="1">
        <v>10</v>
      </c>
      <c r="P123" s="2" t="s">
        <v>32</v>
      </c>
      <c r="Q123" s="2" t="s">
        <v>33</v>
      </c>
      <c r="R123" s="2" t="s">
        <v>34</v>
      </c>
      <c r="U123" s="1" t="s">
        <v>35</v>
      </c>
    </row>
    <row r="124" spans="1:21" ht="14.25" customHeight="1" x14ac:dyDescent="0.35">
      <c r="A124" s="1" t="s">
        <v>424</v>
      </c>
      <c r="B124" s="1" t="s">
        <v>425</v>
      </c>
      <c r="C124" s="1" t="s">
        <v>23</v>
      </c>
      <c r="D124" s="1">
        <v>2022</v>
      </c>
      <c r="E124" s="1" t="s">
        <v>24</v>
      </c>
      <c r="F124" s="1" t="s">
        <v>25</v>
      </c>
      <c r="G124" s="1" t="s">
        <v>26</v>
      </c>
      <c r="H124" s="1">
        <v>20231</v>
      </c>
      <c r="I124" s="1" t="s">
        <v>27</v>
      </c>
      <c r="J124" s="1" t="s">
        <v>28</v>
      </c>
      <c r="K124" s="1" t="s">
        <v>29</v>
      </c>
      <c r="L124" s="1" t="s">
        <v>30</v>
      </c>
      <c r="M124" s="1" t="s">
        <v>31</v>
      </c>
      <c r="N124" s="1">
        <v>500</v>
      </c>
      <c r="O124" s="1">
        <v>10</v>
      </c>
      <c r="P124" s="2" t="s">
        <v>32</v>
      </c>
      <c r="Q124" s="2" t="s">
        <v>33</v>
      </c>
      <c r="R124" s="2" t="s">
        <v>34</v>
      </c>
      <c r="U124" s="1" t="s">
        <v>35</v>
      </c>
    </row>
    <row r="125" spans="1:21" ht="14.25" customHeight="1" x14ac:dyDescent="0.35">
      <c r="A125" s="1" t="s">
        <v>1461</v>
      </c>
      <c r="B125" s="1" t="s">
        <v>1462</v>
      </c>
      <c r="C125" s="1" t="s">
        <v>1463</v>
      </c>
      <c r="D125" s="1">
        <v>2022</v>
      </c>
      <c r="E125" s="1" t="s">
        <v>1464</v>
      </c>
      <c r="F125" s="1" t="s">
        <v>1465</v>
      </c>
      <c r="G125" s="1" t="s">
        <v>1465</v>
      </c>
      <c r="H125" s="1">
        <v>20231</v>
      </c>
      <c r="I125" s="1" t="s">
        <v>1466</v>
      </c>
      <c r="J125" s="1" t="s">
        <v>28</v>
      </c>
      <c r="K125" s="1" t="s">
        <v>29</v>
      </c>
      <c r="L125" s="1" t="s">
        <v>30</v>
      </c>
      <c r="M125" s="1" t="s">
        <v>44</v>
      </c>
      <c r="N125" s="1">
        <v>100</v>
      </c>
      <c r="O125" s="1">
        <v>24</v>
      </c>
      <c r="P125" s="2" t="s">
        <v>1467</v>
      </c>
      <c r="Q125" s="2" t="s">
        <v>1468</v>
      </c>
      <c r="R125" s="2" t="s">
        <v>1469</v>
      </c>
      <c r="U125" s="1" t="s">
        <v>1470</v>
      </c>
    </row>
    <row r="126" spans="1:21" ht="14.25" customHeight="1" x14ac:dyDescent="0.35">
      <c r="A126" s="1" t="s">
        <v>1100</v>
      </c>
      <c r="B126" s="1" t="s">
        <v>1101</v>
      </c>
      <c r="C126" s="1" t="s">
        <v>1059</v>
      </c>
      <c r="D126" s="1">
        <v>2022</v>
      </c>
      <c r="E126" s="1" t="s">
        <v>1102</v>
      </c>
      <c r="F126" s="1" t="s">
        <v>1103</v>
      </c>
      <c r="G126" s="1" t="s">
        <v>1103</v>
      </c>
      <c r="H126" s="1">
        <v>20222</v>
      </c>
      <c r="I126" s="1" t="s">
        <v>1104</v>
      </c>
      <c r="J126" s="1" t="s">
        <v>28</v>
      </c>
      <c r="K126" s="1" t="s">
        <v>29</v>
      </c>
      <c r="L126" s="1" t="s">
        <v>30</v>
      </c>
      <c r="M126" s="1" t="s">
        <v>31</v>
      </c>
      <c r="N126" s="1">
        <v>150</v>
      </c>
      <c r="O126" s="1">
        <v>20</v>
      </c>
      <c r="Q126" s="2" t="s">
        <v>1105</v>
      </c>
      <c r="R126" s="2" t="s">
        <v>1106</v>
      </c>
      <c r="U126" s="1" t="s">
        <v>1107</v>
      </c>
    </row>
    <row r="127" spans="1:21" ht="14.25" customHeight="1" x14ac:dyDescent="0.35">
      <c r="A127" s="1" t="s">
        <v>1100</v>
      </c>
      <c r="B127" s="1" t="s">
        <v>1101</v>
      </c>
      <c r="C127" s="1" t="s">
        <v>1059</v>
      </c>
      <c r="D127" s="1">
        <v>2022</v>
      </c>
      <c r="E127" s="1" t="s">
        <v>1108</v>
      </c>
      <c r="F127" s="1" t="s">
        <v>1109</v>
      </c>
      <c r="G127" s="1" t="s">
        <v>1110</v>
      </c>
      <c r="H127" s="1">
        <v>20231</v>
      </c>
      <c r="I127" s="1" t="s">
        <v>1111</v>
      </c>
      <c r="J127" s="1" t="s">
        <v>28</v>
      </c>
      <c r="K127" s="1" t="s">
        <v>644</v>
      </c>
      <c r="L127" s="1" t="s">
        <v>54</v>
      </c>
      <c r="M127" s="1" t="s">
        <v>44</v>
      </c>
      <c r="N127" s="1">
        <v>5</v>
      </c>
      <c r="O127" s="1">
        <v>9</v>
      </c>
      <c r="P127" s="2" t="s">
        <v>1112</v>
      </c>
      <c r="R127" s="2" t="s">
        <v>1113</v>
      </c>
      <c r="S127" s="2" t="s">
        <v>1114</v>
      </c>
      <c r="U127" s="1" t="s">
        <v>741</v>
      </c>
    </row>
    <row r="128" spans="1:21" ht="14.25" customHeight="1" x14ac:dyDescent="0.35">
      <c r="A128" s="1" t="s">
        <v>1100</v>
      </c>
      <c r="B128" s="1" t="s">
        <v>1101</v>
      </c>
      <c r="C128" s="1" t="s">
        <v>1059</v>
      </c>
      <c r="D128" s="1">
        <v>2022</v>
      </c>
      <c r="E128" s="1" t="s">
        <v>1115</v>
      </c>
      <c r="F128" s="1" t="s">
        <v>1116</v>
      </c>
      <c r="G128" s="1" t="s">
        <v>1116</v>
      </c>
      <c r="H128" s="1">
        <v>20231</v>
      </c>
      <c r="I128" s="1" t="s">
        <v>1117</v>
      </c>
      <c r="J128" s="1" t="s">
        <v>28</v>
      </c>
      <c r="K128" s="1" t="s">
        <v>29</v>
      </c>
      <c r="L128" s="1" t="s">
        <v>54</v>
      </c>
      <c r="M128" s="1" t="s">
        <v>31</v>
      </c>
      <c r="N128" s="1">
        <v>4</v>
      </c>
      <c r="O128" s="1">
        <v>15</v>
      </c>
      <c r="Q128" s="2" t="s">
        <v>1118</v>
      </c>
      <c r="R128" s="2" t="s">
        <v>1119</v>
      </c>
      <c r="U128" s="1" t="s">
        <v>1120</v>
      </c>
    </row>
    <row r="129" spans="1:21" ht="14.25" customHeight="1" x14ac:dyDescent="0.35">
      <c r="A129" s="1" t="s">
        <v>1100</v>
      </c>
      <c r="B129" s="1" t="s">
        <v>1101</v>
      </c>
      <c r="C129" s="1" t="s">
        <v>1059</v>
      </c>
      <c r="D129" s="1">
        <v>2022</v>
      </c>
      <c r="E129" s="1" t="s">
        <v>1121</v>
      </c>
      <c r="F129" s="1" t="s">
        <v>1122</v>
      </c>
      <c r="G129" s="1" t="s">
        <v>366</v>
      </c>
      <c r="H129" s="1">
        <v>20231</v>
      </c>
      <c r="I129" s="1" t="s">
        <v>1123</v>
      </c>
      <c r="J129" s="1" t="s">
        <v>28</v>
      </c>
      <c r="K129" s="1" t="s">
        <v>269</v>
      </c>
      <c r="L129" s="1" t="s">
        <v>54</v>
      </c>
      <c r="M129" s="1" t="s">
        <v>44</v>
      </c>
      <c r="N129" s="1">
        <v>6</v>
      </c>
      <c r="O129" s="1">
        <v>3</v>
      </c>
      <c r="P129" s="2" t="s">
        <v>1124</v>
      </c>
      <c r="R129" s="2" t="s">
        <v>1125</v>
      </c>
      <c r="S129" s="2" t="s">
        <v>1126</v>
      </c>
      <c r="U129" s="1" t="s">
        <v>1127</v>
      </c>
    </row>
    <row r="130" spans="1:21" ht="14.25" customHeight="1" x14ac:dyDescent="0.35">
      <c r="A130" s="1" t="s">
        <v>1614</v>
      </c>
      <c r="B130" s="1" t="s">
        <v>1615</v>
      </c>
      <c r="C130" s="1" t="s">
        <v>1565</v>
      </c>
      <c r="D130" s="1">
        <v>2022</v>
      </c>
      <c r="E130" s="1" t="s">
        <v>1616</v>
      </c>
      <c r="F130" s="1" t="s">
        <v>1617</v>
      </c>
      <c r="G130" s="1" t="s">
        <v>1617</v>
      </c>
      <c r="H130" s="1">
        <v>20221</v>
      </c>
      <c r="I130" s="1" t="s">
        <v>1618</v>
      </c>
      <c r="J130" s="1" t="s">
        <v>28</v>
      </c>
      <c r="K130" s="1" t="s">
        <v>81</v>
      </c>
      <c r="L130" s="1" t="s">
        <v>43</v>
      </c>
      <c r="M130" s="1" t="s">
        <v>31</v>
      </c>
      <c r="N130" s="1">
        <v>500</v>
      </c>
      <c r="O130" s="1">
        <v>20</v>
      </c>
      <c r="P130" s="2" t="s">
        <v>1619</v>
      </c>
      <c r="Q130" s="2" t="s">
        <v>1620</v>
      </c>
      <c r="R130" s="2" t="s">
        <v>1621</v>
      </c>
      <c r="U130" s="1" t="s">
        <v>1622</v>
      </c>
    </row>
    <row r="131" spans="1:21" ht="14.25" customHeight="1" x14ac:dyDescent="0.35">
      <c r="A131" s="1" t="s">
        <v>1614</v>
      </c>
      <c r="B131" s="1" t="s">
        <v>1615</v>
      </c>
      <c r="C131" s="1" t="s">
        <v>1565</v>
      </c>
      <c r="D131" s="1">
        <v>2022</v>
      </c>
      <c r="E131" s="1" t="s">
        <v>1623</v>
      </c>
      <c r="F131" s="1" t="s">
        <v>1567</v>
      </c>
      <c r="G131" s="1" t="s">
        <v>1567</v>
      </c>
      <c r="H131" s="1">
        <v>20221</v>
      </c>
      <c r="I131" s="1" t="s">
        <v>1624</v>
      </c>
      <c r="J131" s="1" t="s">
        <v>28</v>
      </c>
      <c r="K131" s="1" t="s">
        <v>146</v>
      </c>
      <c r="L131" s="1" t="s">
        <v>43</v>
      </c>
      <c r="M131" s="1" t="s">
        <v>31</v>
      </c>
      <c r="N131" s="1">
        <v>20</v>
      </c>
      <c r="O131" s="1">
        <v>15</v>
      </c>
      <c r="P131" s="2" t="s">
        <v>1625</v>
      </c>
      <c r="Q131" s="2" t="s">
        <v>1626</v>
      </c>
      <c r="R131" s="2" t="s">
        <v>1627</v>
      </c>
      <c r="T131" s="2" t="s">
        <v>1628</v>
      </c>
      <c r="U131" s="1" t="s">
        <v>1629</v>
      </c>
    </row>
    <row r="132" spans="1:21" ht="14.25" customHeight="1" x14ac:dyDescent="0.35">
      <c r="A132" s="1" t="s">
        <v>1614</v>
      </c>
      <c r="B132" s="1" t="s">
        <v>1615</v>
      </c>
      <c r="C132" s="1" t="s">
        <v>1565</v>
      </c>
      <c r="D132" s="1">
        <v>2022</v>
      </c>
      <c r="E132" s="1" t="s">
        <v>1630</v>
      </c>
      <c r="F132" s="1" t="s">
        <v>1631</v>
      </c>
      <c r="G132" s="1" t="s">
        <v>1631</v>
      </c>
      <c r="H132" s="1">
        <v>20222</v>
      </c>
      <c r="I132" s="1" t="s">
        <v>1632</v>
      </c>
      <c r="J132" s="1" t="s">
        <v>28</v>
      </c>
      <c r="K132" s="1" t="s">
        <v>562</v>
      </c>
      <c r="L132" s="1" t="s">
        <v>43</v>
      </c>
      <c r="M132" s="1" t="s">
        <v>31</v>
      </c>
      <c r="N132" s="1">
        <v>16</v>
      </c>
      <c r="O132" s="1">
        <v>10</v>
      </c>
      <c r="P132" s="1" t="s">
        <v>82</v>
      </c>
      <c r="Q132" s="2" t="s">
        <v>1633</v>
      </c>
      <c r="U132" s="1" t="s">
        <v>1634</v>
      </c>
    </row>
    <row r="133" spans="1:21" ht="14.25" customHeight="1" x14ac:dyDescent="0.35">
      <c r="A133" s="1" t="s">
        <v>1614</v>
      </c>
      <c r="B133" s="1" t="s">
        <v>1615</v>
      </c>
      <c r="C133" s="1" t="s">
        <v>1565</v>
      </c>
      <c r="D133" s="1">
        <v>2022</v>
      </c>
      <c r="E133" s="1" t="s">
        <v>1635</v>
      </c>
      <c r="F133" s="1" t="s">
        <v>26</v>
      </c>
      <c r="G133" s="1" t="s">
        <v>26</v>
      </c>
      <c r="H133" s="1">
        <v>20231</v>
      </c>
      <c r="I133" s="1" t="s">
        <v>1636</v>
      </c>
      <c r="J133" s="1" t="s">
        <v>28</v>
      </c>
      <c r="K133" s="1" t="s">
        <v>562</v>
      </c>
      <c r="L133" s="1" t="s">
        <v>54</v>
      </c>
      <c r="M133" s="1" t="s">
        <v>31</v>
      </c>
      <c r="N133" s="1">
        <v>112</v>
      </c>
      <c r="O133" s="1">
        <v>15</v>
      </c>
      <c r="P133" s="2" t="s">
        <v>574</v>
      </c>
      <c r="Q133" s="2" t="s">
        <v>1637</v>
      </c>
      <c r="R133" s="2" t="s">
        <v>1638</v>
      </c>
      <c r="U133" s="1" t="s">
        <v>1639</v>
      </c>
    </row>
    <row r="134" spans="1:21" ht="14.25" customHeight="1" x14ac:dyDescent="0.35">
      <c r="A134" s="1" t="s">
        <v>1170</v>
      </c>
      <c r="B134" s="1" t="s">
        <v>1171</v>
      </c>
      <c r="C134" s="1" t="s">
        <v>1146</v>
      </c>
      <c r="D134" s="1">
        <v>2022</v>
      </c>
      <c r="E134" s="1" t="s">
        <v>1147</v>
      </c>
      <c r="F134" s="1" t="s">
        <v>1172</v>
      </c>
      <c r="G134" s="1" t="s">
        <v>1173</v>
      </c>
      <c r="H134" s="1">
        <v>20221</v>
      </c>
      <c r="I134" s="1" t="s">
        <v>1174</v>
      </c>
      <c r="J134" s="1" t="s">
        <v>28</v>
      </c>
      <c r="K134" s="1" t="s">
        <v>146</v>
      </c>
      <c r="L134" s="1" t="s">
        <v>54</v>
      </c>
      <c r="M134" s="1" t="s">
        <v>44</v>
      </c>
      <c r="N134" s="1">
        <v>3</v>
      </c>
      <c r="O134" s="1">
        <v>20</v>
      </c>
      <c r="P134" s="2" t="s">
        <v>1151</v>
      </c>
      <c r="Q134" s="2" t="s">
        <v>1175</v>
      </c>
      <c r="R134" s="2" t="s">
        <v>1176</v>
      </c>
      <c r="T134" s="2" t="s">
        <v>1177</v>
      </c>
      <c r="U134" s="1" t="s">
        <v>1178</v>
      </c>
    </row>
    <row r="135" spans="1:21" ht="14.25" customHeight="1" x14ac:dyDescent="0.35">
      <c r="A135" s="1" t="s">
        <v>1170</v>
      </c>
      <c r="B135" s="1" t="s">
        <v>1171</v>
      </c>
      <c r="C135" s="1" t="s">
        <v>1146</v>
      </c>
      <c r="D135" s="1">
        <v>2022</v>
      </c>
      <c r="E135" s="1" t="s">
        <v>1179</v>
      </c>
      <c r="F135" s="1" t="s">
        <v>1155</v>
      </c>
      <c r="G135" s="1" t="s">
        <v>390</v>
      </c>
      <c r="H135" s="1">
        <v>20232</v>
      </c>
      <c r="I135" s="1" t="s">
        <v>1180</v>
      </c>
      <c r="J135" s="1" t="s">
        <v>28</v>
      </c>
      <c r="K135" s="1" t="s">
        <v>269</v>
      </c>
      <c r="L135" s="1" t="s">
        <v>54</v>
      </c>
      <c r="M135" s="1" t="s">
        <v>44</v>
      </c>
      <c r="N135" s="1">
        <v>6</v>
      </c>
      <c r="O135" s="1">
        <v>12</v>
      </c>
      <c r="R135" s="2" t="s">
        <v>1181</v>
      </c>
      <c r="S135" s="2" t="s">
        <v>1182</v>
      </c>
      <c r="U135" s="1" t="s">
        <v>1146</v>
      </c>
    </row>
    <row r="136" spans="1:21" ht="14.25" customHeight="1" x14ac:dyDescent="0.35">
      <c r="A136" s="1" t="s">
        <v>535</v>
      </c>
      <c r="B136" s="1" t="s">
        <v>536</v>
      </c>
      <c r="C136" s="1" t="s">
        <v>23</v>
      </c>
      <c r="D136" s="1">
        <v>2022</v>
      </c>
      <c r="E136" s="1" t="s">
        <v>24</v>
      </c>
      <c r="F136" s="1" t="s">
        <v>25</v>
      </c>
      <c r="G136" s="1" t="s">
        <v>26</v>
      </c>
      <c r="H136" s="1">
        <v>20231</v>
      </c>
      <c r="I136" s="1" t="s">
        <v>27</v>
      </c>
      <c r="J136" s="1" t="s">
        <v>28</v>
      </c>
      <c r="K136" s="1" t="s">
        <v>29</v>
      </c>
      <c r="L136" s="1" t="s">
        <v>30</v>
      </c>
      <c r="M136" s="1" t="s">
        <v>31</v>
      </c>
      <c r="N136" s="1">
        <v>500</v>
      </c>
      <c r="O136" s="1">
        <v>10</v>
      </c>
      <c r="P136" s="2" t="s">
        <v>32</v>
      </c>
      <c r="Q136" s="2" t="s">
        <v>33</v>
      </c>
      <c r="R136" s="2" t="s">
        <v>34</v>
      </c>
      <c r="U136" s="1" t="s">
        <v>35</v>
      </c>
    </row>
    <row r="137" spans="1:21" ht="14.25" customHeight="1" x14ac:dyDescent="0.35">
      <c r="A137" s="1" t="s">
        <v>529</v>
      </c>
      <c r="B137" s="1" t="s">
        <v>530</v>
      </c>
      <c r="C137" s="1" t="s">
        <v>23</v>
      </c>
      <c r="D137" s="1">
        <v>2022</v>
      </c>
      <c r="E137" s="1" t="s">
        <v>24</v>
      </c>
      <c r="F137" s="1" t="s">
        <v>25</v>
      </c>
      <c r="G137" s="1" t="s">
        <v>26</v>
      </c>
      <c r="H137" s="1">
        <v>20231</v>
      </c>
      <c r="I137" s="1" t="s">
        <v>27</v>
      </c>
      <c r="J137" s="1" t="s">
        <v>28</v>
      </c>
      <c r="K137" s="1" t="s">
        <v>29</v>
      </c>
      <c r="L137" s="1" t="s">
        <v>30</v>
      </c>
      <c r="M137" s="1" t="s">
        <v>31</v>
      </c>
      <c r="N137" s="1">
        <v>500</v>
      </c>
      <c r="O137" s="1">
        <v>10</v>
      </c>
      <c r="P137" s="2" t="s">
        <v>32</v>
      </c>
      <c r="Q137" s="2" t="s">
        <v>33</v>
      </c>
      <c r="R137" s="2" t="s">
        <v>34</v>
      </c>
      <c r="U137" s="1" t="s">
        <v>35</v>
      </c>
    </row>
    <row r="138" spans="1:21" ht="14.25" customHeight="1" x14ac:dyDescent="0.35">
      <c r="A138" s="1" t="s">
        <v>75</v>
      </c>
      <c r="B138" s="1" t="s">
        <v>76</v>
      </c>
      <c r="C138" s="1" t="s">
        <v>23</v>
      </c>
      <c r="D138" s="1">
        <v>2022</v>
      </c>
      <c r="E138" s="1" t="s">
        <v>77</v>
      </c>
      <c r="F138" s="1" t="s">
        <v>78</v>
      </c>
      <c r="G138" s="1" t="s">
        <v>79</v>
      </c>
      <c r="H138" s="1">
        <v>20221</v>
      </c>
      <c r="I138" s="1" t="s">
        <v>80</v>
      </c>
      <c r="J138" s="1" t="s">
        <v>28</v>
      </c>
      <c r="K138" s="1" t="s">
        <v>81</v>
      </c>
      <c r="L138" s="1" t="s">
        <v>54</v>
      </c>
      <c r="M138" s="1" t="s">
        <v>31</v>
      </c>
      <c r="N138" s="1">
        <v>71</v>
      </c>
      <c r="O138" s="1">
        <v>25</v>
      </c>
      <c r="P138" s="1" t="s">
        <v>82</v>
      </c>
      <c r="Q138" s="2" t="s">
        <v>83</v>
      </c>
      <c r="R138" s="2" t="s">
        <v>84</v>
      </c>
      <c r="T138" s="2" t="s">
        <v>85</v>
      </c>
      <c r="U138" s="1" t="s">
        <v>86</v>
      </c>
    </row>
    <row r="139" spans="1:21" ht="14.25" customHeight="1" x14ac:dyDescent="0.35">
      <c r="A139" s="1" t="s">
        <v>75</v>
      </c>
      <c r="B139" s="1" t="s">
        <v>76</v>
      </c>
      <c r="C139" s="1" t="s">
        <v>23</v>
      </c>
      <c r="D139" s="1">
        <v>2022</v>
      </c>
      <c r="E139" s="1" t="s">
        <v>87</v>
      </c>
      <c r="F139" s="1" t="s">
        <v>88</v>
      </c>
      <c r="G139" s="1" t="s">
        <v>89</v>
      </c>
      <c r="H139" s="1">
        <v>20222</v>
      </c>
      <c r="I139" s="1" t="s">
        <v>90</v>
      </c>
      <c r="J139" s="1" t="s">
        <v>28</v>
      </c>
      <c r="K139" s="1" t="s">
        <v>29</v>
      </c>
      <c r="L139" s="1" t="s">
        <v>30</v>
      </c>
      <c r="M139" s="1" t="s">
        <v>31</v>
      </c>
      <c r="N139" s="1">
        <v>437</v>
      </c>
      <c r="O139" s="1">
        <v>20</v>
      </c>
      <c r="P139" s="2" t="s">
        <v>91</v>
      </c>
      <c r="Q139" s="2" t="s">
        <v>92</v>
      </c>
      <c r="U139" s="1" t="s">
        <v>93</v>
      </c>
    </row>
    <row r="140" spans="1:21" ht="14.25" customHeight="1" x14ac:dyDescent="0.35">
      <c r="A140" s="1" t="s">
        <v>455</v>
      </c>
      <c r="B140" s="1" t="s">
        <v>456</v>
      </c>
      <c r="C140" s="1" t="s">
        <v>23</v>
      </c>
      <c r="D140" s="1">
        <v>2022</v>
      </c>
      <c r="E140" s="1" t="s">
        <v>24</v>
      </c>
      <c r="F140" s="1" t="s">
        <v>25</v>
      </c>
      <c r="G140" s="1" t="s">
        <v>26</v>
      </c>
      <c r="H140" s="1">
        <v>20231</v>
      </c>
      <c r="I140" s="1" t="s">
        <v>27</v>
      </c>
      <c r="J140" s="1" t="s">
        <v>28</v>
      </c>
      <c r="K140" s="1" t="s">
        <v>29</v>
      </c>
      <c r="L140" s="1" t="s">
        <v>30</v>
      </c>
      <c r="M140" s="1" t="s">
        <v>31</v>
      </c>
      <c r="N140" s="1">
        <v>500</v>
      </c>
      <c r="O140" s="1">
        <v>10</v>
      </c>
      <c r="P140" s="2" t="s">
        <v>32</v>
      </c>
      <c r="Q140" s="2" t="s">
        <v>33</v>
      </c>
      <c r="R140" s="2" t="s">
        <v>34</v>
      </c>
      <c r="U140" s="1" t="s">
        <v>35</v>
      </c>
    </row>
    <row r="141" spans="1:21" ht="14.25" customHeight="1" x14ac:dyDescent="0.35">
      <c r="A141" s="1" t="s">
        <v>1735</v>
      </c>
      <c r="B141" s="1" t="s">
        <v>1736</v>
      </c>
      <c r="C141" s="1" t="s">
        <v>1717</v>
      </c>
      <c r="D141" s="1">
        <v>2022</v>
      </c>
      <c r="E141" s="1" t="s">
        <v>1537</v>
      </c>
      <c r="F141" s="1" t="s">
        <v>1538</v>
      </c>
      <c r="G141" s="1" t="s">
        <v>1426</v>
      </c>
      <c r="H141" s="1">
        <v>20222</v>
      </c>
      <c r="I141" s="1" t="s">
        <v>1537</v>
      </c>
      <c r="J141" s="1" t="s">
        <v>28</v>
      </c>
      <c r="K141" s="1" t="s">
        <v>81</v>
      </c>
      <c r="L141" s="1" t="s">
        <v>54</v>
      </c>
      <c r="M141" s="1" t="s">
        <v>31</v>
      </c>
      <c r="N141" s="1">
        <v>1000</v>
      </c>
      <c r="O141" s="1">
        <v>25</v>
      </c>
      <c r="Q141" s="2" t="s">
        <v>1539</v>
      </c>
      <c r="R141" s="2" t="s">
        <v>1540</v>
      </c>
      <c r="T141" s="2" t="s">
        <v>1541</v>
      </c>
      <c r="U141" s="1" t="s">
        <v>1542</v>
      </c>
    </row>
    <row r="142" spans="1:21" ht="14.25" customHeight="1" x14ac:dyDescent="0.35">
      <c r="A142" s="1" t="s">
        <v>1735</v>
      </c>
      <c r="B142" s="1" t="s">
        <v>1736</v>
      </c>
      <c r="C142" s="1" t="s">
        <v>1717</v>
      </c>
      <c r="D142" s="1">
        <v>2022</v>
      </c>
      <c r="E142" s="1" t="s">
        <v>1543</v>
      </c>
      <c r="F142" s="1" t="s">
        <v>1038</v>
      </c>
      <c r="G142" s="1" t="s">
        <v>1544</v>
      </c>
      <c r="H142" s="1">
        <v>20231</v>
      </c>
      <c r="I142" s="1" t="s">
        <v>1543</v>
      </c>
      <c r="J142" s="1" t="s">
        <v>28</v>
      </c>
      <c r="K142" s="1" t="s">
        <v>146</v>
      </c>
      <c r="L142" s="1" t="s">
        <v>30</v>
      </c>
      <c r="M142" s="1" t="s">
        <v>44</v>
      </c>
      <c r="O142" s="1">
        <v>25</v>
      </c>
      <c r="P142" s="2" t="s">
        <v>1545</v>
      </c>
      <c r="Q142" s="2" t="s">
        <v>1546</v>
      </c>
      <c r="R142" s="2" t="s">
        <v>1547</v>
      </c>
      <c r="T142" s="2" t="s">
        <v>1548</v>
      </c>
      <c r="U142" s="1" t="s">
        <v>1549</v>
      </c>
    </row>
    <row r="143" spans="1:21" ht="14.25" customHeight="1" x14ac:dyDescent="0.35">
      <c r="A143" s="1" t="s">
        <v>1735</v>
      </c>
      <c r="B143" s="1" t="s">
        <v>1736</v>
      </c>
      <c r="C143" s="1" t="s">
        <v>1717</v>
      </c>
      <c r="D143" s="1">
        <v>2022</v>
      </c>
      <c r="E143" s="1" t="s">
        <v>1550</v>
      </c>
      <c r="F143" s="1" t="s">
        <v>1551</v>
      </c>
      <c r="G143" s="1" t="s">
        <v>224</v>
      </c>
      <c r="H143" s="1">
        <v>20231</v>
      </c>
      <c r="I143" s="1" t="s">
        <v>1550</v>
      </c>
      <c r="J143" s="1" t="s">
        <v>28</v>
      </c>
      <c r="K143" s="1" t="s">
        <v>146</v>
      </c>
      <c r="L143" s="1" t="s">
        <v>43</v>
      </c>
      <c r="M143" s="1" t="s">
        <v>44</v>
      </c>
      <c r="O143" s="1">
        <v>15</v>
      </c>
      <c r="P143" s="2" t="s">
        <v>1552</v>
      </c>
      <c r="Q143" s="2" t="s">
        <v>1553</v>
      </c>
      <c r="R143" s="2" t="s">
        <v>1554</v>
      </c>
      <c r="T143" s="2" t="s">
        <v>1555</v>
      </c>
      <c r="U143" s="1" t="s">
        <v>1556</v>
      </c>
    </row>
    <row r="144" spans="1:21" ht="14.25" customHeight="1" x14ac:dyDescent="0.35">
      <c r="A144" s="1" t="s">
        <v>1735</v>
      </c>
      <c r="B144" s="1" t="s">
        <v>1736</v>
      </c>
      <c r="C144" s="1" t="s">
        <v>1717</v>
      </c>
      <c r="D144" s="1">
        <v>2022</v>
      </c>
      <c r="E144" s="1" t="s">
        <v>1557</v>
      </c>
      <c r="F144" s="1" t="s">
        <v>473</v>
      </c>
      <c r="G144" s="1" t="s">
        <v>112</v>
      </c>
      <c r="H144" s="1">
        <v>20231</v>
      </c>
      <c r="I144" s="1" t="s">
        <v>1557</v>
      </c>
      <c r="J144" s="1" t="s">
        <v>28</v>
      </c>
      <c r="K144" s="1" t="s">
        <v>81</v>
      </c>
      <c r="L144" s="1" t="s">
        <v>43</v>
      </c>
      <c r="M144" s="1" t="s">
        <v>44</v>
      </c>
      <c r="O144" s="1">
        <v>20</v>
      </c>
      <c r="P144" s="1" t="s">
        <v>1558</v>
      </c>
      <c r="Q144" s="2" t="s">
        <v>1559</v>
      </c>
      <c r="R144" s="2" t="s">
        <v>1560</v>
      </c>
      <c r="T144" s="2" t="s">
        <v>1561</v>
      </c>
      <c r="U144" s="1" t="s">
        <v>1562</v>
      </c>
    </row>
    <row r="145" spans="1:21" ht="14.25" customHeight="1" x14ac:dyDescent="0.35">
      <c r="A145" s="1" t="s">
        <v>636</v>
      </c>
      <c r="B145" s="1" t="s">
        <v>637</v>
      </c>
      <c r="C145" s="1" t="s">
        <v>603</v>
      </c>
      <c r="D145" s="1">
        <v>2022</v>
      </c>
      <c r="E145" s="1" t="s">
        <v>24</v>
      </c>
      <c r="F145" s="1" t="s">
        <v>25</v>
      </c>
      <c r="G145" s="1" t="s">
        <v>26</v>
      </c>
      <c r="H145" s="1">
        <v>20231</v>
      </c>
      <c r="I145" s="1" t="s">
        <v>638</v>
      </c>
      <c r="J145" s="1" t="s">
        <v>28</v>
      </c>
      <c r="K145" s="1" t="s">
        <v>29</v>
      </c>
      <c r="L145" s="1" t="s">
        <v>30</v>
      </c>
      <c r="M145" s="1" t="s">
        <v>31</v>
      </c>
      <c r="N145" s="1">
        <v>500</v>
      </c>
      <c r="O145" s="1">
        <v>10</v>
      </c>
      <c r="P145" s="2" t="s">
        <v>32</v>
      </c>
      <c r="Q145" s="2" t="s">
        <v>639</v>
      </c>
      <c r="R145" s="2" t="s">
        <v>640</v>
      </c>
      <c r="U145" s="1" t="s">
        <v>35</v>
      </c>
    </row>
    <row r="146" spans="1:21" ht="14.25" customHeight="1" x14ac:dyDescent="0.35">
      <c r="A146" s="1" t="s">
        <v>636</v>
      </c>
      <c r="B146" s="1" t="s">
        <v>637</v>
      </c>
      <c r="C146" s="1" t="s">
        <v>603</v>
      </c>
      <c r="D146" s="1">
        <v>2022</v>
      </c>
      <c r="E146" s="1" t="s">
        <v>641</v>
      </c>
      <c r="F146" s="1" t="s">
        <v>642</v>
      </c>
      <c r="G146" s="1" t="s">
        <v>642</v>
      </c>
      <c r="H146" s="1">
        <v>20231</v>
      </c>
      <c r="I146" s="1" t="s">
        <v>643</v>
      </c>
      <c r="J146" s="1" t="s">
        <v>28</v>
      </c>
      <c r="K146" s="1" t="s">
        <v>644</v>
      </c>
      <c r="L146" s="1" t="s">
        <v>54</v>
      </c>
      <c r="M146" s="1" t="s">
        <v>44</v>
      </c>
      <c r="N146" s="1">
        <v>0</v>
      </c>
      <c r="O146" s="1">
        <v>9</v>
      </c>
      <c r="S146" s="2" t="s">
        <v>645</v>
      </c>
      <c r="U146" s="1" t="s">
        <v>646</v>
      </c>
    </row>
    <row r="147" spans="1:21" ht="14.25" customHeight="1" x14ac:dyDescent="0.35">
      <c r="A147" s="1" t="s">
        <v>907</v>
      </c>
      <c r="B147" s="1" t="s">
        <v>908</v>
      </c>
      <c r="C147" s="1" t="s">
        <v>812</v>
      </c>
      <c r="D147" s="1">
        <v>2022</v>
      </c>
      <c r="E147" s="1" t="s">
        <v>909</v>
      </c>
      <c r="F147" s="1" t="s">
        <v>910</v>
      </c>
      <c r="G147" s="1" t="s">
        <v>911</v>
      </c>
      <c r="H147" s="1">
        <v>20222</v>
      </c>
      <c r="I147" s="1" t="s">
        <v>912</v>
      </c>
      <c r="J147" s="1" t="s">
        <v>28</v>
      </c>
      <c r="K147" s="1" t="s">
        <v>29</v>
      </c>
      <c r="L147" s="1" t="s">
        <v>43</v>
      </c>
      <c r="M147" s="1" t="s">
        <v>31</v>
      </c>
      <c r="N147" s="1">
        <v>40</v>
      </c>
      <c r="O147" s="1">
        <v>10</v>
      </c>
      <c r="Q147" s="2" t="s">
        <v>913</v>
      </c>
      <c r="U147" s="1" t="s">
        <v>914</v>
      </c>
    </row>
    <row r="148" spans="1:21" ht="14.25" customHeight="1" x14ac:dyDescent="0.35">
      <c r="A148" s="1" t="s">
        <v>907</v>
      </c>
      <c r="B148" s="1" t="s">
        <v>908</v>
      </c>
      <c r="C148" s="1" t="s">
        <v>812</v>
      </c>
      <c r="D148" s="1">
        <v>2022</v>
      </c>
      <c r="E148" s="1" t="s">
        <v>915</v>
      </c>
      <c r="F148" s="1" t="s">
        <v>798</v>
      </c>
      <c r="G148" s="1" t="s">
        <v>798</v>
      </c>
      <c r="H148" s="1">
        <v>20222</v>
      </c>
      <c r="I148" s="1" t="s">
        <v>916</v>
      </c>
      <c r="J148" s="1" t="s">
        <v>28</v>
      </c>
      <c r="K148" s="1" t="s">
        <v>29</v>
      </c>
      <c r="L148" s="1" t="s">
        <v>43</v>
      </c>
      <c r="M148" s="1" t="s">
        <v>31</v>
      </c>
      <c r="N148" s="1">
        <v>150</v>
      </c>
      <c r="O148" s="1">
        <v>10</v>
      </c>
      <c r="Q148" s="2" t="s">
        <v>917</v>
      </c>
      <c r="U148" s="1" t="s">
        <v>918</v>
      </c>
    </row>
    <row r="149" spans="1:21" ht="14.25" customHeight="1" x14ac:dyDescent="0.35">
      <c r="A149" s="1" t="s">
        <v>907</v>
      </c>
      <c r="B149" s="1" t="s">
        <v>908</v>
      </c>
      <c r="C149" s="1" t="s">
        <v>812</v>
      </c>
      <c r="D149" s="1">
        <v>2022</v>
      </c>
      <c r="E149" s="1" t="s">
        <v>919</v>
      </c>
      <c r="F149" s="1" t="s">
        <v>920</v>
      </c>
      <c r="G149" s="1" t="s">
        <v>920</v>
      </c>
      <c r="H149" s="1">
        <v>20222</v>
      </c>
      <c r="I149" s="1" t="s">
        <v>921</v>
      </c>
      <c r="J149" s="1" t="s">
        <v>28</v>
      </c>
      <c r="K149" s="1" t="s">
        <v>29</v>
      </c>
      <c r="L149" s="1" t="s">
        <v>43</v>
      </c>
      <c r="M149" s="1" t="s">
        <v>31</v>
      </c>
      <c r="N149" s="1">
        <v>80</v>
      </c>
      <c r="O149" s="1">
        <v>10</v>
      </c>
      <c r="Q149" s="2" t="s">
        <v>922</v>
      </c>
      <c r="U149" s="1" t="s">
        <v>923</v>
      </c>
    </row>
    <row r="150" spans="1:21" ht="14.25" customHeight="1" x14ac:dyDescent="0.35">
      <c r="A150" s="1" t="s">
        <v>907</v>
      </c>
      <c r="B150" s="1" t="s">
        <v>908</v>
      </c>
      <c r="C150" s="1" t="s">
        <v>812</v>
      </c>
      <c r="D150" s="1">
        <v>2022</v>
      </c>
      <c r="E150" s="1" t="s">
        <v>924</v>
      </c>
      <c r="F150" s="1" t="s">
        <v>925</v>
      </c>
      <c r="G150" s="1" t="s">
        <v>925</v>
      </c>
      <c r="H150" s="1">
        <v>20222</v>
      </c>
      <c r="I150" s="1" t="s">
        <v>926</v>
      </c>
      <c r="J150" s="1" t="s">
        <v>28</v>
      </c>
      <c r="K150" s="1" t="s">
        <v>29</v>
      </c>
      <c r="L150" s="1" t="s">
        <v>43</v>
      </c>
      <c r="M150" s="1" t="s">
        <v>31</v>
      </c>
      <c r="N150" s="1">
        <v>40</v>
      </c>
      <c r="O150" s="1">
        <v>10</v>
      </c>
      <c r="Q150" s="2" t="s">
        <v>927</v>
      </c>
      <c r="U150" s="1" t="s">
        <v>928</v>
      </c>
    </row>
    <row r="151" spans="1:21" ht="14.25" customHeight="1" x14ac:dyDescent="0.35">
      <c r="A151" s="1" t="s">
        <v>907</v>
      </c>
      <c r="B151" s="1" t="s">
        <v>908</v>
      </c>
      <c r="C151" s="1" t="s">
        <v>812</v>
      </c>
      <c r="D151" s="1">
        <v>2022</v>
      </c>
      <c r="E151" s="1" t="s">
        <v>929</v>
      </c>
      <c r="F151" s="1" t="s">
        <v>930</v>
      </c>
      <c r="G151" s="1" t="s">
        <v>930</v>
      </c>
      <c r="H151" s="1">
        <v>20222</v>
      </c>
      <c r="I151" s="1" t="s">
        <v>931</v>
      </c>
      <c r="J151" s="1" t="s">
        <v>28</v>
      </c>
      <c r="K151" s="1" t="s">
        <v>29</v>
      </c>
      <c r="L151" s="1" t="s">
        <v>43</v>
      </c>
      <c r="M151" s="1" t="s">
        <v>31</v>
      </c>
      <c r="N151" s="1">
        <v>150</v>
      </c>
      <c r="O151" s="1">
        <v>10</v>
      </c>
      <c r="Q151" s="2" t="s">
        <v>932</v>
      </c>
      <c r="U151" s="1" t="s">
        <v>933</v>
      </c>
    </row>
    <row r="152" spans="1:21" ht="14.25" customHeight="1" x14ac:dyDescent="0.35">
      <c r="A152" s="1" t="s">
        <v>527</v>
      </c>
      <c r="B152" s="1" t="s">
        <v>528</v>
      </c>
      <c r="C152" s="1" t="s">
        <v>23</v>
      </c>
      <c r="D152" s="1">
        <v>2022</v>
      </c>
      <c r="E152" s="1" t="s">
        <v>24</v>
      </c>
      <c r="F152" s="1" t="s">
        <v>25</v>
      </c>
      <c r="G152" s="1" t="s">
        <v>26</v>
      </c>
      <c r="H152" s="1">
        <v>20231</v>
      </c>
      <c r="I152" s="1" t="s">
        <v>27</v>
      </c>
      <c r="J152" s="1" t="s">
        <v>28</v>
      </c>
      <c r="K152" s="1" t="s">
        <v>29</v>
      </c>
      <c r="L152" s="1" t="s">
        <v>30</v>
      </c>
      <c r="M152" s="1" t="s">
        <v>31</v>
      </c>
      <c r="N152" s="1">
        <v>500</v>
      </c>
      <c r="O152" s="1">
        <v>10</v>
      </c>
      <c r="P152" s="2" t="s">
        <v>32</v>
      </c>
      <c r="Q152" s="2" t="s">
        <v>33</v>
      </c>
      <c r="R152" s="2" t="s">
        <v>34</v>
      </c>
      <c r="U152" s="1" t="s">
        <v>35</v>
      </c>
    </row>
    <row r="153" spans="1:21" ht="14.25" customHeight="1" x14ac:dyDescent="0.35">
      <c r="A153" s="1" t="s">
        <v>1010</v>
      </c>
      <c r="B153" s="1" t="s">
        <v>1011</v>
      </c>
      <c r="C153" s="1" t="s">
        <v>1012</v>
      </c>
      <c r="D153" s="1">
        <v>2022</v>
      </c>
      <c r="E153" s="1" t="s">
        <v>1013</v>
      </c>
      <c r="F153" s="1" t="s">
        <v>1014</v>
      </c>
      <c r="G153" s="1" t="s">
        <v>1014</v>
      </c>
      <c r="H153" s="1">
        <v>20222</v>
      </c>
      <c r="I153" s="1" t="s">
        <v>1015</v>
      </c>
      <c r="J153" s="1" t="s">
        <v>28</v>
      </c>
      <c r="K153" s="1" t="s">
        <v>72</v>
      </c>
      <c r="L153" s="1" t="s">
        <v>54</v>
      </c>
      <c r="M153" s="1" t="s">
        <v>44</v>
      </c>
      <c r="N153" s="1">
        <v>6</v>
      </c>
      <c r="O153" s="1">
        <v>16</v>
      </c>
      <c r="P153" s="2" t="s">
        <v>1016</v>
      </c>
      <c r="S153" s="2" t="s">
        <v>1017</v>
      </c>
      <c r="U153" s="1" t="s">
        <v>1018</v>
      </c>
    </row>
    <row r="154" spans="1:21" ht="14.25" customHeight="1" x14ac:dyDescent="0.35">
      <c r="A154" s="1" t="s">
        <v>1010</v>
      </c>
      <c r="B154" s="1" t="s">
        <v>1011</v>
      </c>
      <c r="C154" s="1" t="s">
        <v>1012</v>
      </c>
      <c r="D154" s="1">
        <v>2022</v>
      </c>
      <c r="E154" s="1" t="s">
        <v>1019</v>
      </c>
      <c r="F154" s="1" t="s">
        <v>313</v>
      </c>
      <c r="G154" s="1" t="s">
        <v>1020</v>
      </c>
      <c r="H154" s="1">
        <v>20222</v>
      </c>
      <c r="I154" s="1" t="s">
        <v>1021</v>
      </c>
      <c r="J154" s="1" t="s">
        <v>28</v>
      </c>
      <c r="K154" s="1" t="s">
        <v>631</v>
      </c>
      <c r="L154" s="1" t="s">
        <v>54</v>
      </c>
      <c r="M154" s="1" t="s">
        <v>44</v>
      </c>
      <c r="N154" s="1">
        <v>4</v>
      </c>
      <c r="O154" s="1">
        <v>8</v>
      </c>
      <c r="P154" s="2" t="s">
        <v>1022</v>
      </c>
      <c r="R154" s="2" t="s">
        <v>1023</v>
      </c>
      <c r="S154" s="2" t="s">
        <v>1024</v>
      </c>
      <c r="U154" s="2" t="s">
        <v>1022</v>
      </c>
    </row>
    <row r="155" spans="1:21" ht="14.25" customHeight="1" x14ac:dyDescent="0.35">
      <c r="A155" s="1" t="s">
        <v>1010</v>
      </c>
      <c r="B155" s="1" t="s">
        <v>1011</v>
      </c>
      <c r="C155" s="1" t="s">
        <v>1012</v>
      </c>
      <c r="D155" s="1">
        <v>2022</v>
      </c>
      <c r="E155" s="1" t="s">
        <v>1025</v>
      </c>
      <c r="F155" s="1" t="s">
        <v>1026</v>
      </c>
      <c r="G155" s="1" t="s">
        <v>1027</v>
      </c>
      <c r="H155" s="1">
        <v>20222</v>
      </c>
      <c r="I155" s="1" t="s">
        <v>1028</v>
      </c>
      <c r="J155" s="1" t="s">
        <v>28</v>
      </c>
      <c r="K155" s="1" t="s">
        <v>631</v>
      </c>
      <c r="L155" s="1" t="s">
        <v>54</v>
      </c>
      <c r="M155" s="1" t="s">
        <v>31</v>
      </c>
      <c r="N155" s="1">
        <v>5</v>
      </c>
      <c r="O155" s="1">
        <v>8</v>
      </c>
      <c r="P155" s="2" t="s">
        <v>1029</v>
      </c>
      <c r="R155" s="2" t="s">
        <v>1030</v>
      </c>
      <c r="S155" s="2" t="s">
        <v>1031</v>
      </c>
      <c r="U155" s="2" t="s">
        <v>1029</v>
      </c>
    </row>
    <row r="156" spans="1:21" ht="14.25" customHeight="1" x14ac:dyDescent="0.35">
      <c r="A156" s="1" t="s">
        <v>1010</v>
      </c>
      <c r="B156" s="1" t="s">
        <v>1011</v>
      </c>
      <c r="C156" s="1" t="s">
        <v>1012</v>
      </c>
      <c r="D156" s="1">
        <v>2022</v>
      </c>
      <c r="E156" s="1" t="s">
        <v>1032</v>
      </c>
      <c r="F156" s="1" t="s">
        <v>1027</v>
      </c>
      <c r="G156" s="1" t="s">
        <v>1027</v>
      </c>
      <c r="H156" s="1">
        <v>20222</v>
      </c>
      <c r="I156" s="1" t="s">
        <v>1033</v>
      </c>
      <c r="J156" s="1" t="s">
        <v>28</v>
      </c>
      <c r="K156" s="1" t="s">
        <v>631</v>
      </c>
      <c r="L156" s="1" t="s">
        <v>54</v>
      </c>
      <c r="M156" s="1" t="s">
        <v>44</v>
      </c>
      <c r="N156" s="1">
        <v>5</v>
      </c>
      <c r="O156" s="1">
        <v>5</v>
      </c>
      <c r="P156" s="2" t="s">
        <v>1034</v>
      </c>
      <c r="R156" s="2" t="s">
        <v>1035</v>
      </c>
      <c r="S156" s="2" t="s">
        <v>1036</v>
      </c>
      <c r="U156" s="2" t="s">
        <v>1034</v>
      </c>
    </row>
    <row r="157" spans="1:21" ht="14.25" customHeight="1" x14ac:dyDescent="0.35">
      <c r="A157" s="1" t="s">
        <v>1010</v>
      </c>
      <c r="B157" s="1" t="s">
        <v>1011</v>
      </c>
      <c r="C157" s="1" t="s">
        <v>1012</v>
      </c>
      <c r="D157" s="1">
        <v>2022</v>
      </c>
      <c r="E157" s="1" t="s">
        <v>1037</v>
      </c>
      <c r="F157" s="1" t="s">
        <v>1038</v>
      </c>
      <c r="G157" s="1" t="s">
        <v>1038</v>
      </c>
      <c r="H157" s="1">
        <v>20231</v>
      </c>
      <c r="I157" s="1" t="s">
        <v>1039</v>
      </c>
      <c r="J157" s="1" t="s">
        <v>28</v>
      </c>
      <c r="K157" s="1" t="s">
        <v>29</v>
      </c>
      <c r="L157" s="1" t="s">
        <v>54</v>
      </c>
      <c r="M157" s="1" t="s">
        <v>31</v>
      </c>
      <c r="N157" s="1">
        <v>800</v>
      </c>
      <c r="O157" s="1">
        <v>15</v>
      </c>
      <c r="P157" s="2" t="s">
        <v>1040</v>
      </c>
      <c r="Q157" s="2" t="s">
        <v>1041</v>
      </c>
      <c r="R157" s="2" t="s">
        <v>1042</v>
      </c>
      <c r="U157" s="1" t="s">
        <v>1043</v>
      </c>
    </row>
    <row r="158" spans="1:21" ht="14.25" customHeight="1" x14ac:dyDescent="0.35">
      <c r="A158" s="1" t="s">
        <v>1010</v>
      </c>
      <c r="B158" s="1" t="s">
        <v>1011</v>
      </c>
      <c r="C158" s="1" t="s">
        <v>1012</v>
      </c>
      <c r="D158" s="1">
        <v>2022</v>
      </c>
      <c r="E158" s="1" t="s">
        <v>1044</v>
      </c>
      <c r="F158" s="1" t="s">
        <v>1045</v>
      </c>
      <c r="G158" s="1" t="s">
        <v>1046</v>
      </c>
      <c r="H158" s="1">
        <v>20231</v>
      </c>
      <c r="I158" s="2" t="s">
        <v>1047</v>
      </c>
      <c r="J158" s="1" t="s">
        <v>28</v>
      </c>
      <c r="K158" s="1" t="s">
        <v>1048</v>
      </c>
      <c r="L158" s="1" t="s">
        <v>30</v>
      </c>
      <c r="M158" s="1" t="s">
        <v>31</v>
      </c>
      <c r="N158" s="1">
        <v>4</v>
      </c>
      <c r="O158" s="1">
        <v>20</v>
      </c>
      <c r="P158" s="2" t="s">
        <v>1049</v>
      </c>
      <c r="Q158" s="2" t="s">
        <v>1050</v>
      </c>
      <c r="U158" s="2" t="s">
        <v>1049</v>
      </c>
    </row>
    <row r="159" spans="1:21" ht="14.25" customHeight="1" x14ac:dyDescent="0.35">
      <c r="A159" s="1" t="s">
        <v>634</v>
      </c>
      <c r="B159" s="1" t="s">
        <v>635</v>
      </c>
      <c r="C159" s="1" t="s">
        <v>603</v>
      </c>
      <c r="D159" s="1">
        <v>2022</v>
      </c>
      <c r="E159" s="1" t="s">
        <v>336</v>
      </c>
      <c r="F159" s="1" t="s">
        <v>337</v>
      </c>
      <c r="G159" s="1" t="s">
        <v>338</v>
      </c>
      <c r="H159" s="1">
        <v>20232</v>
      </c>
      <c r="I159" s="1" t="s">
        <v>336</v>
      </c>
      <c r="J159" s="1" t="s">
        <v>28</v>
      </c>
      <c r="K159" s="1" t="s">
        <v>53</v>
      </c>
      <c r="L159" s="1" t="s">
        <v>54</v>
      </c>
      <c r="M159" s="1" t="s">
        <v>44</v>
      </c>
      <c r="O159" s="1">
        <v>15</v>
      </c>
      <c r="P159" s="2" t="s">
        <v>339</v>
      </c>
      <c r="Q159" s="2" t="s">
        <v>405</v>
      </c>
      <c r="R159" s="2" t="s">
        <v>406</v>
      </c>
      <c r="T159" s="2" t="s">
        <v>407</v>
      </c>
      <c r="U159" s="1" t="s">
        <v>343</v>
      </c>
    </row>
    <row r="160" spans="1:21" ht="14.25" customHeight="1" x14ac:dyDescent="0.35">
      <c r="A160" s="1" t="s">
        <v>355</v>
      </c>
      <c r="B160" s="1" t="s">
        <v>356</v>
      </c>
      <c r="C160" s="1" t="s">
        <v>23</v>
      </c>
      <c r="D160" s="1">
        <v>2022</v>
      </c>
      <c r="E160" s="1" t="s">
        <v>24</v>
      </c>
      <c r="F160" s="1" t="s">
        <v>25</v>
      </c>
      <c r="G160" s="1" t="s">
        <v>26</v>
      </c>
      <c r="H160" s="1">
        <v>20231</v>
      </c>
      <c r="I160" s="1" t="s">
        <v>27</v>
      </c>
      <c r="J160" s="1" t="s">
        <v>28</v>
      </c>
      <c r="K160" s="1" t="s">
        <v>29</v>
      </c>
      <c r="L160" s="1" t="s">
        <v>30</v>
      </c>
      <c r="M160" s="1" t="s">
        <v>31</v>
      </c>
      <c r="N160" s="1">
        <v>500</v>
      </c>
      <c r="O160" s="1">
        <v>10</v>
      </c>
      <c r="P160" s="2" t="s">
        <v>32</v>
      </c>
      <c r="Q160" s="2" t="s">
        <v>33</v>
      </c>
      <c r="R160" s="2" t="s">
        <v>34</v>
      </c>
      <c r="U160" s="1" t="s">
        <v>35</v>
      </c>
    </row>
    <row r="161" spans="1:21" ht="14.25" customHeight="1" x14ac:dyDescent="0.35">
      <c r="A161" s="1" t="s">
        <v>481</v>
      </c>
      <c r="B161" s="1" t="s">
        <v>482</v>
      </c>
      <c r="C161" s="1" t="s">
        <v>23</v>
      </c>
      <c r="D161" s="1">
        <v>2022</v>
      </c>
      <c r="E161" s="1" t="s">
        <v>471</v>
      </c>
      <c r="F161" s="1" t="s">
        <v>472</v>
      </c>
      <c r="G161" s="1" t="s">
        <v>473</v>
      </c>
      <c r="H161" s="1">
        <v>20231</v>
      </c>
      <c r="I161" s="1" t="s">
        <v>471</v>
      </c>
      <c r="J161" s="1" t="s">
        <v>28</v>
      </c>
      <c r="K161" s="1" t="s">
        <v>53</v>
      </c>
      <c r="L161" s="1" t="s">
        <v>54</v>
      </c>
      <c r="M161" s="1" t="s">
        <v>44</v>
      </c>
      <c r="O161" s="1">
        <v>15</v>
      </c>
      <c r="P161" s="2" t="s">
        <v>474</v>
      </c>
      <c r="Q161" s="2" t="s">
        <v>475</v>
      </c>
      <c r="R161" s="2" t="s">
        <v>476</v>
      </c>
      <c r="T161" s="2" t="s">
        <v>477</v>
      </c>
      <c r="U161" s="1" t="s">
        <v>478</v>
      </c>
    </row>
    <row r="162" spans="1:21" ht="14.25" customHeight="1" x14ac:dyDescent="0.35">
      <c r="A162" s="1" t="s">
        <v>277</v>
      </c>
      <c r="B162" s="1" t="s">
        <v>278</v>
      </c>
      <c r="C162" s="1" t="s">
        <v>23</v>
      </c>
      <c r="D162" s="1">
        <v>2022</v>
      </c>
      <c r="E162" s="1" t="s">
        <v>279</v>
      </c>
      <c r="F162" s="1" t="s">
        <v>280</v>
      </c>
      <c r="G162" s="1" t="s">
        <v>280</v>
      </c>
      <c r="H162" s="1">
        <v>20231</v>
      </c>
      <c r="I162" s="1" t="s">
        <v>281</v>
      </c>
      <c r="J162" s="1" t="s">
        <v>28</v>
      </c>
      <c r="K162" s="1" t="s">
        <v>81</v>
      </c>
      <c r="L162" s="1" t="s">
        <v>54</v>
      </c>
      <c r="M162" s="1" t="s">
        <v>31</v>
      </c>
      <c r="N162" s="1">
        <v>100</v>
      </c>
      <c r="O162" s="1">
        <v>25</v>
      </c>
      <c r="P162" s="2" t="s">
        <v>282</v>
      </c>
      <c r="Q162" s="2" t="s">
        <v>283</v>
      </c>
      <c r="R162" s="2" t="s">
        <v>284</v>
      </c>
      <c r="T162" s="2" t="s">
        <v>285</v>
      </c>
      <c r="U162" s="1" t="s">
        <v>286</v>
      </c>
    </row>
    <row r="163" spans="1:21" ht="14.25" customHeight="1" x14ac:dyDescent="0.35">
      <c r="A163" s="1" t="s">
        <v>218</v>
      </c>
      <c r="B163" s="1" t="s">
        <v>219</v>
      </c>
      <c r="C163" s="1" t="s">
        <v>23</v>
      </c>
      <c r="D163" s="1">
        <v>2022</v>
      </c>
      <c r="E163" s="1" t="s">
        <v>24</v>
      </c>
      <c r="F163" s="1" t="s">
        <v>25</v>
      </c>
      <c r="G163" s="1" t="s">
        <v>26</v>
      </c>
      <c r="H163" s="1">
        <v>20231</v>
      </c>
      <c r="I163" s="1" t="s">
        <v>27</v>
      </c>
      <c r="J163" s="1" t="s">
        <v>28</v>
      </c>
      <c r="K163" s="1" t="s">
        <v>29</v>
      </c>
      <c r="L163" s="1" t="s">
        <v>30</v>
      </c>
      <c r="M163" s="1" t="s">
        <v>31</v>
      </c>
      <c r="N163" s="1">
        <v>500</v>
      </c>
      <c r="O163" s="1">
        <v>10</v>
      </c>
      <c r="P163" s="2" t="s">
        <v>32</v>
      </c>
      <c r="Q163" s="2" t="s">
        <v>33</v>
      </c>
      <c r="R163" s="2" t="s">
        <v>34</v>
      </c>
      <c r="U163" s="1" t="s">
        <v>35</v>
      </c>
    </row>
    <row r="164" spans="1:21" ht="14.25" customHeight="1" x14ac:dyDescent="0.35">
      <c r="A164" s="1" t="s">
        <v>426</v>
      </c>
      <c r="B164" s="1" t="s">
        <v>427</v>
      </c>
      <c r="C164" s="1" t="s">
        <v>23</v>
      </c>
      <c r="D164" s="1">
        <v>2022</v>
      </c>
      <c r="E164" s="1" t="s">
        <v>428</v>
      </c>
      <c r="F164" s="1" t="s">
        <v>347</v>
      </c>
      <c r="G164" s="1" t="s">
        <v>348</v>
      </c>
      <c r="H164" s="1">
        <v>20222</v>
      </c>
      <c r="I164" s="1" t="s">
        <v>429</v>
      </c>
      <c r="J164" s="1" t="s">
        <v>28</v>
      </c>
      <c r="K164" s="1" t="s">
        <v>53</v>
      </c>
      <c r="L164" s="1" t="s">
        <v>54</v>
      </c>
      <c r="M164" s="1" t="s">
        <v>44</v>
      </c>
      <c r="N164" s="1">
        <v>3</v>
      </c>
      <c r="O164" s="1">
        <v>15</v>
      </c>
      <c r="P164" s="2" t="s">
        <v>430</v>
      </c>
      <c r="Q164" s="2" t="s">
        <v>431</v>
      </c>
      <c r="R164" s="2" t="s">
        <v>432</v>
      </c>
      <c r="T164" s="2" t="s">
        <v>433</v>
      </c>
      <c r="U164" s="1" t="s">
        <v>434</v>
      </c>
    </row>
    <row r="165" spans="1:21" ht="14.25" customHeight="1" x14ac:dyDescent="0.35">
      <c r="A165" s="1" t="s">
        <v>426</v>
      </c>
      <c r="B165" s="1" t="s">
        <v>427</v>
      </c>
      <c r="C165" s="1" t="s">
        <v>23</v>
      </c>
      <c r="D165" s="1">
        <v>2022</v>
      </c>
      <c r="E165" s="1" t="s">
        <v>24</v>
      </c>
      <c r="F165" s="1" t="s">
        <v>25</v>
      </c>
      <c r="G165" s="1" t="s">
        <v>26</v>
      </c>
      <c r="H165" s="1">
        <v>20231</v>
      </c>
      <c r="I165" s="1" t="s">
        <v>27</v>
      </c>
      <c r="J165" s="1" t="s">
        <v>28</v>
      </c>
      <c r="K165" s="1" t="s">
        <v>29</v>
      </c>
      <c r="L165" s="1" t="s">
        <v>30</v>
      </c>
      <c r="M165" s="1" t="s">
        <v>31</v>
      </c>
      <c r="N165" s="1">
        <v>500</v>
      </c>
      <c r="O165" s="1">
        <v>10</v>
      </c>
      <c r="P165" s="2" t="s">
        <v>32</v>
      </c>
      <c r="Q165" s="2" t="s">
        <v>33</v>
      </c>
      <c r="R165" s="2" t="s">
        <v>34</v>
      </c>
      <c r="U165" s="1" t="s">
        <v>35</v>
      </c>
    </row>
    <row r="166" spans="1:21" ht="14.25" customHeight="1" x14ac:dyDescent="0.35">
      <c r="A166" s="1" t="s">
        <v>1339</v>
      </c>
      <c r="B166" s="1" t="s">
        <v>1340</v>
      </c>
      <c r="C166" s="1" t="s">
        <v>1300</v>
      </c>
      <c r="D166" s="1">
        <v>2022</v>
      </c>
      <c r="E166" s="1" t="s">
        <v>1328</v>
      </c>
      <c r="F166" s="1" t="s">
        <v>1341</v>
      </c>
      <c r="G166" s="1" t="s">
        <v>1341</v>
      </c>
      <c r="H166" s="1">
        <v>20222</v>
      </c>
      <c r="I166" s="1" t="s">
        <v>1342</v>
      </c>
      <c r="J166" s="1" t="s">
        <v>28</v>
      </c>
      <c r="K166" s="1" t="s">
        <v>269</v>
      </c>
      <c r="L166" s="1" t="s">
        <v>54</v>
      </c>
      <c r="M166" s="1" t="s">
        <v>44</v>
      </c>
      <c r="N166" s="1">
        <v>6</v>
      </c>
      <c r="O166" s="1">
        <v>2</v>
      </c>
      <c r="S166" s="2" t="s">
        <v>1343</v>
      </c>
      <c r="U166" s="1" t="s">
        <v>1344</v>
      </c>
    </row>
    <row r="167" spans="1:21" ht="14.25" customHeight="1" x14ac:dyDescent="0.35">
      <c r="A167" s="1" t="s">
        <v>1339</v>
      </c>
      <c r="B167" s="1" t="s">
        <v>1340</v>
      </c>
      <c r="C167" s="1" t="s">
        <v>1300</v>
      </c>
      <c r="D167" s="1">
        <v>2022</v>
      </c>
      <c r="E167" s="1" t="s">
        <v>1345</v>
      </c>
      <c r="F167" s="1" t="s">
        <v>1346</v>
      </c>
      <c r="G167" s="1" t="s">
        <v>1346</v>
      </c>
      <c r="H167" s="1">
        <v>20232</v>
      </c>
      <c r="I167" s="1" t="s">
        <v>1347</v>
      </c>
      <c r="J167" s="1" t="s">
        <v>28</v>
      </c>
      <c r="K167" s="1" t="s">
        <v>269</v>
      </c>
      <c r="L167" s="1" t="s">
        <v>54</v>
      </c>
      <c r="M167" s="1" t="s">
        <v>31</v>
      </c>
      <c r="N167" s="1">
        <v>4</v>
      </c>
      <c r="O167" s="1">
        <v>4</v>
      </c>
      <c r="S167" s="2" t="s">
        <v>1348</v>
      </c>
      <c r="U167" s="1" t="s">
        <v>1344</v>
      </c>
    </row>
    <row r="168" spans="1:21" ht="14.25" customHeight="1" x14ac:dyDescent="0.35">
      <c r="A168" s="1" t="s">
        <v>408</v>
      </c>
      <c r="B168" s="1" t="s">
        <v>409</v>
      </c>
      <c r="C168" s="1" t="s">
        <v>23</v>
      </c>
      <c r="D168" s="1">
        <v>2022</v>
      </c>
      <c r="E168" s="1" t="s">
        <v>312</v>
      </c>
      <c r="F168" s="1" t="s">
        <v>313</v>
      </c>
      <c r="G168" s="1" t="s">
        <v>314</v>
      </c>
      <c r="H168" s="1">
        <v>20222</v>
      </c>
      <c r="I168" s="1" t="s">
        <v>410</v>
      </c>
      <c r="J168" s="1" t="s">
        <v>28</v>
      </c>
      <c r="K168" s="1" t="s">
        <v>53</v>
      </c>
      <c r="L168" s="1" t="s">
        <v>54</v>
      </c>
      <c r="M168" s="1" t="s">
        <v>44</v>
      </c>
      <c r="N168" s="1">
        <v>20</v>
      </c>
      <c r="O168" s="1">
        <v>15</v>
      </c>
      <c r="P168" s="2" t="s">
        <v>316</v>
      </c>
      <c r="Q168" s="2" t="s">
        <v>411</v>
      </c>
      <c r="R168" s="2" t="s">
        <v>412</v>
      </c>
      <c r="T168" s="2" t="s">
        <v>413</v>
      </c>
      <c r="U168" s="1" t="s">
        <v>320</v>
      </c>
    </row>
    <row r="169" spans="1:21" ht="14.25" customHeight="1" x14ac:dyDescent="0.35">
      <c r="A169" s="1" t="s">
        <v>408</v>
      </c>
      <c r="B169" s="1" t="s">
        <v>409</v>
      </c>
      <c r="C169" s="1" t="s">
        <v>23</v>
      </c>
      <c r="D169" s="1">
        <v>2022</v>
      </c>
      <c r="E169" s="1" t="s">
        <v>328</v>
      </c>
      <c r="F169" s="1" t="s">
        <v>329</v>
      </c>
      <c r="G169" s="1" t="s">
        <v>330</v>
      </c>
      <c r="H169" s="1">
        <v>20231</v>
      </c>
      <c r="I169" s="1" t="s">
        <v>328</v>
      </c>
      <c r="J169" s="1" t="s">
        <v>28</v>
      </c>
      <c r="K169" s="1" t="s">
        <v>81</v>
      </c>
      <c r="L169" s="1" t="s">
        <v>54</v>
      </c>
      <c r="M169" s="1" t="s">
        <v>44</v>
      </c>
      <c r="O169" s="1">
        <v>25</v>
      </c>
      <c r="P169" s="2" t="s">
        <v>331</v>
      </c>
      <c r="Q169" s="2" t="s">
        <v>332</v>
      </c>
      <c r="R169" s="2" t="s">
        <v>333</v>
      </c>
      <c r="T169" s="2" t="s">
        <v>334</v>
      </c>
      <c r="U169" s="1" t="s">
        <v>335</v>
      </c>
    </row>
    <row r="170" spans="1:21" ht="14.25" customHeight="1" x14ac:dyDescent="0.35">
      <c r="A170" s="1" t="s">
        <v>181</v>
      </c>
      <c r="B170" s="1" t="s">
        <v>182</v>
      </c>
      <c r="C170" s="1" t="s">
        <v>23</v>
      </c>
      <c r="D170" s="1">
        <v>2022</v>
      </c>
      <c r="E170" s="1" t="s">
        <v>24</v>
      </c>
      <c r="F170" s="1" t="s">
        <v>25</v>
      </c>
      <c r="G170" s="1" t="s">
        <v>26</v>
      </c>
      <c r="H170" s="1">
        <v>20231</v>
      </c>
      <c r="I170" s="1" t="s">
        <v>27</v>
      </c>
      <c r="J170" s="1" t="s">
        <v>28</v>
      </c>
      <c r="K170" s="1" t="s">
        <v>29</v>
      </c>
      <c r="L170" s="1" t="s">
        <v>30</v>
      </c>
      <c r="M170" s="1" t="s">
        <v>31</v>
      </c>
      <c r="N170" s="1">
        <v>500</v>
      </c>
      <c r="O170" s="1">
        <v>10</v>
      </c>
      <c r="P170" s="2" t="s">
        <v>32</v>
      </c>
      <c r="Q170" s="2" t="s">
        <v>33</v>
      </c>
      <c r="R170" s="2" t="s">
        <v>34</v>
      </c>
      <c r="U170" s="1" t="s">
        <v>35</v>
      </c>
    </row>
    <row r="171" spans="1:21" ht="14.25" customHeight="1" x14ac:dyDescent="0.35">
      <c r="A171" s="1" t="s">
        <v>1757</v>
      </c>
      <c r="B171" s="1" t="s">
        <v>1758</v>
      </c>
      <c r="C171" s="1" t="s">
        <v>1717</v>
      </c>
      <c r="D171" s="1">
        <v>2022</v>
      </c>
      <c r="E171" s="1" t="s">
        <v>1759</v>
      </c>
      <c r="F171" s="1" t="s">
        <v>231</v>
      </c>
      <c r="G171" s="1" t="s">
        <v>231</v>
      </c>
      <c r="H171" s="1">
        <v>20231</v>
      </c>
      <c r="I171" s="1" t="s">
        <v>1759</v>
      </c>
      <c r="J171" s="1" t="s">
        <v>28</v>
      </c>
      <c r="K171" s="1" t="s">
        <v>81</v>
      </c>
      <c r="L171" s="1" t="s">
        <v>43</v>
      </c>
      <c r="M171" s="1" t="s">
        <v>31</v>
      </c>
      <c r="O171" s="1">
        <v>20</v>
      </c>
      <c r="P171" s="2" t="s">
        <v>1760</v>
      </c>
      <c r="Q171" s="2" t="s">
        <v>1761</v>
      </c>
      <c r="R171" s="2" t="s">
        <v>1762</v>
      </c>
      <c r="T171" s="2" t="s">
        <v>1763</v>
      </c>
    </row>
    <row r="172" spans="1:21" ht="14.25" customHeight="1" x14ac:dyDescent="0.35">
      <c r="A172" s="1" t="s">
        <v>1183</v>
      </c>
      <c r="B172" s="1" t="s">
        <v>1184</v>
      </c>
      <c r="C172" s="1" t="s">
        <v>1146</v>
      </c>
      <c r="D172" s="1">
        <v>2022</v>
      </c>
      <c r="E172" s="1" t="s">
        <v>1185</v>
      </c>
      <c r="F172" s="1" t="s">
        <v>1186</v>
      </c>
      <c r="G172" s="1" t="s">
        <v>1187</v>
      </c>
      <c r="H172" s="1">
        <v>20221</v>
      </c>
      <c r="J172" s="1" t="s">
        <v>28</v>
      </c>
      <c r="K172" s="1" t="s">
        <v>81</v>
      </c>
      <c r="L172" s="1" t="s">
        <v>43</v>
      </c>
      <c r="M172" s="1" t="s">
        <v>31</v>
      </c>
      <c r="N172" s="1">
        <v>20</v>
      </c>
      <c r="O172" s="1">
        <v>20</v>
      </c>
      <c r="P172" s="2" t="s">
        <v>1188</v>
      </c>
      <c r="Q172" s="2" t="s">
        <v>1189</v>
      </c>
      <c r="R172" s="2" t="s">
        <v>1190</v>
      </c>
      <c r="U172" s="1" t="s">
        <v>1191</v>
      </c>
    </row>
    <row r="173" spans="1:21" ht="14.25" customHeight="1" x14ac:dyDescent="0.35">
      <c r="A173" s="1" t="s">
        <v>1183</v>
      </c>
      <c r="B173" s="1" t="s">
        <v>1184</v>
      </c>
      <c r="C173" s="1" t="s">
        <v>1146</v>
      </c>
      <c r="D173" s="1">
        <v>2022</v>
      </c>
      <c r="E173" s="1" t="s">
        <v>1192</v>
      </c>
      <c r="F173" s="1" t="s">
        <v>1193</v>
      </c>
      <c r="G173" s="1" t="s">
        <v>224</v>
      </c>
      <c r="H173" s="1">
        <v>20231</v>
      </c>
      <c r="I173" s="1" t="s">
        <v>1192</v>
      </c>
      <c r="J173" s="1" t="s">
        <v>28</v>
      </c>
      <c r="K173" s="1" t="s">
        <v>53</v>
      </c>
      <c r="L173" s="1" t="s">
        <v>54</v>
      </c>
      <c r="M173" s="1" t="s">
        <v>44</v>
      </c>
      <c r="O173" s="1">
        <v>15</v>
      </c>
      <c r="P173" s="2" t="s">
        <v>1194</v>
      </c>
      <c r="Q173" s="2" t="s">
        <v>1195</v>
      </c>
      <c r="R173" s="2" t="s">
        <v>1196</v>
      </c>
      <c r="T173" s="2" t="s">
        <v>1197</v>
      </c>
      <c r="U173" s="1" t="s">
        <v>1198</v>
      </c>
    </row>
    <row r="174" spans="1:21" ht="14.25" customHeight="1" x14ac:dyDescent="0.35">
      <c r="A174" s="1" t="s">
        <v>1183</v>
      </c>
      <c r="B174" s="1" t="s">
        <v>1184</v>
      </c>
      <c r="C174" s="1" t="s">
        <v>1146</v>
      </c>
      <c r="D174" s="1">
        <v>2022</v>
      </c>
      <c r="E174" s="1" t="s">
        <v>1199</v>
      </c>
      <c r="F174" s="1" t="s">
        <v>1200</v>
      </c>
      <c r="G174" s="1" t="s">
        <v>782</v>
      </c>
      <c r="H174" s="1">
        <v>20231</v>
      </c>
      <c r="J174" s="1" t="s">
        <v>28</v>
      </c>
      <c r="K174" s="1" t="s">
        <v>269</v>
      </c>
      <c r="L174" s="1" t="s">
        <v>54</v>
      </c>
      <c r="M174" s="1" t="s">
        <v>44</v>
      </c>
      <c r="N174" s="1">
        <v>61</v>
      </c>
      <c r="O174" s="1">
        <v>8</v>
      </c>
      <c r="R174" s="2" t="s">
        <v>1201</v>
      </c>
      <c r="S174" s="2" t="s">
        <v>1202</v>
      </c>
      <c r="U174" s="1" t="s">
        <v>1203</v>
      </c>
    </row>
    <row r="175" spans="1:21" ht="14.25" customHeight="1" x14ac:dyDescent="0.35">
      <c r="A175" s="1" t="s">
        <v>397</v>
      </c>
      <c r="B175" s="1" t="s">
        <v>398</v>
      </c>
      <c r="C175" s="1" t="s">
        <v>23</v>
      </c>
      <c r="D175" s="1">
        <v>2022</v>
      </c>
      <c r="E175" s="1" t="s">
        <v>399</v>
      </c>
      <c r="F175" s="1" t="s">
        <v>400</v>
      </c>
      <c r="G175" s="1" t="s">
        <v>400</v>
      </c>
      <c r="H175" s="1">
        <v>20231</v>
      </c>
      <c r="I175" s="1" t="s">
        <v>399</v>
      </c>
      <c r="J175" s="1" t="s">
        <v>28</v>
      </c>
      <c r="K175" s="1" t="s">
        <v>53</v>
      </c>
      <c r="L175" s="1" t="s">
        <v>54</v>
      </c>
      <c r="M175" s="1" t="s">
        <v>44</v>
      </c>
      <c r="O175" s="1">
        <v>15</v>
      </c>
      <c r="P175" s="2" t="s">
        <v>401</v>
      </c>
      <c r="Q175" s="2" t="s">
        <v>402</v>
      </c>
      <c r="R175" s="2" t="s">
        <v>403</v>
      </c>
      <c r="T175" s="2" t="s">
        <v>404</v>
      </c>
    </row>
    <row r="176" spans="1:21" ht="14.25" customHeight="1" x14ac:dyDescent="0.35">
      <c r="A176" s="1" t="s">
        <v>397</v>
      </c>
      <c r="B176" s="1" t="s">
        <v>398</v>
      </c>
      <c r="C176" s="1" t="s">
        <v>23</v>
      </c>
      <c r="D176" s="1">
        <v>2022</v>
      </c>
      <c r="E176" s="1" t="s">
        <v>336</v>
      </c>
      <c r="F176" s="1" t="s">
        <v>337</v>
      </c>
      <c r="G176" s="1" t="s">
        <v>338</v>
      </c>
      <c r="H176" s="1">
        <v>20232</v>
      </c>
      <c r="I176" s="1" t="s">
        <v>336</v>
      </c>
      <c r="J176" s="1" t="s">
        <v>28</v>
      </c>
      <c r="K176" s="1" t="s">
        <v>53</v>
      </c>
      <c r="L176" s="1" t="s">
        <v>54</v>
      </c>
      <c r="M176" s="1" t="s">
        <v>44</v>
      </c>
      <c r="O176" s="1">
        <v>15</v>
      </c>
      <c r="P176" s="2" t="s">
        <v>339</v>
      </c>
      <c r="Q176" s="2" t="s">
        <v>405</v>
      </c>
      <c r="R176" s="2" t="s">
        <v>406</v>
      </c>
      <c r="T176" s="2" t="s">
        <v>407</v>
      </c>
      <c r="U176" s="1" t="s">
        <v>343</v>
      </c>
    </row>
    <row r="177" spans="1:21" ht="14.25" customHeight="1" x14ac:dyDescent="0.35">
      <c r="A177" s="1" t="s">
        <v>248</v>
      </c>
      <c r="B177" s="1" t="s">
        <v>249</v>
      </c>
      <c r="C177" s="1" t="s">
        <v>23</v>
      </c>
      <c r="D177" s="1">
        <v>2022</v>
      </c>
      <c r="E177" s="1" t="s">
        <v>24</v>
      </c>
      <c r="F177" s="1" t="s">
        <v>25</v>
      </c>
      <c r="G177" s="1" t="s">
        <v>26</v>
      </c>
      <c r="H177" s="1">
        <v>20231</v>
      </c>
      <c r="I177" s="1" t="s">
        <v>27</v>
      </c>
      <c r="J177" s="1" t="s">
        <v>28</v>
      </c>
      <c r="K177" s="1" t="s">
        <v>29</v>
      </c>
      <c r="L177" s="1" t="s">
        <v>30</v>
      </c>
      <c r="M177" s="1" t="s">
        <v>31</v>
      </c>
      <c r="N177" s="1">
        <v>500</v>
      </c>
      <c r="O177" s="1">
        <v>10</v>
      </c>
      <c r="P177" s="2" t="s">
        <v>32</v>
      </c>
      <c r="Q177" s="2" t="s">
        <v>33</v>
      </c>
      <c r="R177" s="2" t="s">
        <v>34</v>
      </c>
      <c r="U177" s="1" t="s">
        <v>35</v>
      </c>
    </row>
    <row r="178" spans="1:21" ht="14.25" customHeight="1" x14ac:dyDescent="0.35">
      <c r="A178" s="1" t="s">
        <v>155</v>
      </c>
      <c r="B178" s="1" t="s">
        <v>156</v>
      </c>
      <c r="C178" s="1" t="s">
        <v>23</v>
      </c>
      <c r="D178" s="1">
        <v>2022</v>
      </c>
      <c r="E178" s="1" t="s">
        <v>24</v>
      </c>
      <c r="F178" s="1" t="s">
        <v>25</v>
      </c>
      <c r="G178" s="1" t="s">
        <v>26</v>
      </c>
      <c r="H178" s="1">
        <v>20231</v>
      </c>
      <c r="I178" s="1" t="s">
        <v>27</v>
      </c>
      <c r="J178" s="1" t="s">
        <v>28</v>
      </c>
      <c r="K178" s="1" t="s">
        <v>29</v>
      </c>
      <c r="L178" s="1" t="s">
        <v>30</v>
      </c>
      <c r="M178" s="1" t="s">
        <v>31</v>
      </c>
      <c r="N178" s="1">
        <v>500</v>
      </c>
      <c r="O178" s="1">
        <v>10</v>
      </c>
      <c r="P178" s="2" t="s">
        <v>32</v>
      </c>
      <c r="Q178" s="2" t="s">
        <v>33</v>
      </c>
      <c r="R178" s="2" t="s">
        <v>34</v>
      </c>
      <c r="U178" s="1" t="s">
        <v>35</v>
      </c>
    </row>
    <row r="179" spans="1:21" ht="14.25" customHeight="1" x14ac:dyDescent="0.35">
      <c r="A179" s="1" t="s">
        <v>1159</v>
      </c>
      <c r="B179" s="1" t="s">
        <v>1160</v>
      </c>
      <c r="C179" s="1" t="s">
        <v>1146</v>
      </c>
      <c r="D179" s="1">
        <v>2022</v>
      </c>
      <c r="E179" s="1" t="s">
        <v>1161</v>
      </c>
      <c r="F179" s="1" t="s">
        <v>1162</v>
      </c>
      <c r="G179" s="1" t="s">
        <v>1163</v>
      </c>
      <c r="H179" s="1">
        <v>20221</v>
      </c>
      <c r="I179" s="1" t="s">
        <v>1164</v>
      </c>
      <c r="J179" s="1" t="s">
        <v>28</v>
      </c>
      <c r="K179" s="1" t="s">
        <v>269</v>
      </c>
      <c r="L179" s="1" t="s">
        <v>54</v>
      </c>
      <c r="M179" s="1" t="s">
        <v>31</v>
      </c>
      <c r="N179" s="1">
        <v>1</v>
      </c>
      <c r="O179" s="1">
        <v>20</v>
      </c>
      <c r="Q179" s="2" t="s">
        <v>1165</v>
      </c>
      <c r="R179" s="2" t="s">
        <v>1166</v>
      </c>
      <c r="S179" s="2" t="s">
        <v>1167</v>
      </c>
      <c r="U179" s="1" t="s">
        <v>394</v>
      </c>
    </row>
    <row r="180" spans="1:21" ht="14.25" customHeight="1" x14ac:dyDescent="0.35">
      <c r="A180" s="1" t="s">
        <v>959</v>
      </c>
      <c r="B180" s="1" t="s">
        <v>960</v>
      </c>
      <c r="C180" s="1" t="s">
        <v>812</v>
      </c>
      <c r="D180" s="1">
        <v>2022</v>
      </c>
      <c r="E180" s="1" t="s">
        <v>961</v>
      </c>
      <c r="F180" s="1" t="s">
        <v>962</v>
      </c>
      <c r="G180" s="1" t="s">
        <v>962</v>
      </c>
      <c r="H180" s="1">
        <v>20232</v>
      </c>
      <c r="I180" s="1" t="s">
        <v>963</v>
      </c>
      <c r="J180" s="1" t="s">
        <v>28</v>
      </c>
      <c r="K180" s="1" t="s">
        <v>631</v>
      </c>
      <c r="L180" s="1" t="s">
        <v>54</v>
      </c>
      <c r="M180" s="1" t="s">
        <v>44</v>
      </c>
      <c r="N180" s="1">
        <v>11</v>
      </c>
      <c r="O180" s="1">
        <v>2</v>
      </c>
      <c r="P180" s="2" t="s">
        <v>964</v>
      </c>
      <c r="Q180" s="2" t="s">
        <v>965</v>
      </c>
      <c r="R180" s="2" t="s">
        <v>966</v>
      </c>
      <c r="S180" s="2" t="s">
        <v>967</v>
      </c>
      <c r="U180" s="1" t="s">
        <v>741</v>
      </c>
    </row>
    <row r="181" spans="1:21" ht="14.25" customHeight="1" x14ac:dyDescent="0.35">
      <c r="A181" s="1" t="s">
        <v>414</v>
      </c>
      <c r="B181" s="1" t="s">
        <v>415</v>
      </c>
      <c r="C181" s="1" t="s">
        <v>23</v>
      </c>
      <c r="D181" s="1">
        <v>2022</v>
      </c>
      <c r="E181" s="1" t="s">
        <v>24</v>
      </c>
      <c r="F181" s="1" t="s">
        <v>25</v>
      </c>
      <c r="G181" s="1" t="s">
        <v>26</v>
      </c>
      <c r="H181" s="1">
        <v>20231</v>
      </c>
      <c r="I181" s="1" t="s">
        <v>27</v>
      </c>
      <c r="J181" s="1" t="s">
        <v>28</v>
      </c>
      <c r="K181" s="1" t="s">
        <v>29</v>
      </c>
      <c r="L181" s="1" t="s">
        <v>30</v>
      </c>
      <c r="M181" s="1" t="s">
        <v>31</v>
      </c>
      <c r="N181" s="1">
        <v>500</v>
      </c>
      <c r="O181" s="1">
        <v>10</v>
      </c>
      <c r="P181" s="2" t="s">
        <v>32</v>
      </c>
      <c r="Q181" s="2" t="s">
        <v>33</v>
      </c>
      <c r="R181" s="2" t="s">
        <v>34</v>
      </c>
      <c r="U181" s="1" t="s">
        <v>35</v>
      </c>
    </row>
    <row r="182" spans="1:21" ht="14.25" customHeight="1" x14ac:dyDescent="0.35">
      <c r="A182" s="1" t="s">
        <v>1563</v>
      </c>
      <c r="B182" s="1" t="s">
        <v>1564</v>
      </c>
      <c r="C182" s="1" t="s">
        <v>1565</v>
      </c>
      <c r="D182" s="1">
        <v>2022</v>
      </c>
      <c r="E182" s="1" t="s">
        <v>1566</v>
      </c>
      <c r="F182" s="1" t="s">
        <v>1567</v>
      </c>
      <c r="G182" s="1" t="s">
        <v>1567</v>
      </c>
      <c r="H182" s="1">
        <v>20221</v>
      </c>
      <c r="J182" s="1" t="s">
        <v>28</v>
      </c>
      <c r="K182" s="1" t="s">
        <v>53</v>
      </c>
      <c r="L182" s="1" t="s">
        <v>43</v>
      </c>
      <c r="M182" s="1" t="s">
        <v>44</v>
      </c>
      <c r="N182" s="1">
        <v>60</v>
      </c>
      <c r="O182" s="1">
        <v>12</v>
      </c>
      <c r="P182" s="2" t="s">
        <v>1568</v>
      </c>
      <c r="Q182" s="2" t="s">
        <v>1569</v>
      </c>
      <c r="R182" s="2" t="s">
        <v>1570</v>
      </c>
      <c r="T182" s="2" t="s">
        <v>1571</v>
      </c>
      <c r="U182" s="1" t="s">
        <v>1572</v>
      </c>
    </row>
    <row r="183" spans="1:21" ht="14.25" customHeight="1" x14ac:dyDescent="0.35">
      <c r="A183" s="1" t="s">
        <v>1563</v>
      </c>
      <c r="B183" s="1" t="s">
        <v>1564</v>
      </c>
      <c r="C183" s="1" t="s">
        <v>1565</v>
      </c>
      <c r="D183" s="1">
        <v>2022</v>
      </c>
      <c r="E183" s="1" t="s">
        <v>24</v>
      </c>
      <c r="F183" s="1" t="s">
        <v>25</v>
      </c>
      <c r="G183" s="1" t="s">
        <v>26</v>
      </c>
      <c r="H183" s="1">
        <v>20231</v>
      </c>
      <c r="I183" s="1" t="s">
        <v>27</v>
      </c>
      <c r="J183" s="1" t="s">
        <v>28</v>
      </c>
      <c r="K183" s="1" t="s">
        <v>29</v>
      </c>
      <c r="L183" s="1" t="s">
        <v>30</v>
      </c>
      <c r="M183" s="1" t="s">
        <v>31</v>
      </c>
      <c r="N183" s="1">
        <v>500</v>
      </c>
      <c r="O183" s="1">
        <v>10</v>
      </c>
      <c r="P183" s="2" t="s">
        <v>32</v>
      </c>
      <c r="Q183" s="2" t="s">
        <v>308</v>
      </c>
      <c r="R183" s="2" t="s">
        <v>309</v>
      </c>
      <c r="U183" s="1" t="s">
        <v>35</v>
      </c>
    </row>
    <row r="184" spans="1:21" ht="14.25" customHeight="1" x14ac:dyDescent="0.35">
      <c r="A184" s="1" t="s">
        <v>493</v>
      </c>
      <c r="B184" s="1" t="s">
        <v>494</v>
      </c>
      <c r="C184" s="1" t="s">
        <v>23</v>
      </c>
      <c r="D184" s="1">
        <v>2022</v>
      </c>
      <c r="E184" s="1" t="s">
        <v>24</v>
      </c>
      <c r="F184" s="1" t="s">
        <v>25</v>
      </c>
      <c r="G184" s="1" t="s">
        <v>26</v>
      </c>
      <c r="H184" s="1">
        <v>20231</v>
      </c>
      <c r="I184" s="1" t="s">
        <v>27</v>
      </c>
      <c r="J184" s="1" t="s">
        <v>28</v>
      </c>
      <c r="K184" s="1" t="s">
        <v>29</v>
      </c>
      <c r="L184" s="1" t="s">
        <v>30</v>
      </c>
      <c r="M184" s="1" t="s">
        <v>31</v>
      </c>
      <c r="N184" s="1">
        <v>500</v>
      </c>
      <c r="O184" s="1">
        <v>10</v>
      </c>
      <c r="P184" s="2" t="s">
        <v>32</v>
      </c>
      <c r="Q184" s="2" t="s">
        <v>33</v>
      </c>
      <c r="R184" s="2" t="s">
        <v>34</v>
      </c>
      <c r="U184" s="1" t="s">
        <v>35</v>
      </c>
    </row>
    <row r="185" spans="1:21" ht="14.25" customHeight="1" x14ac:dyDescent="0.35">
      <c r="A185" s="1" t="s">
        <v>894</v>
      </c>
      <c r="B185" s="1" t="s">
        <v>895</v>
      </c>
      <c r="C185" s="1" t="s">
        <v>812</v>
      </c>
      <c r="D185" s="1">
        <v>2022</v>
      </c>
      <c r="E185" s="1" t="s">
        <v>896</v>
      </c>
      <c r="F185" s="1" t="s">
        <v>897</v>
      </c>
      <c r="G185" s="1" t="s">
        <v>897</v>
      </c>
      <c r="H185" s="1">
        <v>20231</v>
      </c>
      <c r="I185" s="1" t="s">
        <v>898</v>
      </c>
      <c r="J185" s="1" t="s">
        <v>28</v>
      </c>
      <c r="K185" s="1" t="s">
        <v>29</v>
      </c>
      <c r="L185" s="1" t="s">
        <v>43</v>
      </c>
      <c r="M185" s="1" t="s">
        <v>31</v>
      </c>
      <c r="N185" s="1">
        <v>8</v>
      </c>
      <c r="O185" s="1">
        <v>10</v>
      </c>
      <c r="Q185" s="2" t="s">
        <v>899</v>
      </c>
      <c r="U185" s="1" t="s">
        <v>900</v>
      </c>
    </row>
    <row r="186" spans="1:21" ht="14.25" customHeight="1" x14ac:dyDescent="0.35">
      <c r="A186" s="1" t="s">
        <v>220</v>
      </c>
      <c r="B186" s="1" t="s">
        <v>221</v>
      </c>
      <c r="C186" s="1" t="s">
        <v>23</v>
      </c>
      <c r="D186" s="1">
        <v>2022</v>
      </c>
      <c r="E186" s="1" t="s">
        <v>222</v>
      </c>
      <c r="F186" s="1" t="s">
        <v>223</v>
      </c>
      <c r="G186" s="1" t="s">
        <v>224</v>
      </c>
      <c r="H186" s="1">
        <v>20231</v>
      </c>
      <c r="I186" s="1" t="s">
        <v>222</v>
      </c>
      <c r="J186" s="1" t="s">
        <v>28</v>
      </c>
      <c r="K186" s="1" t="s">
        <v>146</v>
      </c>
      <c r="L186" s="1" t="s">
        <v>43</v>
      </c>
      <c r="M186" s="1" t="s">
        <v>44</v>
      </c>
      <c r="O186" s="1">
        <v>15</v>
      </c>
      <c r="P186" s="2" t="s">
        <v>225</v>
      </c>
      <c r="Q186" s="2" t="s">
        <v>226</v>
      </c>
      <c r="R186" s="2" t="s">
        <v>227</v>
      </c>
      <c r="T186" s="2" t="s">
        <v>228</v>
      </c>
    </row>
    <row r="187" spans="1:21" ht="14.25" customHeight="1" x14ac:dyDescent="0.35">
      <c r="A187" s="1" t="s">
        <v>220</v>
      </c>
      <c r="B187" s="1" t="s">
        <v>221</v>
      </c>
      <c r="C187" s="1" t="s">
        <v>23</v>
      </c>
      <c r="D187" s="1">
        <v>2022</v>
      </c>
      <c r="E187" s="1" t="s">
        <v>229</v>
      </c>
      <c r="F187" s="1" t="s">
        <v>230</v>
      </c>
      <c r="G187" s="1" t="s">
        <v>231</v>
      </c>
      <c r="H187" s="1">
        <v>20231</v>
      </c>
      <c r="I187" s="1" t="s">
        <v>229</v>
      </c>
      <c r="J187" s="1" t="s">
        <v>28</v>
      </c>
      <c r="K187" s="1" t="s">
        <v>146</v>
      </c>
      <c r="L187" s="1" t="s">
        <v>43</v>
      </c>
      <c r="M187" s="1" t="s">
        <v>44</v>
      </c>
      <c r="O187" s="1">
        <v>15</v>
      </c>
      <c r="P187" s="2" t="s">
        <v>232</v>
      </c>
      <c r="Q187" s="2" t="s">
        <v>233</v>
      </c>
      <c r="R187" s="2" t="s">
        <v>234</v>
      </c>
      <c r="T187" s="2" t="s">
        <v>235</v>
      </c>
      <c r="U187" s="1" t="s">
        <v>236</v>
      </c>
    </row>
    <row r="188" spans="1:21" ht="14.25" customHeight="1" x14ac:dyDescent="0.35">
      <c r="A188" s="1" t="s">
        <v>220</v>
      </c>
      <c r="B188" s="1" t="s">
        <v>221</v>
      </c>
      <c r="C188" s="1" t="s">
        <v>23</v>
      </c>
      <c r="D188" s="1">
        <v>2022</v>
      </c>
      <c r="E188" s="1" t="s">
        <v>237</v>
      </c>
      <c r="F188" s="1" t="s">
        <v>238</v>
      </c>
      <c r="G188" s="1" t="s">
        <v>238</v>
      </c>
      <c r="H188" s="1">
        <v>20232</v>
      </c>
      <c r="I188" s="1" t="s">
        <v>237</v>
      </c>
      <c r="J188" s="1" t="s">
        <v>28</v>
      </c>
      <c r="K188" s="1" t="s">
        <v>81</v>
      </c>
      <c r="L188" s="1" t="s">
        <v>43</v>
      </c>
      <c r="M188" s="1" t="s">
        <v>44</v>
      </c>
      <c r="O188" s="1">
        <v>20</v>
      </c>
      <c r="P188" s="2" t="s">
        <v>239</v>
      </c>
      <c r="Q188" s="2" t="s">
        <v>240</v>
      </c>
      <c r="R188" s="2" t="s">
        <v>241</v>
      </c>
      <c r="T188" s="2" t="s">
        <v>242</v>
      </c>
      <c r="U188" s="1" t="s">
        <v>243</v>
      </c>
    </row>
    <row r="189" spans="1:21" ht="14.25" customHeight="1" x14ac:dyDescent="0.35">
      <c r="A189" s="1" t="s">
        <v>1726</v>
      </c>
      <c r="B189" s="1" t="s">
        <v>1727</v>
      </c>
      <c r="C189" s="1" t="s">
        <v>1717</v>
      </c>
      <c r="D189" s="1">
        <v>2022</v>
      </c>
      <c r="E189" s="1" t="s">
        <v>1497</v>
      </c>
      <c r="F189" s="1" t="s">
        <v>1498</v>
      </c>
      <c r="G189" s="1" t="s">
        <v>1499</v>
      </c>
      <c r="H189" s="1">
        <v>20221</v>
      </c>
      <c r="I189" s="1" t="s">
        <v>1679</v>
      </c>
      <c r="J189" s="1" t="s">
        <v>28</v>
      </c>
      <c r="K189" s="1" t="s">
        <v>146</v>
      </c>
      <c r="L189" s="1" t="s">
        <v>43</v>
      </c>
      <c r="M189" s="1" t="s">
        <v>31</v>
      </c>
      <c r="N189" s="1">
        <v>43</v>
      </c>
      <c r="O189" s="1">
        <v>15</v>
      </c>
      <c r="Q189" s="2" t="s">
        <v>1680</v>
      </c>
      <c r="R189" s="2" t="s">
        <v>1681</v>
      </c>
      <c r="T189" s="2" t="s">
        <v>1682</v>
      </c>
      <c r="U189" s="1" t="s">
        <v>1504</v>
      </c>
    </row>
    <row r="190" spans="1:21" ht="14.25" customHeight="1" x14ac:dyDescent="0.35">
      <c r="A190" s="1" t="s">
        <v>871</v>
      </c>
      <c r="B190" s="1" t="s">
        <v>872</v>
      </c>
      <c r="C190" s="1" t="s">
        <v>812</v>
      </c>
      <c r="D190" s="1">
        <v>2022</v>
      </c>
      <c r="E190" s="1" t="s">
        <v>873</v>
      </c>
      <c r="F190" s="1" t="s">
        <v>874</v>
      </c>
      <c r="G190" s="1" t="s">
        <v>69</v>
      </c>
      <c r="H190" s="1">
        <v>20212</v>
      </c>
      <c r="I190" s="1" t="s">
        <v>875</v>
      </c>
      <c r="J190" s="1" t="s">
        <v>28</v>
      </c>
      <c r="K190" s="1" t="s">
        <v>269</v>
      </c>
      <c r="L190" s="1" t="s">
        <v>54</v>
      </c>
      <c r="M190" s="1" t="s">
        <v>44</v>
      </c>
      <c r="N190" s="1">
        <v>2</v>
      </c>
      <c r="O190" s="1">
        <v>20</v>
      </c>
      <c r="P190" s="2" t="s">
        <v>876</v>
      </c>
      <c r="R190" s="2" t="s">
        <v>877</v>
      </c>
      <c r="S190" s="2" t="s">
        <v>878</v>
      </c>
      <c r="U190" s="1" t="s">
        <v>879</v>
      </c>
    </row>
    <row r="191" spans="1:21" ht="14.25" customHeight="1" x14ac:dyDescent="0.35">
      <c r="A191" s="1" t="s">
        <v>871</v>
      </c>
      <c r="B191" s="1" t="s">
        <v>872</v>
      </c>
      <c r="C191" s="1" t="s">
        <v>812</v>
      </c>
      <c r="D191" s="1">
        <v>2022</v>
      </c>
      <c r="E191" s="1" t="s">
        <v>880</v>
      </c>
      <c r="F191" s="1" t="s">
        <v>881</v>
      </c>
      <c r="G191" s="1" t="s">
        <v>881</v>
      </c>
      <c r="H191" s="1">
        <v>20212</v>
      </c>
      <c r="I191" s="1" t="s">
        <v>882</v>
      </c>
      <c r="J191" s="1" t="s">
        <v>28</v>
      </c>
      <c r="K191" s="1" t="s">
        <v>644</v>
      </c>
      <c r="L191" s="1" t="s">
        <v>54</v>
      </c>
      <c r="M191" s="1" t="s">
        <v>44</v>
      </c>
      <c r="N191" s="1">
        <v>2</v>
      </c>
      <c r="O191" s="1">
        <v>36</v>
      </c>
      <c r="S191" s="2" t="s">
        <v>883</v>
      </c>
      <c r="U191" s="1" t="s">
        <v>884</v>
      </c>
    </row>
    <row r="192" spans="1:21" ht="14.25" customHeight="1" x14ac:dyDescent="0.35">
      <c r="A192" s="1" t="s">
        <v>1254</v>
      </c>
      <c r="B192" s="1" t="s">
        <v>1255</v>
      </c>
      <c r="C192" s="1" t="s">
        <v>1146</v>
      </c>
      <c r="D192" s="1">
        <v>2022</v>
      </c>
      <c r="E192" s="1" t="s">
        <v>1147</v>
      </c>
      <c r="F192" s="1" t="s">
        <v>1172</v>
      </c>
      <c r="G192" s="1" t="s">
        <v>1173</v>
      </c>
      <c r="H192" s="1">
        <v>20221</v>
      </c>
      <c r="I192" s="1" t="s">
        <v>1150</v>
      </c>
      <c r="J192" s="1" t="s">
        <v>28</v>
      </c>
      <c r="K192" s="1" t="s">
        <v>146</v>
      </c>
      <c r="L192" s="1" t="s">
        <v>54</v>
      </c>
      <c r="M192" s="1" t="s">
        <v>44</v>
      </c>
      <c r="N192" s="1">
        <v>3</v>
      </c>
      <c r="O192" s="1">
        <v>20</v>
      </c>
      <c r="P192" s="2" t="s">
        <v>1151</v>
      </c>
      <c r="Q192" s="2" t="s">
        <v>1256</v>
      </c>
      <c r="R192" s="2" t="s">
        <v>1257</v>
      </c>
      <c r="T192" s="2" t="s">
        <v>1258</v>
      </c>
      <c r="U192" s="1" t="s">
        <v>1153</v>
      </c>
    </row>
    <row r="193" spans="1:21" ht="14.25" customHeight="1" x14ac:dyDescent="0.35">
      <c r="A193" s="1" t="s">
        <v>549</v>
      </c>
      <c r="B193" s="1" t="s">
        <v>550</v>
      </c>
      <c r="C193" s="1" t="s">
        <v>23</v>
      </c>
      <c r="D193" s="1">
        <v>2022</v>
      </c>
      <c r="E193" s="1" t="s">
        <v>551</v>
      </c>
      <c r="F193" s="1" t="s">
        <v>552</v>
      </c>
      <c r="G193" s="1" t="s">
        <v>553</v>
      </c>
      <c r="H193" s="1">
        <v>20221</v>
      </c>
      <c r="I193" s="1" t="s">
        <v>554</v>
      </c>
      <c r="J193" s="1" t="s">
        <v>28</v>
      </c>
      <c r="K193" s="1" t="s">
        <v>146</v>
      </c>
      <c r="L193" s="1" t="s">
        <v>54</v>
      </c>
      <c r="M193" s="1" t="s">
        <v>44</v>
      </c>
      <c r="N193" s="1">
        <v>30</v>
      </c>
      <c r="O193" s="1">
        <v>20</v>
      </c>
      <c r="Q193" s="2" t="s">
        <v>555</v>
      </c>
      <c r="R193" s="2" t="s">
        <v>556</v>
      </c>
      <c r="T193" s="2" t="s">
        <v>557</v>
      </c>
      <c r="U193" s="1" t="s">
        <v>558</v>
      </c>
    </row>
    <row r="194" spans="1:21" ht="14.25" customHeight="1" x14ac:dyDescent="0.35">
      <c r="A194" s="1" t="s">
        <v>549</v>
      </c>
      <c r="B194" s="1" t="s">
        <v>550</v>
      </c>
      <c r="C194" s="1" t="s">
        <v>23</v>
      </c>
      <c r="D194" s="1">
        <v>2022</v>
      </c>
      <c r="E194" s="1" t="s">
        <v>559</v>
      </c>
      <c r="F194" s="1" t="s">
        <v>560</v>
      </c>
      <c r="G194" s="1" t="s">
        <v>560</v>
      </c>
      <c r="H194" s="1">
        <v>20222</v>
      </c>
      <c r="I194" s="1" t="s">
        <v>561</v>
      </c>
      <c r="J194" s="1" t="s">
        <v>28</v>
      </c>
      <c r="K194" s="1" t="s">
        <v>562</v>
      </c>
      <c r="L194" s="1" t="s">
        <v>43</v>
      </c>
      <c r="M194" s="1" t="s">
        <v>31</v>
      </c>
      <c r="N194" s="1">
        <v>45</v>
      </c>
      <c r="O194" s="1">
        <v>10</v>
      </c>
      <c r="P194" s="2" t="s">
        <v>563</v>
      </c>
      <c r="Q194" s="2" t="s">
        <v>564</v>
      </c>
      <c r="U194" s="1" t="s">
        <v>565</v>
      </c>
    </row>
    <row r="195" spans="1:21" ht="14.25" customHeight="1" x14ac:dyDescent="0.35">
      <c r="A195" s="1" t="s">
        <v>1051</v>
      </c>
      <c r="B195" s="1" t="s">
        <v>1052</v>
      </c>
      <c r="C195" s="1" t="s">
        <v>1012</v>
      </c>
      <c r="D195" s="1">
        <v>2022</v>
      </c>
      <c r="E195" s="1" t="s">
        <v>1053</v>
      </c>
      <c r="F195" s="1" t="s">
        <v>373</v>
      </c>
      <c r="G195" s="1" t="s">
        <v>373</v>
      </c>
      <c r="H195" s="1">
        <v>20232</v>
      </c>
      <c r="I195" s="1" t="s">
        <v>1054</v>
      </c>
      <c r="J195" s="1" t="s">
        <v>28</v>
      </c>
      <c r="K195" s="1" t="s">
        <v>29</v>
      </c>
      <c r="L195" s="1" t="s">
        <v>43</v>
      </c>
      <c r="M195" s="1" t="s">
        <v>44</v>
      </c>
      <c r="N195" s="1">
        <v>25</v>
      </c>
      <c r="O195" s="1">
        <v>10</v>
      </c>
      <c r="Q195" s="2" t="s">
        <v>1055</v>
      </c>
      <c r="U195" s="1" t="s">
        <v>1056</v>
      </c>
    </row>
    <row r="196" spans="1:21" ht="14.25" customHeight="1" x14ac:dyDescent="0.35">
      <c r="A196" s="1" t="s">
        <v>1401</v>
      </c>
      <c r="B196" s="1" t="s">
        <v>1402</v>
      </c>
      <c r="C196" s="1" t="s">
        <v>1300</v>
      </c>
      <c r="D196" s="1">
        <v>2022</v>
      </c>
      <c r="E196" s="1" t="s">
        <v>1403</v>
      </c>
      <c r="F196" s="1" t="s">
        <v>300</v>
      </c>
      <c r="G196" s="1" t="s">
        <v>1404</v>
      </c>
      <c r="H196" s="1">
        <v>20222</v>
      </c>
      <c r="I196" s="1" t="s">
        <v>1405</v>
      </c>
      <c r="J196" s="1" t="s">
        <v>28</v>
      </c>
      <c r="K196" s="1" t="s">
        <v>146</v>
      </c>
      <c r="L196" s="1" t="s">
        <v>54</v>
      </c>
      <c r="M196" s="1" t="s">
        <v>44</v>
      </c>
      <c r="N196" s="1">
        <v>100</v>
      </c>
      <c r="O196" s="1">
        <v>30</v>
      </c>
      <c r="Q196" s="2" t="s">
        <v>1406</v>
      </c>
      <c r="R196" s="2" t="s">
        <v>1407</v>
      </c>
      <c r="T196" s="2" t="s">
        <v>1408</v>
      </c>
      <c r="U196" s="1" t="s">
        <v>1409</v>
      </c>
    </row>
    <row r="197" spans="1:21" ht="14.25" customHeight="1" x14ac:dyDescent="0.35">
      <c r="A197" s="1" t="s">
        <v>714</v>
      </c>
      <c r="B197" s="1" t="s">
        <v>715</v>
      </c>
      <c r="C197" s="1" t="s">
        <v>674</v>
      </c>
      <c r="D197" s="1">
        <v>2022</v>
      </c>
      <c r="E197" s="1" t="s">
        <v>716</v>
      </c>
      <c r="F197" s="1" t="s">
        <v>717</v>
      </c>
      <c r="G197" s="1" t="s">
        <v>718</v>
      </c>
      <c r="H197" s="1">
        <v>20222</v>
      </c>
      <c r="I197" s="1" t="s">
        <v>716</v>
      </c>
      <c r="J197" s="1" t="s">
        <v>28</v>
      </c>
      <c r="K197" s="1" t="s">
        <v>29</v>
      </c>
      <c r="L197" s="1" t="s">
        <v>30</v>
      </c>
      <c r="M197" s="1" t="s">
        <v>31</v>
      </c>
      <c r="N197" s="1">
        <v>50</v>
      </c>
      <c r="O197" s="1">
        <v>20</v>
      </c>
      <c r="Q197" s="2" t="s">
        <v>719</v>
      </c>
      <c r="R197" s="2" t="s">
        <v>720</v>
      </c>
      <c r="U197" s="1" t="s">
        <v>721</v>
      </c>
    </row>
    <row r="198" spans="1:21" ht="14.25" customHeight="1" x14ac:dyDescent="0.35">
      <c r="A198" s="1" t="s">
        <v>714</v>
      </c>
      <c r="B198" s="1" t="s">
        <v>715</v>
      </c>
      <c r="C198" s="1" t="s">
        <v>674</v>
      </c>
      <c r="D198" s="1">
        <v>2022</v>
      </c>
      <c r="E198" s="1" t="s">
        <v>722</v>
      </c>
      <c r="F198" s="1" t="s">
        <v>723</v>
      </c>
      <c r="G198" s="1" t="s">
        <v>724</v>
      </c>
      <c r="H198" s="1">
        <v>20231</v>
      </c>
      <c r="I198" s="1" t="s">
        <v>722</v>
      </c>
      <c r="J198" s="1" t="s">
        <v>28</v>
      </c>
      <c r="K198" s="1" t="s">
        <v>29</v>
      </c>
      <c r="L198" s="1" t="s">
        <v>30</v>
      </c>
      <c r="M198" s="1" t="s">
        <v>31</v>
      </c>
      <c r="N198" s="1">
        <v>100</v>
      </c>
      <c r="O198" s="1">
        <v>20</v>
      </c>
      <c r="Q198" s="2" t="s">
        <v>725</v>
      </c>
      <c r="R198" s="2" t="s">
        <v>726</v>
      </c>
      <c r="U198" s="1" t="s">
        <v>727</v>
      </c>
    </row>
    <row r="199" spans="1:21" ht="14.25" customHeight="1" x14ac:dyDescent="0.35">
      <c r="A199" s="1" t="s">
        <v>714</v>
      </c>
      <c r="B199" s="1" t="s">
        <v>715</v>
      </c>
      <c r="C199" s="1" t="s">
        <v>674</v>
      </c>
      <c r="D199" s="1">
        <v>2022</v>
      </c>
      <c r="E199" s="1" t="s">
        <v>728</v>
      </c>
      <c r="F199" s="1" t="s">
        <v>723</v>
      </c>
      <c r="G199" s="1" t="s">
        <v>729</v>
      </c>
      <c r="H199" s="1">
        <v>20231</v>
      </c>
      <c r="I199" s="1" t="s">
        <v>730</v>
      </c>
      <c r="J199" s="1" t="s">
        <v>28</v>
      </c>
      <c r="K199" s="1" t="s">
        <v>631</v>
      </c>
      <c r="L199" s="1" t="s">
        <v>54</v>
      </c>
      <c r="M199" s="1" t="s">
        <v>31</v>
      </c>
      <c r="N199" s="1">
        <v>50</v>
      </c>
      <c r="O199" s="1">
        <v>24</v>
      </c>
      <c r="P199" s="2" t="s">
        <v>731</v>
      </c>
      <c r="R199" s="2" t="s">
        <v>732</v>
      </c>
      <c r="S199" s="2" t="s">
        <v>733</v>
      </c>
      <c r="U199" s="1" t="s">
        <v>734</v>
      </c>
    </row>
    <row r="200" spans="1:21" ht="14.25" customHeight="1" x14ac:dyDescent="0.35">
      <c r="A200" s="1" t="s">
        <v>714</v>
      </c>
      <c r="B200" s="1" t="s">
        <v>715</v>
      </c>
      <c r="C200" s="1" t="s">
        <v>674</v>
      </c>
      <c r="D200" s="1">
        <v>2022</v>
      </c>
      <c r="E200" s="1" t="s">
        <v>735</v>
      </c>
      <c r="F200" s="1" t="s">
        <v>736</v>
      </c>
      <c r="G200" s="1" t="s">
        <v>736</v>
      </c>
      <c r="H200" s="1">
        <v>20232</v>
      </c>
      <c r="I200" s="1" t="s">
        <v>737</v>
      </c>
      <c r="J200" s="1" t="s">
        <v>28</v>
      </c>
      <c r="K200" s="1" t="s">
        <v>631</v>
      </c>
      <c r="L200" s="1" t="s">
        <v>54</v>
      </c>
      <c r="M200" s="1" t="s">
        <v>31</v>
      </c>
      <c r="N200" s="1">
        <v>5</v>
      </c>
      <c r="O200" s="1">
        <v>40</v>
      </c>
      <c r="P200" s="2" t="s">
        <v>738</v>
      </c>
      <c r="R200" s="2" t="s">
        <v>739</v>
      </c>
      <c r="S200" s="2" t="s">
        <v>740</v>
      </c>
      <c r="U200" s="1" t="s">
        <v>741</v>
      </c>
    </row>
    <row r="201" spans="1:21" ht="14.25" customHeight="1" x14ac:dyDescent="0.35">
      <c r="A201" s="1" t="s">
        <v>714</v>
      </c>
      <c r="B201" s="1" t="s">
        <v>715</v>
      </c>
      <c r="C201" s="1" t="s">
        <v>674</v>
      </c>
      <c r="D201" s="1">
        <v>2022</v>
      </c>
      <c r="E201" s="1" t="s">
        <v>742</v>
      </c>
      <c r="F201" s="1" t="s">
        <v>743</v>
      </c>
      <c r="G201" s="1" t="s">
        <v>743</v>
      </c>
      <c r="H201" s="1">
        <v>20232</v>
      </c>
      <c r="I201" s="1" t="s">
        <v>744</v>
      </c>
      <c r="J201" s="1" t="s">
        <v>28</v>
      </c>
      <c r="K201" s="1" t="s">
        <v>644</v>
      </c>
      <c r="L201" s="1" t="s">
        <v>54</v>
      </c>
      <c r="M201" s="1" t="s">
        <v>31</v>
      </c>
      <c r="N201" s="1">
        <v>10</v>
      </c>
      <c r="O201" s="1">
        <v>24</v>
      </c>
      <c r="P201" s="2" t="s">
        <v>745</v>
      </c>
      <c r="R201" s="2" t="s">
        <v>746</v>
      </c>
      <c r="S201" s="2" t="s">
        <v>747</v>
      </c>
      <c r="U201" s="1" t="s">
        <v>748</v>
      </c>
    </row>
    <row r="202" spans="1:21" ht="14.25" customHeight="1" x14ac:dyDescent="0.35">
      <c r="A202" s="1" t="s">
        <v>714</v>
      </c>
      <c r="B202" s="1" t="s">
        <v>715</v>
      </c>
      <c r="C202" s="1" t="s">
        <v>674</v>
      </c>
      <c r="D202" s="1">
        <v>2022</v>
      </c>
      <c r="E202" s="1" t="s">
        <v>742</v>
      </c>
      <c r="F202" s="1" t="s">
        <v>749</v>
      </c>
      <c r="G202" s="1" t="s">
        <v>749</v>
      </c>
      <c r="H202" s="1">
        <v>20232</v>
      </c>
      <c r="I202" s="1" t="s">
        <v>750</v>
      </c>
      <c r="J202" s="1" t="s">
        <v>28</v>
      </c>
      <c r="K202" s="1" t="s">
        <v>644</v>
      </c>
      <c r="L202" s="1" t="s">
        <v>54</v>
      </c>
      <c r="M202" s="1" t="s">
        <v>31</v>
      </c>
      <c r="N202" s="1">
        <v>1</v>
      </c>
      <c r="O202" s="1">
        <v>24</v>
      </c>
      <c r="P202" s="2" t="s">
        <v>751</v>
      </c>
      <c r="Q202" s="2" t="s">
        <v>752</v>
      </c>
      <c r="R202" s="2" t="s">
        <v>753</v>
      </c>
      <c r="S202" s="2" t="s">
        <v>754</v>
      </c>
      <c r="U202" s="1" t="s">
        <v>755</v>
      </c>
    </row>
    <row r="203" spans="1:21" ht="14.25" customHeight="1" x14ac:dyDescent="0.35">
      <c r="A203" s="1" t="s">
        <v>714</v>
      </c>
      <c r="B203" s="1" t="s">
        <v>715</v>
      </c>
      <c r="C203" s="1" t="s">
        <v>674</v>
      </c>
      <c r="D203" s="1">
        <v>2022</v>
      </c>
      <c r="E203" s="1" t="s">
        <v>756</v>
      </c>
      <c r="F203" s="1" t="s">
        <v>757</v>
      </c>
      <c r="G203" s="1" t="s">
        <v>757</v>
      </c>
      <c r="H203" s="1">
        <v>20232</v>
      </c>
      <c r="I203" s="1" t="s">
        <v>758</v>
      </c>
      <c r="J203" s="1" t="s">
        <v>28</v>
      </c>
      <c r="K203" s="1" t="s">
        <v>644</v>
      </c>
      <c r="L203" s="1" t="s">
        <v>54</v>
      </c>
      <c r="M203" s="1" t="s">
        <v>31</v>
      </c>
      <c r="N203" s="1">
        <v>1</v>
      </c>
      <c r="O203" s="1">
        <v>36</v>
      </c>
      <c r="P203" s="2" t="s">
        <v>759</v>
      </c>
      <c r="R203" s="2" t="s">
        <v>760</v>
      </c>
      <c r="S203" s="2" t="s">
        <v>761</v>
      </c>
      <c r="U203" s="1" t="s">
        <v>762</v>
      </c>
    </row>
    <row r="204" spans="1:21" ht="14.25" customHeight="1" x14ac:dyDescent="0.35">
      <c r="A204" s="1" t="s">
        <v>714</v>
      </c>
      <c r="B204" s="1" t="s">
        <v>715</v>
      </c>
      <c r="C204" s="1" t="s">
        <v>674</v>
      </c>
      <c r="D204" s="1">
        <v>2022</v>
      </c>
      <c r="E204" s="1" t="s">
        <v>763</v>
      </c>
      <c r="F204" s="1" t="s">
        <v>764</v>
      </c>
      <c r="G204" s="1" t="s">
        <v>764</v>
      </c>
      <c r="H204" s="1">
        <v>20232</v>
      </c>
      <c r="I204" s="1" t="s">
        <v>765</v>
      </c>
      <c r="J204" s="1" t="s">
        <v>28</v>
      </c>
      <c r="K204" s="1" t="s">
        <v>269</v>
      </c>
      <c r="L204" s="1" t="s">
        <v>54</v>
      </c>
      <c r="M204" s="1" t="s">
        <v>31</v>
      </c>
      <c r="N204" s="1">
        <v>5</v>
      </c>
      <c r="O204" s="1">
        <v>8</v>
      </c>
      <c r="R204" s="2" t="s">
        <v>766</v>
      </c>
      <c r="S204" s="2" t="s">
        <v>767</v>
      </c>
      <c r="U204" s="1" t="s">
        <v>768</v>
      </c>
    </row>
    <row r="205" spans="1:21" ht="14.25" customHeight="1" x14ac:dyDescent="0.35">
      <c r="A205" s="1" t="s">
        <v>714</v>
      </c>
      <c r="B205" s="1" t="s">
        <v>715</v>
      </c>
      <c r="C205" s="1" t="s">
        <v>674</v>
      </c>
      <c r="D205" s="1">
        <v>2022</v>
      </c>
      <c r="E205" s="1" t="s">
        <v>769</v>
      </c>
      <c r="F205" s="1" t="s">
        <v>764</v>
      </c>
      <c r="G205" s="1" t="s">
        <v>764</v>
      </c>
      <c r="H205" s="1">
        <v>20232</v>
      </c>
      <c r="I205" s="1" t="s">
        <v>770</v>
      </c>
      <c r="J205" s="1" t="s">
        <v>28</v>
      </c>
      <c r="K205" s="1" t="s">
        <v>269</v>
      </c>
      <c r="L205" s="1" t="s">
        <v>54</v>
      </c>
      <c r="M205" s="1" t="s">
        <v>31</v>
      </c>
      <c r="N205" s="1">
        <v>5</v>
      </c>
      <c r="O205" s="1">
        <v>4</v>
      </c>
      <c r="R205" s="2" t="s">
        <v>771</v>
      </c>
      <c r="S205" s="2" t="s">
        <v>772</v>
      </c>
      <c r="U205" s="1" t="s">
        <v>768</v>
      </c>
    </row>
    <row r="206" spans="1:21" ht="14.25" customHeight="1" x14ac:dyDescent="0.35">
      <c r="A206" s="1" t="s">
        <v>714</v>
      </c>
      <c r="B206" s="1" t="s">
        <v>715</v>
      </c>
      <c r="C206" s="1" t="s">
        <v>674</v>
      </c>
      <c r="D206" s="1">
        <v>2022</v>
      </c>
      <c r="E206" s="1" t="s">
        <v>773</v>
      </c>
      <c r="F206" s="1" t="s">
        <v>774</v>
      </c>
      <c r="G206" s="1" t="s">
        <v>775</v>
      </c>
      <c r="H206" s="1">
        <v>20232</v>
      </c>
      <c r="I206" s="1" t="s">
        <v>773</v>
      </c>
      <c r="J206" s="1" t="s">
        <v>28</v>
      </c>
      <c r="K206" s="1" t="s">
        <v>29</v>
      </c>
      <c r="L206" s="1" t="s">
        <v>30</v>
      </c>
      <c r="M206" s="1" t="s">
        <v>31</v>
      </c>
      <c r="N206" s="1">
        <v>200</v>
      </c>
      <c r="O206" s="1">
        <v>20</v>
      </c>
      <c r="Q206" s="2" t="s">
        <v>776</v>
      </c>
      <c r="R206" s="2" t="s">
        <v>777</v>
      </c>
      <c r="U206" s="1" t="s">
        <v>778</v>
      </c>
    </row>
    <row r="207" spans="1:21" ht="14.25" customHeight="1" x14ac:dyDescent="0.35">
      <c r="A207" s="1" t="s">
        <v>525</v>
      </c>
      <c r="B207" s="1" t="s">
        <v>526</v>
      </c>
      <c r="C207" s="1" t="s">
        <v>23</v>
      </c>
      <c r="D207" s="1">
        <v>2022</v>
      </c>
      <c r="E207" s="1" t="s">
        <v>24</v>
      </c>
      <c r="F207" s="1" t="s">
        <v>25</v>
      </c>
      <c r="G207" s="1" t="s">
        <v>26</v>
      </c>
      <c r="H207" s="1">
        <v>20231</v>
      </c>
      <c r="I207" s="1" t="s">
        <v>27</v>
      </c>
      <c r="J207" s="1" t="s">
        <v>28</v>
      </c>
      <c r="K207" s="1" t="s">
        <v>29</v>
      </c>
      <c r="L207" s="1" t="s">
        <v>30</v>
      </c>
      <c r="M207" s="1" t="s">
        <v>31</v>
      </c>
      <c r="N207" s="1">
        <v>500</v>
      </c>
      <c r="O207" s="1">
        <v>10</v>
      </c>
      <c r="P207" s="2" t="s">
        <v>32</v>
      </c>
      <c r="Q207" s="2" t="s">
        <v>33</v>
      </c>
      <c r="R207" s="2" t="s">
        <v>34</v>
      </c>
      <c r="U207" s="1" t="s">
        <v>35</v>
      </c>
    </row>
    <row r="208" spans="1:21" ht="14.25" customHeight="1" x14ac:dyDescent="0.35">
      <c r="A208" s="1" t="s">
        <v>1326</v>
      </c>
      <c r="B208" s="1" t="s">
        <v>1327</v>
      </c>
      <c r="C208" s="1" t="s">
        <v>1300</v>
      </c>
      <c r="D208" s="1">
        <v>2022</v>
      </c>
      <c r="E208" s="1" t="s">
        <v>1328</v>
      </c>
      <c r="F208" s="1" t="s">
        <v>911</v>
      </c>
      <c r="G208" s="1" t="s">
        <v>911</v>
      </c>
      <c r="H208" s="1">
        <v>20222</v>
      </c>
      <c r="I208" s="1" t="s">
        <v>1329</v>
      </c>
      <c r="J208" s="1" t="s">
        <v>28</v>
      </c>
      <c r="K208" s="1" t="s">
        <v>269</v>
      </c>
      <c r="L208" s="1" t="s">
        <v>54</v>
      </c>
      <c r="M208" s="1" t="s">
        <v>44</v>
      </c>
      <c r="N208" s="1">
        <v>6</v>
      </c>
      <c r="O208" s="1">
        <v>8</v>
      </c>
      <c r="Q208" s="2" t="s">
        <v>1330</v>
      </c>
      <c r="U208" s="1" t="s">
        <v>1331</v>
      </c>
    </row>
    <row r="209" spans="1:21" ht="14.25" customHeight="1" x14ac:dyDescent="0.35">
      <c r="A209" s="1" t="s">
        <v>1326</v>
      </c>
      <c r="B209" s="1" t="s">
        <v>1327</v>
      </c>
      <c r="C209" s="1" t="s">
        <v>1300</v>
      </c>
      <c r="D209" s="1">
        <v>2022</v>
      </c>
      <c r="E209" s="1" t="s">
        <v>1332</v>
      </c>
      <c r="F209" s="1" t="s">
        <v>911</v>
      </c>
      <c r="G209" s="1" t="s">
        <v>911</v>
      </c>
      <c r="H209" s="1">
        <v>20222</v>
      </c>
      <c r="I209" s="1" t="s">
        <v>1333</v>
      </c>
      <c r="J209" s="1" t="s">
        <v>28</v>
      </c>
      <c r="K209" s="1" t="s">
        <v>269</v>
      </c>
      <c r="L209" s="1" t="s">
        <v>54</v>
      </c>
      <c r="M209" s="1" t="s">
        <v>44</v>
      </c>
      <c r="N209" s="1">
        <v>5</v>
      </c>
      <c r="O209" s="1">
        <v>2</v>
      </c>
      <c r="S209" s="2" t="s">
        <v>1334</v>
      </c>
      <c r="U209" s="1" t="s">
        <v>741</v>
      </c>
    </row>
    <row r="210" spans="1:21" ht="14.25" customHeight="1" x14ac:dyDescent="0.35">
      <c r="A210" s="1" t="s">
        <v>1326</v>
      </c>
      <c r="B210" s="1" t="s">
        <v>1327</v>
      </c>
      <c r="C210" s="1" t="s">
        <v>1300</v>
      </c>
      <c r="D210" s="1">
        <v>2022</v>
      </c>
      <c r="E210" s="1" t="s">
        <v>1335</v>
      </c>
      <c r="F210" s="1" t="s">
        <v>783</v>
      </c>
      <c r="G210" s="1" t="s">
        <v>783</v>
      </c>
      <c r="H210" s="1">
        <v>20231</v>
      </c>
      <c r="I210" s="1" t="s">
        <v>1336</v>
      </c>
      <c r="J210" s="1" t="s">
        <v>28</v>
      </c>
      <c r="K210" s="1" t="s">
        <v>269</v>
      </c>
      <c r="L210" s="1" t="s">
        <v>54</v>
      </c>
      <c r="M210" s="1" t="s">
        <v>31</v>
      </c>
      <c r="N210" s="1">
        <v>5</v>
      </c>
      <c r="O210" s="1">
        <v>8</v>
      </c>
      <c r="R210" s="2" t="s">
        <v>1337</v>
      </c>
      <c r="S210" s="2" t="s">
        <v>1338</v>
      </c>
      <c r="U210" s="1" t="s">
        <v>741</v>
      </c>
    </row>
    <row r="211" spans="1:21" ht="14.25" customHeight="1" x14ac:dyDescent="0.35">
      <c r="A211" s="1" t="s">
        <v>495</v>
      </c>
      <c r="B211" s="1" t="s">
        <v>496</v>
      </c>
      <c r="C211" s="1" t="s">
        <v>23</v>
      </c>
      <c r="D211" s="1">
        <v>2022</v>
      </c>
      <c r="E211" s="1" t="s">
        <v>24</v>
      </c>
      <c r="F211" s="1" t="s">
        <v>25</v>
      </c>
      <c r="G211" s="1" t="s">
        <v>26</v>
      </c>
      <c r="H211" s="1">
        <v>20231</v>
      </c>
      <c r="I211" s="1" t="s">
        <v>27</v>
      </c>
      <c r="J211" s="1" t="s">
        <v>28</v>
      </c>
      <c r="K211" s="1" t="s">
        <v>29</v>
      </c>
      <c r="L211" s="1" t="s">
        <v>30</v>
      </c>
      <c r="M211" s="1" t="s">
        <v>31</v>
      </c>
      <c r="N211" s="1">
        <v>500</v>
      </c>
      <c r="O211" s="1">
        <v>10</v>
      </c>
      <c r="P211" s="2" t="s">
        <v>32</v>
      </c>
      <c r="Q211" s="2" t="s">
        <v>33</v>
      </c>
      <c r="R211" s="2" t="s">
        <v>34</v>
      </c>
      <c r="U211" s="1" t="s">
        <v>35</v>
      </c>
    </row>
    <row r="212" spans="1:21" ht="14.25" customHeight="1" x14ac:dyDescent="0.35">
      <c r="A212" s="1" t="s">
        <v>810</v>
      </c>
      <c r="B212" s="1" t="s">
        <v>811</v>
      </c>
      <c r="C212" s="1" t="s">
        <v>812</v>
      </c>
      <c r="D212" s="1">
        <v>2022</v>
      </c>
      <c r="E212" s="1" t="s">
        <v>813</v>
      </c>
      <c r="F212" s="1" t="s">
        <v>280</v>
      </c>
      <c r="G212" s="1" t="s">
        <v>280</v>
      </c>
      <c r="H212" s="1">
        <v>20231</v>
      </c>
      <c r="I212" s="1" t="s">
        <v>814</v>
      </c>
      <c r="J212" s="1" t="s">
        <v>28</v>
      </c>
      <c r="K212" s="1" t="s">
        <v>29</v>
      </c>
      <c r="L212" s="1" t="s">
        <v>43</v>
      </c>
      <c r="M212" s="1" t="s">
        <v>31</v>
      </c>
      <c r="N212" s="1">
        <v>60</v>
      </c>
      <c r="O212" s="1">
        <v>10</v>
      </c>
      <c r="Q212" s="2" t="s">
        <v>815</v>
      </c>
      <c r="U212" s="1" t="s">
        <v>816</v>
      </c>
    </row>
    <row r="213" spans="1:21" ht="14.25" customHeight="1" x14ac:dyDescent="0.35">
      <c r="A213" s="1" t="s">
        <v>810</v>
      </c>
      <c r="B213" s="1" t="s">
        <v>811</v>
      </c>
      <c r="C213" s="1" t="s">
        <v>812</v>
      </c>
      <c r="D213" s="1">
        <v>2022</v>
      </c>
      <c r="E213" s="1" t="s">
        <v>817</v>
      </c>
      <c r="F213" s="1" t="s">
        <v>818</v>
      </c>
      <c r="G213" s="1" t="s">
        <v>818</v>
      </c>
      <c r="H213" s="1">
        <v>20231</v>
      </c>
      <c r="I213" s="1" t="s">
        <v>819</v>
      </c>
      <c r="J213" s="1" t="s">
        <v>28</v>
      </c>
      <c r="K213" s="1" t="s">
        <v>29</v>
      </c>
      <c r="L213" s="1" t="s">
        <v>43</v>
      </c>
      <c r="M213" s="1" t="s">
        <v>31</v>
      </c>
      <c r="N213" s="1">
        <v>60</v>
      </c>
      <c r="O213" s="1">
        <v>10</v>
      </c>
      <c r="Q213" s="2" t="s">
        <v>820</v>
      </c>
      <c r="U213" s="1" t="s">
        <v>816</v>
      </c>
    </row>
    <row r="214" spans="1:21" ht="14.25" customHeight="1" x14ac:dyDescent="0.35">
      <c r="A214" s="1" t="s">
        <v>1720</v>
      </c>
      <c r="B214" s="1" t="s">
        <v>1721</v>
      </c>
      <c r="C214" s="1" t="s">
        <v>1717</v>
      </c>
      <c r="D214" s="1">
        <v>2022</v>
      </c>
      <c r="E214" s="1" t="s">
        <v>163</v>
      </c>
      <c r="F214" s="1" t="s">
        <v>164</v>
      </c>
      <c r="G214" s="1" t="s">
        <v>165</v>
      </c>
      <c r="H214" s="1">
        <v>20232</v>
      </c>
      <c r="I214" s="1" t="s">
        <v>163</v>
      </c>
      <c r="J214" s="1" t="s">
        <v>28</v>
      </c>
      <c r="K214" s="1" t="s">
        <v>53</v>
      </c>
      <c r="L214" s="1" t="s">
        <v>54</v>
      </c>
      <c r="M214" s="1" t="s">
        <v>44</v>
      </c>
      <c r="O214" s="1">
        <v>15</v>
      </c>
      <c r="P214" s="2" t="s">
        <v>166</v>
      </c>
      <c r="Q214" s="2" t="s">
        <v>167</v>
      </c>
      <c r="R214" s="2" t="s">
        <v>168</v>
      </c>
      <c r="T214" s="2" t="s">
        <v>169</v>
      </c>
      <c r="U214" s="1" t="s">
        <v>170</v>
      </c>
    </row>
    <row r="215" spans="1:21" ht="14.25" customHeight="1" x14ac:dyDescent="0.35">
      <c r="A215" s="1" t="s">
        <v>1720</v>
      </c>
      <c r="B215" s="1" t="s">
        <v>1721</v>
      </c>
      <c r="C215" s="1" t="s">
        <v>1717</v>
      </c>
      <c r="D215" s="1">
        <v>2022</v>
      </c>
      <c r="E215" s="1" t="s">
        <v>171</v>
      </c>
      <c r="F215" s="1" t="s">
        <v>172</v>
      </c>
      <c r="G215" s="1" t="s">
        <v>173</v>
      </c>
      <c r="H215" s="1">
        <v>20232</v>
      </c>
      <c r="I215" s="1" t="s">
        <v>171</v>
      </c>
      <c r="J215" s="1" t="s">
        <v>28</v>
      </c>
      <c r="K215" s="1" t="s">
        <v>146</v>
      </c>
      <c r="L215" s="1" t="s">
        <v>30</v>
      </c>
      <c r="M215" s="1" t="s">
        <v>44</v>
      </c>
      <c r="O215" s="1">
        <v>25</v>
      </c>
      <c r="P215" s="2" t="s">
        <v>174</v>
      </c>
      <c r="Q215" s="2" t="s">
        <v>175</v>
      </c>
      <c r="R215" s="2" t="s">
        <v>176</v>
      </c>
      <c r="T215" s="2" t="s">
        <v>177</v>
      </c>
      <c r="U215" s="1" t="s">
        <v>178</v>
      </c>
    </row>
    <row r="216" spans="1:21" ht="14.25" customHeight="1" x14ac:dyDescent="0.35">
      <c r="A216" s="1" t="s">
        <v>647</v>
      </c>
      <c r="B216" s="1" t="s">
        <v>648</v>
      </c>
      <c r="C216" s="1" t="s">
        <v>603</v>
      </c>
      <c r="D216" s="1">
        <v>2022</v>
      </c>
      <c r="E216" s="1" t="s">
        <v>649</v>
      </c>
      <c r="F216" s="1" t="s">
        <v>400</v>
      </c>
      <c r="G216" s="1" t="s">
        <v>400</v>
      </c>
      <c r="H216" s="1">
        <v>20231</v>
      </c>
      <c r="I216" s="1" t="s">
        <v>649</v>
      </c>
      <c r="J216" s="1" t="s">
        <v>28</v>
      </c>
      <c r="K216" s="1" t="s">
        <v>81</v>
      </c>
      <c r="L216" s="1" t="s">
        <v>43</v>
      </c>
      <c r="M216" s="1" t="s">
        <v>44</v>
      </c>
      <c r="O216" s="1">
        <v>20</v>
      </c>
      <c r="P216" s="2" t="s">
        <v>650</v>
      </c>
      <c r="Q216" s="2" t="s">
        <v>651</v>
      </c>
      <c r="R216" s="2" t="s">
        <v>652</v>
      </c>
      <c r="T216" s="2" t="s">
        <v>653</v>
      </c>
      <c r="U216" s="1" t="s">
        <v>654</v>
      </c>
    </row>
    <row r="217" spans="1:21" ht="14.25" customHeight="1" x14ac:dyDescent="0.35">
      <c r="A217" s="1" t="s">
        <v>647</v>
      </c>
      <c r="B217" s="1" t="s">
        <v>648</v>
      </c>
      <c r="C217" s="1" t="s">
        <v>603</v>
      </c>
      <c r="D217" s="1">
        <v>2022</v>
      </c>
      <c r="E217" s="1" t="s">
        <v>655</v>
      </c>
      <c r="F217" s="1" t="s">
        <v>656</v>
      </c>
      <c r="G217" s="1" t="s">
        <v>656</v>
      </c>
      <c r="H217" s="1">
        <v>20232</v>
      </c>
      <c r="I217" s="1" t="s">
        <v>655</v>
      </c>
      <c r="J217" s="1" t="s">
        <v>28</v>
      </c>
      <c r="K217" s="1" t="s">
        <v>146</v>
      </c>
      <c r="L217" s="1" t="s">
        <v>43</v>
      </c>
      <c r="M217" s="1" t="s">
        <v>44</v>
      </c>
      <c r="O217" s="1">
        <v>15</v>
      </c>
      <c r="P217" s="2" t="s">
        <v>657</v>
      </c>
      <c r="Q217" s="2" t="s">
        <v>658</v>
      </c>
      <c r="R217" s="2" t="s">
        <v>659</v>
      </c>
      <c r="T217" s="2" t="s">
        <v>660</v>
      </c>
      <c r="U217" s="1" t="s">
        <v>661</v>
      </c>
    </row>
    <row r="218" spans="1:21" ht="14.25" customHeight="1" x14ac:dyDescent="0.35">
      <c r="A218" s="1" t="s">
        <v>511</v>
      </c>
      <c r="B218" s="1" t="s">
        <v>512</v>
      </c>
      <c r="C218" s="1" t="s">
        <v>23</v>
      </c>
      <c r="D218" s="1">
        <v>2022</v>
      </c>
      <c r="E218" s="1" t="s">
        <v>24</v>
      </c>
      <c r="F218" s="1" t="s">
        <v>25</v>
      </c>
      <c r="G218" s="1" t="s">
        <v>26</v>
      </c>
      <c r="H218" s="1">
        <v>20231</v>
      </c>
      <c r="I218" s="1" t="s">
        <v>27</v>
      </c>
      <c r="J218" s="1" t="s">
        <v>28</v>
      </c>
      <c r="K218" s="1" t="s">
        <v>29</v>
      </c>
      <c r="L218" s="1" t="s">
        <v>30</v>
      </c>
      <c r="M218" s="1" t="s">
        <v>31</v>
      </c>
      <c r="N218" s="1">
        <v>500</v>
      </c>
      <c r="O218" s="1">
        <v>10</v>
      </c>
      <c r="P218" s="2" t="s">
        <v>32</v>
      </c>
      <c r="Q218" s="2" t="s">
        <v>33</v>
      </c>
      <c r="R218" s="2" t="s">
        <v>34</v>
      </c>
      <c r="U218" s="1" t="s">
        <v>35</v>
      </c>
    </row>
    <row r="219" spans="1:21" ht="14.25" customHeight="1" x14ac:dyDescent="0.35">
      <c r="A219" s="1" t="s">
        <v>1242</v>
      </c>
      <c r="B219" s="1" t="s">
        <v>1243</v>
      </c>
      <c r="C219" s="1" t="s">
        <v>1146</v>
      </c>
      <c r="D219" s="1">
        <v>2022</v>
      </c>
      <c r="E219" s="1" t="s">
        <v>1244</v>
      </c>
      <c r="F219" s="1" t="s">
        <v>1245</v>
      </c>
      <c r="G219" s="1" t="s">
        <v>1245</v>
      </c>
      <c r="H219" s="1">
        <v>20221</v>
      </c>
      <c r="I219" s="1" t="s">
        <v>1246</v>
      </c>
      <c r="J219" s="1" t="s">
        <v>28</v>
      </c>
      <c r="K219" s="1" t="s">
        <v>146</v>
      </c>
      <c r="L219" s="1" t="s">
        <v>43</v>
      </c>
      <c r="M219" s="1" t="s">
        <v>31</v>
      </c>
      <c r="N219" s="1">
        <v>8</v>
      </c>
      <c r="O219" s="1">
        <v>15</v>
      </c>
      <c r="P219" s="2" t="s">
        <v>1247</v>
      </c>
      <c r="Q219" s="2" t="s">
        <v>1248</v>
      </c>
      <c r="U219" s="1" t="s">
        <v>1249</v>
      </c>
    </row>
    <row r="220" spans="1:21" ht="14.25" customHeight="1" x14ac:dyDescent="0.35">
      <c r="A220" s="1" t="s">
        <v>1242</v>
      </c>
      <c r="B220" s="1" t="s">
        <v>1243</v>
      </c>
      <c r="C220" s="1" t="s">
        <v>1146</v>
      </c>
      <c r="D220" s="1">
        <v>2022</v>
      </c>
      <c r="E220" s="1" t="s">
        <v>1192</v>
      </c>
      <c r="F220" s="1" t="s">
        <v>1193</v>
      </c>
      <c r="G220" s="1" t="s">
        <v>224</v>
      </c>
      <c r="H220" s="1">
        <v>20231</v>
      </c>
      <c r="I220" s="1" t="s">
        <v>1192</v>
      </c>
      <c r="J220" s="1" t="s">
        <v>28</v>
      </c>
      <c r="K220" s="1" t="s">
        <v>53</v>
      </c>
      <c r="L220" s="1" t="s">
        <v>54</v>
      </c>
      <c r="M220" s="1" t="s">
        <v>44</v>
      </c>
      <c r="O220" s="1">
        <v>15</v>
      </c>
      <c r="P220" s="2" t="s">
        <v>1194</v>
      </c>
      <c r="Q220" s="2" t="s">
        <v>1195</v>
      </c>
      <c r="R220" s="2" t="s">
        <v>1196</v>
      </c>
      <c r="T220" s="2" t="s">
        <v>1197</v>
      </c>
      <c r="U220" s="1" t="s">
        <v>1198</v>
      </c>
    </row>
    <row r="221" spans="1:21" ht="14.25" customHeight="1" x14ac:dyDescent="0.35">
      <c r="A221" s="1" t="s">
        <v>1321</v>
      </c>
      <c r="B221" s="1" t="s">
        <v>1322</v>
      </c>
      <c r="C221" s="1" t="s">
        <v>1300</v>
      </c>
      <c r="D221" s="1">
        <v>2022</v>
      </c>
      <c r="E221" s="1" t="s">
        <v>1323</v>
      </c>
      <c r="F221" s="1" t="s">
        <v>560</v>
      </c>
      <c r="G221" s="1" t="s">
        <v>560</v>
      </c>
      <c r="H221" s="1">
        <v>20222</v>
      </c>
      <c r="I221" s="1" t="s">
        <v>1324</v>
      </c>
      <c r="J221" s="1" t="s">
        <v>28</v>
      </c>
      <c r="K221" s="1" t="s">
        <v>269</v>
      </c>
      <c r="L221" s="1" t="s">
        <v>54</v>
      </c>
      <c r="M221" s="1" t="s">
        <v>44</v>
      </c>
      <c r="N221" s="1">
        <v>6</v>
      </c>
      <c r="O221" s="1">
        <v>2</v>
      </c>
      <c r="R221" s="2" t="s">
        <v>1325</v>
      </c>
      <c r="U221" s="1" t="s">
        <v>394</v>
      </c>
    </row>
    <row r="222" spans="1:21" ht="14.25" customHeight="1" x14ac:dyDescent="0.35">
      <c r="A222" s="1" t="s">
        <v>1480</v>
      </c>
      <c r="B222" s="1" t="s">
        <v>1481</v>
      </c>
      <c r="C222" s="1" t="s">
        <v>1463</v>
      </c>
      <c r="D222" s="1">
        <v>2022</v>
      </c>
      <c r="E222" s="1" t="s">
        <v>1482</v>
      </c>
      <c r="F222" s="1" t="s">
        <v>1465</v>
      </c>
      <c r="G222" s="1" t="s">
        <v>1465</v>
      </c>
      <c r="H222" s="1">
        <v>20231</v>
      </c>
      <c r="I222" s="1" t="s">
        <v>1483</v>
      </c>
      <c r="J222" s="1" t="s">
        <v>28</v>
      </c>
      <c r="K222" s="1" t="s">
        <v>29</v>
      </c>
      <c r="L222" s="1" t="s">
        <v>30</v>
      </c>
      <c r="M222" s="1" t="s">
        <v>44</v>
      </c>
      <c r="N222" s="1">
        <v>100</v>
      </c>
      <c r="O222" s="1">
        <v>24</v>
      </c>
      <c r="P222" s="2" t="s">
        <v>1484</v>
      </c>
      <c r="Q222" s="2" t="s">
        <v>1485</v>
      </c>
      <c r="R222" s="2" t="s">
        <v>1486</v>
      </c>
      <c r="U222" s="1" t="s">
        <v>1470</v>
      </c>
    </row>
    <row r="223" spans="1:21" ht="14.25" customHeight="1" x14ac:dyDescent="0.35">
      <c r="A223" s="1" t="s">
        <v>779</v>
      </c>
      <c r="B223" s="1" t="s">
        <v>780</v>
      </c>
      <c r="C223" s="1" t="s">
        <v>674</v>
      </c>
      <c r="D223" s="1">
        <v>2022</v>
      </c>
      <c r="E223" s="1" t="s">
        <v>781</v>
      </c>
      <c r="F223" s="1" t="s">
        <v>782</v>
      </c>
      <c r="G223" s="1" t="s">
        <v>783</v>
      </c>
      <c r="H223" s="1">
        <v>20231</v>
      </c>
      <c r="I223" s="1" t="s">
        <v>784</v>
      </c>
      <c r="J223" s="1" t="s">
        <v>28</v>
      </c>
      <c r="K223" s="1" t="s">
        <v>269</v>
      </c>
      <c r="L223" s="1" t="s">
        <v>54</v>
      </c>
      <c r="M223" s="1" t="s">
        <v>31</v>
      </c>
      <c r="N223" s="1">
        <v>71</v>
      </c>
      <c r="O223" s="1">
        <v>4</v>
      </c>
      <c r="R223" s="2" t="s">
        <v>785</v>
      </c>
      <c r="S223" s="2" t="s">
        <v>786</v>
      </c>
      <c r="U223" s="1" t="s">
        <v>695</v>
      </c>
    </row>
    <row r="224" spans="1:21" ht="14.25" customHeight="1" x14ac:dyDescent="0.35">
      <c r="A224" s="1" t="s">
        <v>996</v>
      </c>
      <c r="B224" s="1" t="s">
        <v>997</v>
      </c>
      <c r="C224" s="1" t="s">
        <v>979</v>
      </c>
      <c r="D224" s="1">
        <v>2022</v>
      </c>
      <c r="E224" s="1" t="s">
        <v>998</v>
      </c>
      <c r="F224" s="1" t="s">
        <v>999</v>
      </c>
      <c r="G224" s="1" t="s">
        <v>999</v>
      </c>
      <c r="H224" s="1">
        <v>20221</v>
      </c>
      <c r="I224" s="1" t="s">
        <v>1000</v>
      </c>
      <c r="J224" s="1" t="s">
        <v>28</v>
      </c>
      <c r="K224" s="1" t="s">
        <v>644</v>
      </c>
      <c r="L224" s="1" t="s">
        <v>54</v>
      </c>
      <c r="M224" s="1" t="s">
        <v>44</v>
      </c>
      <c r="N224" s="1">
        <v>3</v>
      </c>
      <c r="O224" s="1">
        <v>18</v>
      </c>
      <c r="P224" s="2" t="s">
        <v>1001</v>
      </c>
      <c r="R224" s="2" t="s">
        <v>1002</v>
      </c>
      <c r="S224" s="2" t="s">
        <v>1003</v>
      </c>
      <c r="U224" s="1" t="s">
        <v>1004</v>
      </c>
    </row>
    <row r="225" spans="1:21" ht="14.25" customHeight="1" x14ac:dyDescent="0.35">
      <c r="A225" s="1" t="s">
        <v>996</v>
      </c>
      <c r="B225" s="1" t="s">
        <v>997</v>
      </c>
      <c r="C225" s="1" t="s">
        <v>979</v>
      </c>
      <c r="D225" s="1">
        <v>2022</v>
      </c>
      <c r="E225" s="1" t="s">
        <v>1005</v>
      </c>
      <c r="F225" s="1" t="s">
        <v>911</v>
      </c>
      <c r="G225" s="1" t="s">
        <v>911</v>
      </c>
      <c r="H225" s="1">
        <v>20222</v>
      </c>
      <c r="I225" s="1" t="s">
        <v>1006</v>
      </c>
      <c r="J225" s="1" t="s">
        <v>28</v>
      </c>
      <c r="K225" s="1" t="s">
        <v>644</v>
      </c>
      <c r="L225" s="1" t="s">
        <v>54</v>
      </c>
      <c r="M225" s="1" t="s">
        <v>44</v>
      </c>
      <c r="N225" s="1">
        <v>5</v>
      </c>
      <c r="O225" s="1">
        <v>9</v>
      </c>
      <c r="P225" s="2" t="s">
        <v>1007</v>
      </c>
      <c r="R225" s="2" t="s">
        <v>1008</v>
      </c>
      <c r="S225" s="2" t="s">
        <v>1009</v>
      </c>
      <c r="U225" s="1" t="s">
        <v>1004</v>
      </c>
    </row>
    <row r="226" spans="1:21" ht="14.25" customHeight="1" x14ac:dyDescent="0.35">
      <c r="A226" s="1" t="s">
        <v>1739</v>
      </c>
      <c r="B226" s="1" t="s">
        <v>1740</v>
      </c>
      <c r="C226" s="1" t="s">
        <v>1717</v>
      </c>
      <c r="D226" s="1">
        <v>2022</v>
      </c>
      <c r="E226" s="1" t="s">
        <v>1741</v>
      </c>
      <c r="F226" s="1" t="s">
        <v>1742</v>
      </c>
      <c r="G226" s="1" t="s">
        <v>1743</v>
      </c>
      <c r="H226" s="1">
        <v>20221</v>
      </c>
      <c r="I226" s="1" t="s">
        <v>1744</v>
      </c>
      <c r="J226" s="1" t="s">
        <v>28</v>
      </c>
      <c r="K226" s="1" t="s">
        <v>631</v>
      </c>
      <c r="L226" s="1" t="s">
        <v>54</v>
      </c>
      <c r="M226" s="1" t="s">
        <v>44</v>
      </c>
      <c r="N226" s="1">
        <v>4</v>
      </c>
      <c r="O226" s="1">
        <v>8</v>
      </c>
      <c r="P226" s="2" t="s">
        <v>1745</v>
      </c>
      <c r="R226" s="2" t="s">
        <v>1746</v>
      </c>
      <c r="S226" s="2" t="s">
        <v>1747</v>
      </c>
      <c r="U226" s="1" t="s">
        <v>1748</v>
      </c>
    </row>
    <row r="227" spans="1:21" ht="14.25" customHeight="1" x14ac:dyDescent="0.35">
      <c r="A227" s="1" t="s">
        <v>1693</v>
      </c>
      <c r="B227" s="1" t="s">
        <v>1694</v>
      </c>
      <c r="C227" s="1" t="s">
        <v>1665</v>
      </c>
      <c r="D227" s="1">
        <v>2022</v>
      </c>
      <c r="E227" s="1" t="s">
        <v>1192</v>
      </c>
      <c r="F227" s="1" t="s">
        <v>1193</v>
      </c>
      <c r="G227" s="1" t="s">
        <v>224</v>
      </c>
      <c r="H227" s="1">
        <v>20231</v>
      </c>
      <c r="I227" s="1" t="s">
        <v>1192</v>
      </c>
      <c r="J227" s="1" t="s">
        <v>28</v>
      </c>
      <c r="K227" s="1" t="s">
        <v>81</v>
      </c>
      <c r="L227" s="1" t="s">
        <v>54</v>
      </c>
      <c r="M227" s="1" t="s">
        <v>44</v>
      </c>
      <c r="O227" s="1">
        <v>25</v>
      </c>
      <c r="P227" s="2" t="s">
        <v>1194</v>
      </c>
      <c r="Q227" s="2" t="s">
        <v>1695</v>
      </c>
      <c r="R227" s="2" t="s">
        <v>1696</v>
      </c>
      <c r="T227" s="2" t="s">
        <v>1697</v>
      </c>
      <c r="U227" s="1" t="s">
        <v>1198</v>
      </c>
    </row>
    <row r="228" spans="1:21" ht="14.25" customHeight="1" x14ac:dyDescent="0.35">
      <c r="A228" s="1" t="s">
        <v>854</v>
      </c>
      <c r="B228" s="1" t="s">
        <v>855</v>
      </c>
      <c r="C228" s="1" t="s">
        <v>812</v>
      </c>
      <c r="D228" s="1">
        <v>2022</v>
      </c>
      <c r="E228" s="1" t="s">
        <v>856</v>
      </c>
      <c r="F228" s="1" t="s">
        <v>857</v>
      </c>
      <c r="G228" s="1" t="s">
        <v>857</v>
      </c>
      <c r="H228" s="1">
        <v>20222</v>
      </c>
      <c r="I228" s="1" t="s">
        <v>858</v>
      </c>
      <c r="J228" s="1" t="s">
        <v>28</v>
      </c>
      <c r="K228" s="1" t="s">
        <v>269</v>
      </c>
      <c r="L228" s="1" t="s">
        <v>54</v>
      </c>
      <c r="M228" s="1" t="s">
        <v>31</v>
      </c>
      <c r="N228" s="1">
        <v>1</v>
      </c>
      <c r="O228" s="1">
        <v>20</v>
      </c>
      <c r="R228" s="2" t="s">
        <v>859</v>
      </c>
      <c r="U228" s="1" t="s">
        <v>741</v>
      </c>
    </row>
    <row r="229" spans="1:21" ht="14.25" customHeight="1" x14ac:dyDescent="0.35">
      <c r="A229" s="1" t="s">
        <v>212</v>
      </c>
      <c r="B229" s="1" t="s">
        <v>213</v>
      </c>
      <c r="C229" s="1" t="s">
        <v>23</v>
      </c>
      <c r="D229" s="1">
        <v>2022</v>
      </c>
      <c r="E229" s="1" t="s">
        <v>24</v>
      </c>
      <c r="F229" s="1" t="s">
        <v>25</v>
      </c>
      <c r="G229" s="1" t="s">
        <v>26</v>
      </c>
      <c r="H229" s="1">
        <v>20231</v>
      </c>
      <c r="I229" s="1" t="s">
        <v>27</v>
      </c>
      <c r="J229" s="1" t="s">
        <v>28</v>
      </c>
      <c r="K229" s="1" t="s">
        <v>29</v>
      </c>
      <c r="L229" s="1" t="s">
        <v>30</v>
      </c>
      <c r="M229" s="1" t="s">
        <v>31</v>
      </c>
      <c r="N229" s="1">
        <v>500</v>
      </c>
      <c r="O229" s="1">
        <v>10</v>
      </c>
      <c r="P229" s="2" t="s">
        <v>32</v>
      </c>
      <c r="Q229" s="2" t="s">
        <v>33</v>
      </c>
      <c r="R229" s="2" t="s">
        <v>34</v>
      </c>
      <c r="U229" s="1" t="s">
        <v>35</v>
      </c>
    </row>
    <row r="230" spans="1:21" ht="14.25" customHeight="1" x14ac:dyDescent="0.35">
      <c r="A230" s="1" t="s">
        <v>435</v>
      </c>
      <c r="B230" s="1" t="s">
        <v>436</v>
      </c>
      <c r="C230" s="1" t="s">
        <v>23</v>
      </c>
      <c r="D230" s="1">
        <v>2022</v>
      </c>
      <c r="E230" s="1" t="s">
        <v>24</v>
      </c>
      <c r="F230" s="1" t="s">
        <v>25</v>
      </c>
      <c r="G230" s="1" t="s">
        <v>26</v>
      </c>
      <c r="H230" s="1">
        <v>20231</v>
      </c>
      <c r="I230" s="1" t="s">
        <v>27</v>
      </c>
      <c r="J230" s="1" t="s">
        <v>28</v>
      </c>
      <c r="K230" s="1" t="s">
        <v>29</v>
      </c>
      <c r="L230" s="1" t="s">
        <v>30</v>
      </c>
      <c r="M230" s="1" t="s">
        <v>31</v>
      </c>
      <c r="N230" s="1">
        <v>500</v>
      </c>
      <c r="O230" s="1">
        <v>10</v>
      </c>
      <c r="P230" s="2" t="s">
        <v>32</v>
      </c>
      <c r="Q230" s="2" t="s">
        <v>33</v>
      </c>
      <c r="R230" s="2" t="s">
        <v>34</v>
      </c>
      <c r="U230" s="1" t="s">
        <v>35</v>
      </c>
    </row>
    <row r="231" spans="1:21" ht="14.25" customHeight="1" x14ac:dyDescent="0.35">
      <c r="A231" s="1" t="s">
        <v>1423</v>
      </c>
      <c r="B231" s="1" t="s">
        <v>1424</v>
      </c>
      <c r="C231" s="1" t="s">
        <v>1414</v>
      </c>
      <c r="D231" s="1">
        <v>2022</v>
      </c>
      <c r="E231" s="1" t="s">
        <v>1425</v>
      </c>
      <c r="F231" s="1" t="s">
        <v>1426</v>
      </c>
      <c r="G231" s="1" t="s">
        <v>1426</v>
      </c>
      <c r="H231" s="1">
        <v>20222</v>
      </c>
      <c r="I231" s="1" t="s">
        <v>1427</v>
      </c>
      <c r="J231" s="1" t="s">
        <v>28</v>
      </c>
      <c r="K231" s="1" t="s">
        <v>146</v>
      </c>
      <c r="L231" s="1" t="s">
        <v>54</v>
      </c>
      <c r="M231" s="1" t="s">
        <v>44</v>
      </c>
      <c r="N231" s="1">
        <v>10</v>
      </c>
      <c r="O231" s="1">
        <v>20</v>
      </c>
      <c r="P231" s="2" t="s">
        <v>1428</v>
      </c>
      <c r="Q231" s="2" t="s">
        <v>1429</v>
      </c>
      <c r="R231" s="2" t="s">
        <v>1430</v>
      </c>
      <c r="T231" s="2" t="s">
        <v>1431</v>
      </c>
      <c r="U231" s="1" t="s">
        <v>1432</v>
      </c>
    </row>
    <row r="232" spans="1:21" ht="14.25" customHeight="1" x14ac:dyDescent="0.35">
      <c r="A232" s="1" t="s">
        <v>1423</v>
      </c>
      <c r="B232" s="1" t="s">
        <v>1424</v>
      </c>
      <c r="C232" s="1" t="s">
        <v>1414</v>
      </c>
      <c r="D232" s="1">
        <v>2022</v>
      </c>
      <c r="E232" s="1" t="s">
        <v>1433</v>
      </c>
      <c r="F232" s="1" t="s">
        <v>1434</v>
      </c>
      <c r="G232" s="1" t="s">
        <v>1434</v>
      </c>
      <c r="H232" s="1">
        <v>20232</v>
      </c>
      <c r="I232" s="1" t="s">
        <v>1435</v>
      </c>
      <c r="J232" s="1" t="s">
        <v>28</v>
      </c>
      <c r="K232" s="1" t="s">
        <v>146</v>
      </c>
      <c r="L232" s="1" t="s">
        <v>43</v>
      </c>
      <c r="M232" s="1" t="s">
        <v>31</v>
      </c>
      <c r="N232" s="1">
        <v>32</v>
      </c>
      <c r="O232" s="1">
        <v>15</v>
      </c>
      <c r="Q232" s="2" t="s">
        <v>1436</v>
      </c>
      <c r="R232" s="2" t="s">
        <v>1437</v>
      </c>
      <c r="T232" s="2" t="s">
        <v>1438</v>
      </c>
      <c r="U232" s="1" t="s">
        <v>1439</v>
      </c>
    </row>
    <row r="233" spans="1:21" ht="14.25" customHeight="1" x14ac:dyDescent="0.35">
      <c r="A233" s="1" t="s">
        <v>359</v>
      </c>
      <c r="B233" s="1" t="s">
        <v>360</v>
      </c>
      <c r="C233" s="1" t="s">
        <v>23</v>
      </c>
      <c r="D233" s="1">
        <v>2022</v>
      </c>
      <c r="E233" s="1" t="s">
        <v>24</v>
      </c>
      <c r="F233" s="1" t="s">
        <v>25</v>
      </c>
      <c r="G233" s="1" t="s">
        <v>26</v>
      </c>
      <c r="H233" s="1">
        <v>20231</v>
      </c>
      <c r="I233" s="1" t="s">
        <v>27</v>
      </c>
      <c r="J233" s="1" t="s">
        <v>28</v>
      </c>
      <c r="K233" s="1" t="s">
        <v>29</v>
      </c>
      <c r="L233" s="1" t="s">
        <v>30</v>
      </c>
      <c r="M233" s="1" t="s">
        <v>31</v>
      </c>
      <c r="N233" s="1">
        <v>500</v>
      </c>
      <c r="O233" s="1">
        <v>10</v>
      </c>
      <c r="P233" s="2" t="s">
        <v>32</v>
      </c>
      <c r="Q233" s="2" t="s">
        <v>33</v>
      </c>
      <c r="R233" s="2" t="s">
        <v>34</v>
      </c>
      <c r="U233" s="1" t="s">
        <v>35</v>
      </c>
    </row>
    <row r="234" spans="1:21" ht="14.25" customHeight="1" x14ac:dyDescent="0.35">
      <c r="A234" s="1" t="s">
        <v>275</v>
      </c>
      <c r="B234" s="1" t="s">
        <v>276</v>
      </c>
      <c r="C234" s="1" t="s">
        <v>23</v>
      </c>
      <c r="D234" s="1">
        <v>2022</v>
      </c>
      <c r="E234" s="1" t="s">
        <v>24</v>
      </c>
      <c r="F234" s="1" t="s">
        <v>25</v>
      </c>
      <c r="G234" s="1" t="s">
        <v>26</v>
      </c>
      <c r="H234" s="1">
        <v>20231</v>
      </c>
      <c r="I234" s="1" t="s">
        <v>27</v>
      </c>
      <c r="J234" s="1" t="s">
        <v>28</v>
      </c>
      <c r="K234" s="1" t="s">
        <v>29</v>
      </c>
      <c r="L234" s="1" t="s">
        <v>30</v>
      </c>
      <c r="M234" s="1" t="s">
        <v>31</v>
      </c>
      <c r="N234" s="1">
        <v>500</v>
      </c>
      <c r="O234" s="1">
        <v>10</v>
      </c>
      <c r="P234" s="2" t="s">
        <v>32</v>
      </c>
      <c r="Q234" s="2" t="s">
        <v>33</v>
      </c>
      <c r="R234" s="2" t="s">
        <v>34</v>
      </c>
      <c r="U234" s="1" t="s">
        <v>35</v>
      </c>
    </row>
    <row r="235" spans="1:21" ht="14.25" customHeight="1" x14ac:dyDescent="0.35">
      <c r="A235" s="1" t="s">
        <v>1737</v>
      </c>
      <c r="B235" s="1" t="s">
        <v>1738</v>
      </c>
      <c r="C235" s="1" t="s">
        <v>1717</v>
      </c>
      <c r="D235" s="1">
        <v>2022</v>
      </c>
      <c r="E235" s="1" t="s">
        <v>1537</v>
      </c>
      <c r="F235" s="1" t="s">
        <v>1538</v>
      </c>
      <c r="G235" s="1" t="s">
        <v>1426</v>
      </c>
      <c r="H235" s="1">
        <v>20222</v>
      </c>
      <c r="I235" s="1" t="s">
        <v>1537</v>
      </c>
      <c r="J235" s="1" t="s">
        <v>28</v>
      </c>
      <c r="K235" s="1" t="s">
        <v>81</v>
      </c>
      <c r="L235" s="1" t="s">
        <v>54</v>
      </c>
      <c r="M235" s="1" t="s">
        <v>31</v>
      </c>
      <c r="N235" s="1">
        <v>1000</v>
      </c>
      <c r="O235" s="1">
        <v>25</v>
      </c>
      <c r="Q235" s="2" t="s">
        <v>1539</v>
      </c>
      <c r="R235" s="2" t="s">
        <v>1540</v>
      </c>
      <c r="T235" s="2" t="s">
        <v>1541</v>
      </c>
      <c r="U235" s="1" t="s">
        <v>1542</v>
      </c>
    </row>
    <row r="236" spans="1:21" ht="14.25" customHeight="1" x14ac:dyDescent="0.35">
      <c r="A236" s="1" t="s">
        <v>1737</v>
      </c>
      <c r="B236" s="1" t="s">
        <v>1738</v>
      </c>
      <c r="C236" s="1" t="s">
        <v>1717</v>
      </c>
      <c r="D236" s="1">
        <v>2022</v>
      </c>
      <c r="E236" s="1" t="s">
        <v>1543</v>
      </c>
      <c r="F236" s="1" t="s">
        <v>1038</v>
      </c>
      <c r="G236" s="1" t="s">
        <v>1544</v>
      </c>
      <c r="H236" s="1">
        <v>20231</v>
      </c>
      <c r="I236" s="1" t="s">
        <v>1543</v>
      </c>
      <c r="J236" s="1" t="s">
        <v>28</v>
      </c>
      <c r="K236" s="1" t="s">
        <v>146</v>
      </c>
      <c r="L236" s="1" t="s">
        <v>30</v>
      </c>
      <c r="M236" s="1" t="s">
        <v>44</v>
      </c>
      <c r="O236" s="1">
        <v>25</v>
      </c>
      <c r="P236" s="2" t="s">
        <v>1545</v>
      </c>
      <c r="Q236" s="2" t="s">
        <v>1546</v>
      </c>
      <c r="R236" s="2" t="s">
        <v>1547</v>
      </c>
      <c r="T236" s="2" t="s">
        <v>1548</v>
      </c>
      <c r="U236" s="1" t="s">
        <v>1549</v>
      </c>
    </row>
    <row r="237" spans="1:21" ht="14.25" customHeight="1" x14ac:dyDescent="0.35">
      <c r="A237" s="1" t="s">
        <v>1737</v>
      </c>
      <c r="B237" s="1" t="s">
        <v>1738</v>
      </c>
      <c r="C237" s="1" t="s">
        <v>1717</v>
      </c>
      <c r="D237" s="1">
        <v>2022</v>
      </c>
      <c r="E237" s="1" t="s">
        <v>1550</v>
      </c>
      <c r="F237" s="1" t="s">
        <v>1551</v>
      </c>
      <c r="G237" s="1" t="s">
        <v>224</v>
      </c>
      <c r="H237" s="1">
        <v>20231</v>
      </c>
      <c r="I237" s="1" t="s">
        <v>1550</v>
      </c>
      <c r="J237" s="1" t="s">
        <v>28</v>
      </c>
      <c r="K237" s="1" t="s">
        <v>146</v>
      </c>
      <c r="L237" s="1" t="s">
        <v>43</v>
      </c>
      <c r="M237" s="1" t="s">
        <v>44</v>
      </c>
      <c r="O237" s="1">
        <v>15</v>
      </c>
      <c r="P237" s="2" t="s">
        <v>1552</v>
      </c>
      <c r="Q237" s="2" t="s">
        <v>1553</v>
      </c>
      <c r="R237" s="2" t="s">
        <v>1554</v>
      </c>
      <c r="T237" s="2" t="s">
        <v>1555</v>
      </c>
      <c r="U237" s="1" t="s">
        <v>1556</v>
      </c>
    </row>
    <row r="238" spans="1:21" ht="14.25" customHeight="1" x14ac:dyDescent="0.35">
      <c r="A238" s="1" t="s">
        <v>1737</v>
      </c>
      <c r="B238" s="1" t="s">
        <v>1738</v>
      </c>
      <c r="C238" s="1" t="s">
        <v>1717</v>
      </c>
      <c r="D238" s="1">
        <v>2022</v>
      </c>
      <c r="E238" s="1" t="s">
        <v>1557</v>
      </c>
      <c r="F238" s="1" t="s">
        <v>473</v>
      </c>
      <c r="G238" s="1" t="s">
        <v>112</v>
      </c>
      <c r="H238" s="1">
        <v>20231</v>
      </c>
      <c r="I238" s="1" t="s">
        <v>1557</v>
      </c>
      <c r="J238" s="1" t="s">
        <v>28</v>
      </c>
      <c r="K238" s="1" t="s">
        <v>81</v>
      </c>
      <c r="L238" s="1" t="s">
        <v>43</v>
      </c>
      <c r="M238" s="1" t="s">
        <v>44</v>
      </c>
      <c r="O238" s="1">
        <v>20</v>
      </c>
      <c r="P238" s="1" t="s">
        <v>1558</v>
      </c>
      <c r="Q238" s="2" t="s">
        <v>1559</v>
      </c>
      <c r="R238" s="2" t="s">
        <v>1560</v>
      </c>
      <c r="T238" s="2" t="s">
        <v>1561</v>
      </c>
      <c r="U238" s="1" t="s">
        <v>1562</v>
      </c>
    </row>
    <row r="239" spans="1:21" ht="14.25" customHeight="1" x14ac:dyDescent="0.35">
      <c r="A239" s="1" t="s">
        <v>262</v>
      </c>
      <c r="B239" s="1" t="s">
        <v>263</v>
      </c>
      <c r="C239" s="1" t="s">
        <v>23</v>
      </c>
      <c r="D239" s="1">
        <v>2022</v>
      </c>
      <c r="E239" s="1" t="s">
        <v>24</v>
      </c>
      <c r="F239" s="1" t="s">
        <v>25</v>
      </c>
      <c r="G239" s="1" t="s">
        <v>26</v>
      </c>
      <c r="H239" s="1">
        <v>20231</v>
      </c>
      <c r="I239" s="1" t="s">
        <v>27</v>
      </c>
      <c r="J239" s="1" t="s">
        <v>28</v>
      </c>
      <c r="K239" s="1" t="s">
        <v>29</v>
      </c>
      <c r="L239" s="1" t="s">
        <v>30</v>
      </c>
      <c r="M239" s="1" t="s">
        <v>31</v>
      </c>
      <c r="N239" s="1">
        <v>500</v>
      </c>
      <c r="O239" s="1">
        <v>10</v>
      </c>
      <c r="P239" s="2" t="s">
        <v>32</v>
      </c>
      <c r="Q239" s="2" t="s">
        <v>33</v>
      </c>
      <c r="R239" s="2" t="s">
        <v>34</v>
      </c>
      <c r="U239" s="1" t="s">
        <v>35</v>
      </c>
    </row>
    <row r="240" spans="1:21" ht="14.25" customHeight="1" x14ac:dyDescent="0.35">
      <c r="A240" s="1" t="s">
        <v>491</v>
      </c>
      <c r="B240" s="1" t="s">
        <v>492</v>
      </c>
      <c r="C240" s="1" t="s">
        <v>23</v>
      </c>
      <c r="D240" s="1">
        <v>2022</v>
      </c>
      <c r="E240" s="1" t="s">
        <v>471</v>
      </c>
      <c r="F240" s="1" t="s">
        <v>472</v>
      </c>
      <c r="G240" s="1" t="s">
        <v>473</v>
      </c>
      <c r="H240" s="1">
        <v>20231</v>
      </c>
      <c r="I240" s="1" t="s">
        <v>471</v>
      </c>
      <c r="J240" s="1" t="s">
        <v>28</v>
      </c>
      <c r="K240" s="1" t="s">
        <v>53</v>
      </c>
      <c r="L240" s="1" t="s">
        <v>54</v>
      </c>
      <c r="M240" s="1" t="s">
        <v>44</v>
      </c>
      <c r="O240" s="1">
        <v>15</v>
      </c>
      <c r="P240" s="2" t="s">
        <v>474</v>
      </c>
      <c r="Q240" s="2" t="s">
        <v>475</v>
      </c>
      <c r="R240" s="2" t="s">
        <v>476</v>
      </c>
      <c r="T240" s="2" t="s">
        <v>477</v>
      </c>
      <c r="U240" s="1" t="s">
        <v>478</v>
      </c>
    </row>
    <row r="241" spans="1:21" ht="14.25" customHeight="1" x14ac:dyDescent="0.35">
      <c r="A241" s="1" t="s">
        <v>21</v>
      </c>
      <c r="B241" s="1" t="s">
        <v>22</v>
      </c>
      <c r="C241" s="1" t="s">
        <v>23</v>
      </c>
      <c r="D241" s="1">
        <v>2022</v>
      </c>
      <c r="E241" s="1" t="s">
        <v>24</v>
      </c>
      <c r="F241" s="1" t="s">
        <v>25</v>
      </c>
      <c r="G241" s="1" t="s">
        <v>26</v>
      </c>
      <c r="H241" s="1">
        <v>20231</v>
      </c>
      <c r="I241" s="1" t="s">
        <v>27</v>
      </c>
      <c r="J241" s="1" t="s">
        <v>28</v>
      </c>
      <c r="K241" s="1" t="s">
        <v>29</v>
      </c>
      <c r="L241" s="1" t="s">
        <v>30</v>
      </c>
      <c r="M241" s="1" t="s">
        <v>31</v>
      </c>
      <c r="N241" s="1">
        <v>500</v>
      </c>
      <c r="O241" s="1">
        <v>10</v>
      </c>
      <c r="P241" s="2" t="s">
        <v>32</v>
      </c>
      <c r="Q241" s="2" t="s">
        <v>33</v>
      </c>
      <c r="R241" s="2" t="s">
        <v>34</v>
      </c>
      <c r="U241" s="1" t="s">
        <v>35</v>
      </c>
    </row>
    <row r="242" spans="1:21" ht="14.25" customHeight="1" x14ac:dyDescent="0.35">
      <c r="A242" s="1" t="s">
        <v>216</v>
      </c>
      <c r="B242" s="1" t="s">
        <v>217</v>
      </c>
      <c r="C242" s="1" t="s">
        <v>23</v>
      </c>
      <c r="D242" s="1">
        <v>2022</v>
      </c>
      <c r="E242" s="1" t="s">
        <v>24</v>
      </c>
      <c r="F242" s="1" t="s">
        <v>25</v>
      </c>
      <c r="G242" s="1" t="s">
        <v>26</v>
      </c>
      <c r="H242" s="1">
        <v>20231</v>
      </c>
      <c r="I242" s="1" t="s">
        <v>27</v>
      </c>
      <c r="J242" s="1" t="s">
        <v>28</v>
      </c>
      <c r="K242" s="1" t="s">
        <v>29</v>
      </c>
      <c r="L242" s="1" t="s">
        <v>30</v>
      </c>
      <c r="M242" s="1" t="s">
        <v>31</v>
      </c>
      <c r="N242" s="1">
        <v>500</v>
      </c>
      <c r="O242" s="1">
        <v>10</v>
      </c>
      <c r="P242" s="2" t="s">
        <v>32</v>
      </c>
      <c r="Q242" s="2" t="s">
        <v>33</v>
      </c>
      <c r="R242" s="2" t="s">
        <v>34</v>
      </c>
      <c r="U242" s="1" t="s">
        <v>35</v>
      </c>
    </row>
    <row r="243" spans="1:21" ht="14.25" customHeight="1" x14ac:dyDescent="0.35">
      <c r="A243" s="1" t="s">
        <v>64</v>
      </c>
      <c r="B243" s="1" t="s">
        <v>65</v>
      </c>
      <c r="C243" s="1" t="s">
        <v>23</v>
      </c>
      <c r="D243" s="1">
        <v>2022</v>
      </c>
      <c r="E243" s="1" t="s">
        <v>24</v>
      </c>
      <c r="F243" s="1" t="s">
        <v>25</v>
      </c>
      <c r="G243" s="1" t="s">
        <v>26</v>
      </c>
      <c r="H243" s="1">
        <v>20231</v>
      </c>
      <c r="I243" s="1" t="s">
        <v>27</v>
      </c>
      <c r="J243" s="1" t="s">
        <v>28</v>
      </c>
      <c r="K243" s="1" t="s">
        <v>29</v>
      </c>
      <c r="L243" s="1" t="s">
        <v>30</v>
      </c>
      <c r="M243" s="1" t="s">
        <v>31</v>
      </c>
      <c r="N243" s="1">
        <v>500</v>
      </c>
      <c r="O243" s="1">
        <v>10</v>
      </c>
      <c r="P243" s="2" t="s">
        <v>32</v>
      </c>
      <c r="Q243" s="2" t="s">
        <v>33</v>
      </c>
      <c r="R243" s="2" t="s">
        <v>34</v>
      </c>
      <c r="U243" s="1" t="s">
        <v>35</v>
      </c>
    </row>
    <row r="244" spans="1:21" ht="14.25" customHeight="1" x14ac:dyDescent="0.35">
      <c r="A244" s="1" t="s">
        <v>258</v>
      </c>
      <c r="B244" s="1" t="s">
        <v>259</v>
      </c>
      <c r="C244" s="1" t="s">
        <v>23</v>
      </c>
      <c r="D244" s="1">
        <v>2022</v>
      </c>
      <c r="E244" s="1" t="s">
        <v>24</v>
      </c>
      <c r="F244" s="1" t="s">
        <v>25</v>
      </c>
      <c r="G244" s="1" t="s">
        <v>26</v>
      </c>
      <c r="H244" s="1">
        <v>20231</v>
      </c>
      <c r="I244" s="1" t="s">
        <v>27</v>
      </c>
      <c r="J244" s="1" t="s">
        <v>28</v>
      </c>
      <c r="K244" s="1" t="s">
        <v>29</v>
      </c>
      <c r="L244" s="1" t="s">
        <v>30</v>
      </c>
      <c r="M244" s="1" t="s">
        <v>31</v>
      </c>
      <c r="N244" s="1">
        <v>500</v>
      </c>
      <c r="O244" s="1">
        <v>10</v>
      </c>
      <c r="P244" s="2" t="s">
        <v>32</v>
      </c>
      <c r="Q244" s="2" t="s">
        <v>33</v>
      </c>
      <c r="R244" s="2" t="s">
        <v>34</v>
      </c>
      <c r="U244" s="1" t="s">
        <v>35</v>
      </c>
    </row>
    <row r="245" spans="1:21" ht="14.25" customHeight="1" x14ac:dyDescent="0.35">
      <c r="A245" s="1" t="s">
        <v>204</v>
      </c>
      <c r="B245" s="1" t="s">
        <v>205</v>
      </c>
      <c r="C245" s="1" t="s">
        <v>23</v>
      </c>
      <c r="D245" s="1">
        <v>2022</v>
      </c>
      <c r="E245" s="1" t="s">
        <v>24</v>
      </c>
      <c r="F245" s="1" t="s">
        <v>25</v>
      </c>
      <c r="G245" s="1" t="s">
        <v>26</v>
      </c>
      <c r="H245" s="1">
        <v>20231</v>
      </c>
      <c r="I245" s="1" t="s">
        <v>27</v>
      </c>
      <c r="J245" s="1" t="s">
        <v>28</v>
      </c>
      <c r="K245" s="1" t="s">
        <v>29</v>
      </c>
      <c r="L245" s="1" t="s">
        <v>30</v>
      </c>
      <c r="M245" s="1" t="s">
        <v>31</v>
      </c>
      <c r="N245" s="1">
        <v>500</v>
      </c>
      <c r="O245" s="1">
        <v>10</v>
      </c>
      <c r="P245" s="2" t="s">
        <v>32</v>
      </c>
      <c r="Q245" s="2" t="s">
        <v>33</v>
      </c>
      <c r="R245" s="2" t="s">
        <v>34</v>
      </c>
      <c r="U245" s="1" t="s">
        <v>35</v>
      </c>
    </row>
    <row r="246" spans="1:21" ht="14.25" customHeight="1" x14ac:dyDescent="0.35">
      <c r="A246" s="1" t="s">
        <v>487</v>
      </c>
      <c r="B246" s="1" t="s">
        <v>488</v>
      </c>
      <c r="C246" s="1" t="s">
        <v>23</v>
      </c>
      <c r="D246" s="1">
        <v>2022</v>
      </c>
      <c r="E246" s="1" t="s">
        <v>24</v>
      </c>
      <c r="F246" s="1" t="s">
        <v>25</v>
      </c>
      <c r="G246" s="1" t="s">
        <v>26</v>
      </c>
      <c r="H246" s="1">
        <v>20231</v>
      </c>
      <c r="I246" s="1" t="s">
        <v>27</v>
      </c>
      <c r="J246" s="1" t="s">
        <v>28</v>
      </c>
      <c r="K246" s="1" t="s">
        <v>29</v>
      </c>
      <c r="L246" s="1" t="s">
        <v>30</v>
      </c>
      <c r="M246" s="1" t="s">
        <v>31</v>
      </c>
      <c r="N246" s="1">
        <v>500</v>
      </c>
      <c r="O246" s="1">
        <v>10</v>
      </c>
      <c r="P246" s="2" t="s">
        <v>32</v>
      </c>
      <c r="Q246" s="2" t="s">
        <v>33</v>
      </c>
      <c r="R246" s="2" t="s">
        <v>34</v>
      </c>
      <c r="U246" s="1" t="s">
        <v>35</v>
      </c>
    </row>
    <row r="247" spans="1:21" ht="14.25" customHeight="1" x14ac:dyDescent="0.35">
      <c r="A247" s="1" t="s">
        <v>934</v>
      </c>
      <c r="B247" s="1" t="s">
        <v>935</v>
      </c>
      <c r="C247" s="1" t="s">
        <v>812</v>
      </c>
      <c r="D247" s="1">
        <v>2022</v>
      </c>
      <c r="E247" s="1" t="s">
        <v>936</v>
      </c>
      <c r="F247" s="1" t="s">
        <v>937</v>
      </c>
      <c r="G247" s="1" t="s">
        <v>937</v>
      </c>
      <c r="H247" s="1">
        <v>20222</v>
      </c>
      <c r="J247" s="1" t="s">
        <v>28</v>
      </c>
      <c r="K247" s="1" t="s">
        <v>146</v>
      </c>
      <c r="L247" s="1" t="s">
        <v>43</v>
      </c>
      <c r="M247" s="1" t="s">
        <v>31</v>
      </c>
      <c r="N247" s="1">
        <v>7</v>
      </c>
      <c r="O247" s="1">
        <v>15</v>
      </c>
      <c r="Q247" s="2" t="s">
        <v>938</v>
      </c>
      <c r="U247" s="1" t="s">
        <v>939</v>
      </c>
    </row>
    <row r="248" spans="1:21" ht="14.25" customHeight="1" x14ac:dyDescent="0.35">
      <c r="A248" s="1" t="s">
        <v>934</v>
      </c>
      <c r="B248" s="1" t="s">
        <v>935</v>
      </c>
      <c r="C248" s="1" t="s">
        <v>812</v>
      </c>
      <c r="D248" s="1">
        <v>2022</v>
      </c>
      <c r="E248" s="1" t="s">
        <v>940</v>
      </c>
      <c r="F248" s="1" t="s">
        <v>941</v>
      </c>
      <c r="G248" s="1" t="s">
        <v>942</v>
      </c>
      <c r="H248" s="1">
        <v>20232</v>
      </c>
      <c r="I248" s="1" t="s">
        <v>943</v>
      </c>
      <c r="J248" s="1" t="s">
        <v>28</v>
      </c>
      <c r="K248" s="1" t="s">
        <v>29</v>
      </c>
      <c r="L248" s="1" t="s">
        <v>43</v>
      </c>
      <c r="M248" s="1" t="s">
        <v>31</v>
      </c>
      <c r="N248" s="1">
        <v>117</v>
      </c>
      <c r="O248" s="1">
        <v>10</v>
      </c>
      <c r="Q248" s="2" t="s">
        <v>944</v>
      </c>
      <c r="U248" s="1" t="s">
        <v>945</v>
      </c>
    </row>
    <row r="249" spans="1:21" ht="14.25" customHeight="1" x14ac:dyDescent="0.35">
      <c r="A249" s="1" t="s">
        <v>821</v>
      </c>
      <c r="B249" s="1" t="s">
        <v>822</v>
      </c>
      <c r="C249" s="1" t="s">
        <v>812</v>
      </c>
      <c r="D249" s="1">
        <v>2022</v>
      </c>
      <c r="E249" s="1" t="s">
        <v>823</v>
      </c>
      <c r="F249" s="1" t="s">
        <v>798</v>
      </c>
      <c r="G249" s="1" t="s">
        <v>798</v>
      </c>
      <c r="H249" s="1">
        <v>20222</v>
      </c>
      <c r="I249" s="1" t="s">
        <v>824</v>
      </c>
      <c r="J249" s="1" t="s">
        <v>28</v>
      </c>
      <c r="K249" s="1" t="s">
        <v>29</v>
      </c>
      <c r="L249" s="1" t="s">
        <v>43</v>
      </c>
      <c r="M249" s="1" t="s">
        <v>31</v>
      </c>
      <c r="N249" s="1">
        <v>175</v>
      </c>
      <c r="O249" s="1">
        <v>10</v>
      </c>
      <c r="Q249" s="2" t="s">
        <v>825</v>
      </c>
      <c r="U249" s="1" t="s">
        <v>826</v>
      </c>
    </row>
    <row r="250" spans="1:21" ht="14.25" customHeight="1" x14ac:dyDescent="0.35">
      <c r="A250" s="1" t="s">
        <v>1289</v>
      </c>
      <c r="B250" s="1" t="s">
        <v>1290</v>
      </c>
      <c r="C250" s="1" t="s">
        <v>1272</v>
      </c>
      <c r="D250" s="1">
        <v>2022</v>
      </c>
      <c r="E250" s="1" t="s">
        <v>1291</v>
      </c>
      <c r="F250" s="1" t="s">
        <v>1292</v>
      </c>
      <c r="G250" s="1" t="s">
        <v>1292</v>
      </c>
      <c r="H250" s="1">
        <v>20222</v>
      </c>
      <c r="I250" s="1" t="s">
        <v>1293</v>
      </c>
      <c r="J250" s="1" t="s">
        <v>28</v>
      </c>
      <c r="K250" s="1" t="s">
        <v>53</v>
      </c>
      <c r="L250" s="1" t="s">
        <v>54</v>
      </c>
      <c r="M250" s="1" t="s">
        <v>31</v>
      </c>
      <c r="N250" s="1">
        <v>50</v>
      </c>
      <c r="O250" s="1">
        <v>15</v>
      </c>
      <c r="P250" s="2" t="s">
        <v>1294</v>
      </c>
      <c r="Q250" s="2" t="s">
        <v>1295</v>
      </c>
      <c r="R250" s="2" t="s">
        <v>1296</v>
      </c>
      <c r="U250" s="1" t="s">
        <v>1297</v>
      </c>
    </row>
    <row r="251" spans="1:21" ht="14.25" customHeight="1" x14ac:dyDescent="0.35">
      <c r="A251" s="1" t="s">
        <v>441</v>
      </c>
      <c r="B251" s="1" t="s">
        <v>442</v>
      </c>
      <c r="C251" s="1" t="s">
        <v>23</v>
      </c>
      <c r="D251" s="1">
        <v>2022</v>
      </c>
      <c r="E251" s="1" t="s">
        <v>24</v>
      </c>
      <c r="F251" s="1" t="s">
        <v>25</v>
      </c>
      <c r="G251" s="1" t="s">
        <v>26</v>
      </c>
      <c r="H251" s="1">
        <v>20231</v>
      </c>
      <c r="I251" s="1" t="s">
        <v>27</v>
      </c>
      <c r="J251" s="1" t="s">
        <v>28</v>
      </c>
      <c r="K251" s="1" t="s">
        <v>29</v>
      </c>
      <c r="L251" s="1" t="s">
        <v>30</v>
      </c>
      <c r="M251" s="1" t="s">
        <v>31</v>
      </c>
      <c r="N251" s="1">
        <v>500</v>
      </c>
      <c r="O251" s="1">
        <v>10</v>
      </c>
      <c r="P251" s="2" t="s">
        <v>32</v>
      </c>
      <c r="Q251" s="2" t="s">
        <v>33</v>
      </c>
      <c r="R251" s="2" t="s">
        <v>34</v>
      </c>
      <c r="U251" s="1" t="s">
        <v>35</v>
      </c>
    </row>
    <row r="252" spans="1:21" ht="14.25" customHeight="1" x14ac:dyDescent="0.35">
      <c r="A252" s="1" t="s">
        <v>521</v>
      </c>
      <c r="B252" s="1" t="s">
        <v>522</v>
      </c>
      <c r="C252" s="1" t="s">
        <v>23</v>
      </c>
      <c r="D252" s="1">
        <v>2022</v>
      </c>
      <c r="E252" s="1" t="s">
        <v>24</v>
      </c>
      <c r="F252" s="1" t="s">
        <v>25</v>
      </c>
      <c r="G252" s="1" t="s">
        <v>26</v>
      </c>
      <c r="H252" s="1">
        <v>20231</v>
      </c>
      <c r="I252" s="1" t="s">
        <v>27</v>
      </c>
      <c r="J252" s="1" t="s">
        <v>28</v>
      </c>
      <c r="K252" s="1" t="s">
        <v>29</v>
      </c>
      <c r="L252" s="1" t="s">
        <v>30</v>
      </c>
      <c r="M252" s="1" t="s">
        <v>31</v>
      </c>
      <c r="N252" s="1">
        <v>500</v>
      </c>
      <c r="O252" s="1">
        <v>10</v>
      </c>
      <c r="P252" s="2" t="s">
        <v>32</v>
      </c>
      <c r="Q252" s="2" t="s">
        <v>33</v>
      </c>
      <c r="R252" s="2" t="s">
        <v>34</v>
      </c>
      <c r="U252" s="1" t="s">
        <v>35</v>
      </c>
    </row>
    <row r="253" spans="1:21" ht="14.25" customHeight="1" x14ac:dyDescent="0.35">
      <c r="A253" s="1" t="s">
        <v>183</v>
      </c>
      <c r="B253" s="1" t="s">
        <v>184</v>
      </c>
      <c r="C253" s="1" t="s">
        <v>23</v>
      </c>
      <c r="D253" s="1">
        <v>2022</v>
      </c>
      <c r="E253" s="1" t="s">
        <v>24</v>
      </c>
      <c r="F253" s="1" t="s">
        <v>25</v>
      </c>
      <c r="G253" s="1" t="s">
        <v>26</v>
      </c>
      <c r="H253" s="1">
        <v>20231</v>
      </c>
      <c r="I253" s="1" t="s">
        <v>27</v>
      </c>
      <c r="J253" s="1" t="s">
        <v>28</v>
      </c>
      <c r="K253" s="1" t="s">
        <v>29</v>
      </c>
      <c r="L253" s="1" t="s">
        <v>30</v>
      </c>
      <c r="M253" s="1" t="s">
        <v>31</v>
      </c>
      <c r="N253" s="1">
        <v>500</v>
      </c>
      <c r="O253" s="1">
        <v>10</v>
      </c>
      <c r="P253" s="2" t="s">
        <v>32</v>
      </c>
      <c r="Q253" s="2" t="s">
        <v>33</v>
      </c>
      <c r="R253" s="2" t="s">
        <v>34</v>
      </c>
      <c r="U253" s="1" t="s">
        <v>35</v>
      </c>
    </row>
    <row r="254" spans="1:21" ht="14.25" customHeight="1" x14ac:dyDescent="0.35">
      <c r="A254" s="1" t="s">
        <v>1575</v>
      </c>
      <c r="B254" s="1" t="s">
        <v>1576</v>
      </c>
      <c r="C254" s="1" t="s">
        <v>1565</v>
      </c>
      <c r="D254" s="1">
        <v>2022</v>
      </c>
      <c r="E254" s="1" t="s">
        <v>1577</v>
      </c>
      <c r="F254" s="1" t="s">
        <v>1578</v>
      </c>
      <c r="G254" s="1" t="s">
        <v>1579</v>
      </c>
      <c r="H254" s="1">
        <v>20222</v>
      </c>
      <c r="J254" s="1" t="s">
        <v>28</v>
      </c>
      <c r="K254" s="1" t="s">
        <v>146</v>
      </c>
      <c r="L254" s="1" t="s">
        <v>54</v>
      </c>
      <c r="M254" s="1" t="s">
        <v>44</v>
      </c>
      <c r="N254" s="1">
        <v>111</v>
      </c>
      <c r="O254" s="1">
        <v>20</v>
      </c>
      <c r="Q254" s="2" t="s">
        <v>1580</v>
      </c>
      <c r="R254" s="2" t="s">
        <v>1581</v>
      </c>
      <c r="T254" s="2" t="s">
        <v>1582</v>
      </c>
      <c r="U254" s="1" t="s">
        <v>1583</v>
      </c>
    </row>
    <row r="255" spans="1:21" ht="14.25" customHeight="1" x14ac:dyDescent="0.35">
      <c r="A255" s="1" t="s">
        <v>439</v>
      </c>
      <c r="B255" s="1" t="s">
        <v>440</v>
      </c>
      <c r="C255" s="1" t="s">
        <v>23</v>
      </c>
      <c r="D255" s="1">
        <v>2022</v>
      </c>
      <c r="E255" s="1" t="s">
        <v>24</v>
      </c>
      <c r="F255" s="1" t="s">
        <v>25</v>
      </c>
      <c r="G255" s="1" t="s">
        <v>26</v>
      </c>
      <c r="H255" s="1">
        <v>20231</v>
      </c>
      <c r="I255" s="1" t="s">
        <v>27</v>
      </c>
      <c r="J255" s="1" t="s">
        <v>28</v>
      </c>
      <c r="K255" s="1" t="s">
        <v>29</v>
      </c>
      <c r="L255" s="1" t="s">
        <v>30</v>
      </c>
      <c r="M255" s="1" t="s">
        <v>31</v>
      </c>
      <c r="N255" s="1">
        <v>500</v>
      </c>
      <c r="O255" s="1">
        <v>10</v>
      </c>
      <c r="P255" s="2" t="s">
        <v>32</v>
      </c>
      <c r="Q255" s="2" t="s">
        <v>33</v>
      </c>
      <c r="R255" s="2" t="s">
        <v>34</v>
      </c>
      <c r="U255" s="1" t="s">
        <v>35</v>
      </c>
    </row>
    <row r="256" spans="1:21" ht="14.25" customHeight="1" x14ac:dyDescent="0.35">
      <c r="A256" s="1" t="s">
        <v>517</v>
      </c>
      <c r="B256" s="1" t="s">
        <v>518</v>
      </c>
      <c r="C256" s="1" t="s">
        <v>23</v>
      </c>
      <c r="D256" s="1">
        <v>2022</v>
      </c>
      <c r="E256" s="1" t="s">
        <v>24</v>
      </c>
      <c r="F256" s="1" t="s">
        <v>25</v>
      </c>
      <c r="G256" s="1" t="s">
        <v>26</v>
      </c>
      <c r="H256" s="1">
        <v>20231</v>
      </c>
      <c r="I256" s="1" t="s">
        <v>27</v>
      </c>
      <c r="J256" s="1" t="s">
        <v>28</v>
      </c>
      <c r="K256" s="1" t="s">
        <v>29</v>
      </c>
      <c r="L256" s="1" t="s">
        <v>30</v>
      </c>
      <c r="M256" s="1" t="s">
        <v>31</v>
      </c>
      <c r="N256" s="1">
        <v>500</v>
      </c>
      <c r="O256" s="1">
        <v>10</v>
      </c>
      <c r="P256" s="2" t="s">
        <v>32</v>
      </c>
      <c r="Q256" s="2" t="s">
        <v>33</v>
      </c>
      <c r="R256" s="2" t="s">
        <v>34</v>
      </c>
      <c r="U256" s="1" t="s">
        <v>35</v>
      </c>
    </row>
    <row r="257" spans="1:21" ht="14.25" customHeight="1" x14ac:dyDescent="0.35">
      <c r="A257" s="1" t="s">
        <v>194</v>
      </c>
      <c r="B257" s="1" t="s">
        <v>195</v>
      </c>
      <c r="C257" s="1" t="s">
        <v>23</v>
      </c>
      <c r="D257" s="1">
        <v>2022</v>
      </c>
      <c r="E257" s="1" t="s">
        <v>24</v>
      </c>
      <c r="F257" s="1" t="s">
        <v>25</v>
      </c>
      <c r="G257" s="1" t="s">
        <v>26</v>
      </c>
      <c r="H257" s="1">
        <v>20231</v>
      </c>
      <c r="I257" s="1" t="s">
        <v>27</v>
      </c>
      <c r="J257" s="1" t="s">
        <v>28</v>
      </c>
      <c r="K257" s="1" t="s">
        <v>29</v>
      </c>
      <c r="L257" s="1" t="s">
        <v>30</v>
      </c>
      <c r="M257" s="1" t="s">
        <v>31</v>
      </c>
      <c r="N257" s="1">
        <v>500</v>
      </c>
      <c r="O257" s="1">
        <v>10</v>
      </c>
      <c r="P257" s="2" t="s">
        <v>32</v>
      </c>
      <c r="Q257" s="2" t="s">
        <v>33</v>
      </c>
      <c r="R257" s="2" t="s">
        <v>34</v>
      </c>
      <c r="U257" s="1" t="s">
        <v>35</v>
      </c>
    </row>
    <row r="258" spans="1:21" ht="14.25" customHeight="1" x14ac:dyDescent="0.35">
      <c r="A258" s="1" t="s">
        <v>453</v>
      </c>
      <c r="B258" s="1" t="s">
        <v>454</v>
      </c>
      <c r="C258" s="1" t="s">
        <v>23</v>
      </c>
      <c r="D258" s="1">
        <v>2022</v>
      </c>
      <c r="E258" s="1" t="s">
        <v>24</v>
      </c>
      <c r="F258" s="1" t="s">
        <v>25</v>
      </c>
      <c r="G258" s="1" t="s">
        <v>26</v>
      </c>
      <c r="H258" s="1">
        <v>20231</v>
      </c>
      <c r="I258" s="1" t="s">
        <v>27</v>
      </c>
      <c r="J258" s="1" t="s">
        <v>28</v>
      </c>
      <c r="K258" s="1" t="s">
        <v>29</v>
      </c>
      <c r="L258" s="1" t="s">
        <v>30</v>
      </c>
      <c r="M258" s="1" t="s">
        <v>31</v>
      </c>
      <c r="N258" s="1">
        <v>500</v>
      </c>
      <c r="O258" s="1">
        <v>10</v>
      </c>
      <c r="P258" s="2" t="s">
        <v>32</v>
      </c>
      <c r="Q258" s="2" t="s">
        <v>33</v>
      </c>
      <c r="R258" s="2" t="s">
        <v>34</v>
      </c>
      <c r="U258" s="1" t="s">
        <v>35</v>
      </c>
    </row>
    <row r="259" spans="1:21" ht="14.25" customHeight="1" x14ac:dyDescent="0.35">
      <c r="A259" s="1" t="s">
        <v>1796</v>
      </c>
      <c r="B259" s="1" t="s">
        <v>1797</v>
      </c>
      <c r="C259" s="1" t="s">
        <v>1717</v>
      </c>
      <c r="D259" s="1">
        <v>2022</v>
      </c>
      <c r="E259" s="1" t="s">
        <v>1537</v>
      </c>
      <c r="F259" s="1" t="s">
        <v>1538</v>
      </c>
      <c r="G259" s="1" t="s">
        <v>1426</v>
      </c>
      <c r="H259" s="1">
        <v>20222</v>
      </c>
      <c r="I259" s="1" t="s">
        <v>1537</v>
      </c>
      <c r="J259" s="1" t="s">
        <v>28</v>
      </c>
      <c r="K259" s="1" t="s">
        <v>81</v>
      </c>
      <c r="L259" s="1" t="s">
        <v>54</v>
      </c>
      <c r="M259" s="1" t="s">
        <v>31</v>
      </c>
      <c r="N259" s="1">
        <v>1000</v>
      </c>
      <c r="O259" s="1">
        <v>25</v>
      </c>
      <c r="Q259" s="2" t="s">
        <v>1539</v>
      </c>
      <c r="R259" s="2" t="s">
        <v>1540</v>
      </c>
      <c r="T259" s="2" t="s">
        <v>1541</v>
      </c>
      <c r="U259" s="1" t="s">
        <v>1542</v>
      </c>
    </row>
    <row r="260" spans="1:21" ht="14.25" customHeight="1" x14ac:dyDescent="0.35">
      <c r="A260" s="1" t="s">
        <v>1796</v>
      </c>
      <c r="B260" s="1" t="s">
        <v>1797</v>
      </c>
      <c r="C260" s="1" t="s">
        <v>1717</v>
      </c>
      <c r="D260" s="1">
        <v>2022</v>
      </c>
      <c r="E260" s="1" t="s">
        <v>1543</v>
      </c>
      <c r="F260" s="1" t="s">
        <v>1038</v>
      </c>
      <c r="G260" s="1" t="s">
        <v>1544</v>
      </c>
      <c r="H260" s="1">
        <v>20231</v>
      </c>
      <c r="I260" s="1" t="s">
        <v>1543</v>
      </c>
      <c r="J260" s="1" t="s">
        <v>28</v>
      </c>
      <c r="K260" s="1" t="s">
        <v>146</v>
      </c>
      <c r="L260" s="1" t="s">
        <v>30</v>
      </c>
      <c r="M260" s="1" t="s">
        <v>44</v>
      </c>
      <c r="O260" s="1">
        <v>25</v>
      </c>
      <c r="P260" s="2" t="s">
        <v>1545</v>
      </c>
      <c r="Q260" s="2" t="s">
        <v>1546</v>
      </c>
      <c r="R260" s="2" t="s">
        <v>1547</v>
      </c>
      <c r="T260" s="2" t="s">
        <v>1548</v>
      </c>
      <c r="U260" s="1" t="s">
        <v>1549</v>
      </c>
    </row>
    <row r="261" spans="1:21" ht="14.25" customHeight="1" x14ac:dyDescent="0.35">
      <c r="A261" s="1" t="s">
        <v>1796</v>
      </c>
      <c r="B261" s="1" t="s">
        <v>1797</v>
      </c>
      <c r="C261" s="1" t="s">
        <v>1717</v>
      </c>
      <c r="D261" s="1">
        <v>2022</v>
      </c>
      <c r="E261" s="1" t="s">
        <v>1550</v>
      </c>
      <c r="F261" s="1" t="s">
        <v>1551</v>
      </c>
      <c r="G261" s="1" t="s">
        <v>224</v>
      </c>
      <c r="H261" s="1">
        <v>20231</v>
      </c>
      <c r="I261" s="1" t="s">
        <v>1550</v>
      </c>
      <c r="J261" s="1" t="s">
        <v>28</v>
      </c>
      <c r="K261" s="1" t="s">
        <v>146</v>
      </c>
      <c r="L261" s="1" t="s">
        <v>43</v>
      </c>
      <c r="M261" s="1" t="s">
        <v>44</v>
      </c>
      <c r="O261" s="1">
        <v>15</v>
      </c>
      <c r="P261" s="2" t="s">
        <v>1552</v>
      </c>
      <c r="Q261" s="2" t="s">
        <v>1553</v>
      </c>
      <c r="R261" s="2" t="s">
        <v>1554</v>
      </c>
      <c r="T261" s="2" t="s">
        <v>1555</v>
      </c>
      <c r="U261" s="1" t="s">
        <v>1556</v>
      </c>
    </row>
    <row r="262" spans="1:21" ht="14.25" customHeight="1" x14ac:dyDescent="0.35">
      <c r="A262" s="1" t="s">
        <v>1796</v>
      </c>
      <c r="B262" s="1" t="s">
        <v>1797</v>
      </c>
      <c r="C262" s="1" t="s">
        <v>1717</v>
      </c>
      <c r="D262" s="1">
        <v>2022</v>
      </c>
      <c r="E262" s="1" t="s">
        <v>1557</v>
      </c>
      <c r="F262" s="1" t="s">
        <v>473</v>
      </c>
      <c r="G262" s="1" t="s">
        <v>112</v>
      </c>
      <c r="H262" s="1">
        <v>20231</v>
      </c>
      <c r="I262" s="1" t="s">
        <v>1557</v>
      </c>
      <c r="J262" s="1" t="s">
        <v>28</v>
      </c>
      <c r="K262" s="1" t="s">
        <v>81</v>
      </c>
      <c r="L262" s="1" t="s">
        <v>43</v>
      </c>
      <c r="M262" s="1" t="s">
        <v>44</v>
      </c>
      <c r="O262" s="1">
        <v>20</v>
      </c>
      <c r="P262" s="1" t="s">
        <v>1558</v>
      </c>
      <c r="Q262" s="2" t="s">
        <v>1559</v>
      </c>
      <c r="R262" s="2" t="s">
        <v>1560</v>
      </c>
      <c r="T262" s="2" t="s">
        <v>1561</v>
      </c>
      <c r="U262" s="1" t="s">
        <v>1562</v>
      </c>
    </row>
    <row r="263" spans="1:21" ht="14.25" customHeight="1" x14ac:dyDescent="0.35">
      <c r="A263" s="1" t="s">
        <v>1440</v>
      </c>
      <c r="B263" s="1" t="s">
        <v>1441</v>
      </c>
      <c r="C263" s="1" t="s">
        <v>1414</v>
      </c>
      <c r="D263" s="1">
        <v>2022</v>
      </c>
      <c r="E263" s="1" t="s">
        <v>1442</v>
      </c>
      <c r="F263" s="1" t="s">
        <v>1443</v>
      </c>
      <c r="G263" s="1" t="s">
        <v>1443</v>
      </c>
      <c r="H263" s="1">
        <v>20222</v>
      </c>
      <c r="I263" s="1" t="s">
        <v>1444</v>
      </c>
      <c r="J263" s="1" t="s">
        <v>28</v>
      </c>
      <c r="K263" s="1" t="s">
        <v>81</v>
      </c>
      <c r="L263" s="1" t="s">
        <v>54</v>
      </c>
      <c r="M263" s="1" t="s">
        <v>44</v>
      </c>
      <c r="N263" s="1">
        <v>32</v>
      </c>
      <c r="O263" s="1">
        <v>25</v>
      </c>
      <c r="P263" s="2" t="s">
        <v>1445</v>
      </c>
      <c r="Q263" s="2" t="s">
        <v>1446</v>
      </c>
      <c r="R263" s="2" t="s">
        <v>1447</v>
      </c>
      <c r="T263" s="2" t="s">
        <v>1448</v>
      </c>
      <c r="U263" s="1" t="s">
        <v>1449</v>
      </c>
    </row>
    <row r="264" spans="1:21" ht="14.25" customHeight="1" x14ac:dyDescent="0.35">
      <c r="A264" s="1" t="s">
        <v>533</v>
      </c>
      <c r="B264" s="1" t="s">
        <v>534</v>
      </c>
      <c r="C264" s="1" t="s">
        <v>23</v>
      </c>
      <c r="D264" s="1">
        <v>2022</v>
      </c>
      <c r="E264" s="1" t="s">
        <v>24</v>
      </c>
      <c r="F264" s="1" t="s">
        <v>25</v>
      </c>
      <c r="G264" s="1" t="s">
        <v>26</v>
      </c>
      <c r="H264" s="1">
        <v>20231</v>
      </c>
      <c r="I264" s="1" t="s">
        <v>27</v>
      </c>
      <c r="J264" s="1" t="s">
        <v>28</v>
      </c>
      <c r="K264" s="1" t="s">
        <v>29</v>
      </c>
      <c r="L264" s="1" t="s">
        <v>30</v>
      </c>
      <c r="M264" s="1" t="s">
        <v>31</v>
      </c>
      <c r="N264" s="1">
        <v>500</v>
      </c>
      <c r="O264" s="1">
        <v>10</v>
      </c>
      <c r="P264" s="2" t="s">
        <v>32</v>
      </c>
      <c r="Q264" s="2" t="s">
        <v>33</v>
      </c>
      <c r="R264" s="2" t="s">
        <v>34</v>
      </c>
      <c r="U264" s="1" t="s">
        <v>35</v>
      </c>
    </row>
    <row r="265" spans="1:21" ht="14.25" customHeight="1" x14ac:dyDescent="0.35">
      <c r="A265" s="1" t="s">
        <v>1573</v>
      </c>
      <c r="B265" s="1" t="s">
        <v>1574</v>
      </c>
      <c r="C265" s="1" t="s">
        <v>1565</v>
      </c>
      <c r="D265" s="1">
        <v>2022</v>
      </c>
      <c r="E265" s="1" t="s">
        <v>24</v>
      </c>
      <c r="F265" s="1" t="s">
        <v>25</v>
      </c>
      <c r="G265" s="1" t="s">
        <v>26</v>
      </c>
      <c r="H265" s="1">
        <v>20231</v>
      </c>
      <c r="I265" s="1" t="s">
        <v>27</v>
      </c>
      <c r="J265" s="1" t="s">
        <v>28</v>
      </c>
      <c r="K265" s="1" t="s">
        <v>29</v>
      </c>
      <c r="L265" s="1" t="s">
        <v>30</v>
      </c>
      <c r="M265" s="1" t="s">
        <v>31</v>
      </c>
      <c r="N265" s="1">
        <v>500</v>
      </c>
      <c r="O265" s="1">
        <v>10</v>
      </c>
      <c r="P265" s="2" t="s">
        <v>32</v>
      </c>
      <c r="Q265" s="2" t="s">
        <v>308</v>
      </c>
      <c r="R265" s="2" t="s">
        <v>309</v>
      </c>
      <c r="U265" s="1" t="s">
        <v>35</v>
      </c>
    </row>
    <row r="266" spans="1:21" ht="14.25" customHeight="1" x14ac:dyDescent="0.35">
      <c r="A266" s="1" t="s">
        <v>306</v>
      </c>
      <c r="B266" s="1" t="s">
        <v>307</v>
      </c>
      <c r="C266" s="1" t="s">
        <v>23</v>
      </c>
      <c r="D266" s="1">
        <v>2022</v>
      </c>
      <c r="E266" s="1" t="s">
        <v>24</v>
      </c>
      <c r="F266" s="1" t="s">
        <v>25</v>
      </c>
      <c r="G266" s="1" t="s">
        <v>26</v>
      </c>
      <c r="H266" s="1">
        <v>20231</v>
      </c>
      <c r="I266" s="1" t="s">
        <v>27</v>
      </c>
      <c r="J266" s="1" t="s">
        <v>28</v>
      </c>
      <c r="K266" s="1" t="s">
        <v>29</v>
      </c>
      <c r="L266" s="1" t="s">
        <v>30</v>
      </c>
      <c r="M266" s="1" t="s">
        <v>31</v>
      </c>
      <c r="N266" s="1">
        <v>500</v>
      </c>
      <c r="O266" s="1">
        <v>10</v>
      </c>
      <c r="P266" s="2" t="s">
        <v>32</v>
      </c>
      <c r="Q266" s="2" t="s">
        <v>308</v>
      </c>
      <c r="R266" s="2" t="s">
        <v>309</v>
      </c>
      <c r="U266" s="1" t="s">
        <v>35</v>
      </c>
    </row>
    <row r="267" spans="1:21" ht="14.25" customHeight="1" x14ac:dyDescent="0.35">
      <c r="A267" s="1" t="s">
        <v>696</v>
      </c>
      <c r="B267" s="1" t="s">
        <v>697</v>
      </c>
      <c r="C267" s="1" t="s">
        <v>674</v>
      </c>
      <c r="D267" s="1">
        <v>2022</v>
      </c>
      <c r="E267" s="1" t="s">
        <v>698</v>
      </c>
      <c r="F267" s="1" t="s">
        <v>699</v>
      </c>
      <c r="G267" s="1" t="s">
        <v>699</v>
      </c>
      <c r="H267" s="1">
        <v>20222</v>
      </c>
      <c r="J267" s="1" t="s">
        <v>28</v>
      </c>
      <c r="K267" s="1" t="s">
        <v>644</v>
      </c>
      <c r="L267" s="1" t="s">
        <v>54</v>
      </c>
      <c r="M267" s="1" t="s">
        <v>31</v>
      </c>
      <c r="N267" s="1">
        <v>145</v>
      </c>
      <c r="O267" s="1">
        <v>36</v>
      </c>
      <c r="Q267" s="2" t="s">
        <v>700</v>
      </c>
      <c r="R267" s="2" t="s">
        <v>701</v>
      </c>
      <c r="S267" s="2" t="s">
        <v>702</v>
      </c>
      <c r="U267" s="1" t="s">
        <v>703</v>
      </c>
    </row>
    <row r="268" spans="1:21" ht="14.25" customHeight="1" x14ac:dyDescent="0.35">
      <c r="A268" s="1" t="s">
        <v>696</v>
      </c>
      <c r="B268" s="1" t="s">
        <v>697</v>
      </c>
      <c r="C268" s="1" t="s">
        <v>674</v>
      </c>
      <c r="D268" s="1">
        <v>2022</v>
      </c>
      <c r="E268" s="1" t="s">
        <v>704</v>
      </c>
      <c r="F268" s="1" t="s">
        <v>676</v>
      </c>
      <c r="G268" s="1" t="s">
        <v>677</v>
      </c>
      <c r="H268" s="1">
        <v>20231</v>
      </c>
      <c r="I268" s="1" t="s">
        <v>705</v>
      </c>
      <c r="J268" s="1" t="s">
        <v>28</v>
      </c>
      <c r="K268" s="1" t="s">
        <v>269</v>
      </c>
      <c r="L268" s="1" t="s">
        <v>54</v>
      </c>
      <c r="M268" s="1" t="s">
        <v>31</v>
      </c>
      <c r="N268" s="1">
        <v>213</v>
      </c>
      <c r="O268" s="1">
        <v>8</v>
      </c>
      <c r="R268" s="2" t="s">
        <v>706</v>
      </c>
      <c r="S268" s="2" t="s">
        <v>707</v>
      </c>
      <c r="U268" s="1" t="s">
        <v>708</v>
      </c>
    </row>
    <row r="269" spans="1:21" ht="14.25" customHeight="1" x14ac:dyDescent="0.35">
      <c r="A269" s="1" t="s">
        <v>696</v>
      </c>
      <c r="B269" s="1" t="s">
        <v>697</v>
      </c>
      <c r="C269" s="1" t="s">
        <v>674</v>
      </c>
      <c r="D269" s="1">
        <v>2022</v>
      </c>
      <c r="E269" s="1" t="s">
        <v>709</v>
      </c>
      <c r="F269" s="1" t="s">
        <v>165</v>
      </c>
      <c r="G269" s="1" t="s">
        <v>710</v>
      </c>
      <c r="H269" s="1">
        <v>20232</v>
      </c>
      <c r="J269" s="1" t="s">
        <v>28</v>
      </c>
      <c r="K269" s="1" t="s">
        <v>631</v>
      </c>
      <c r="L269" s="1" t="s">
        <v>54</v>
      </c>
      <c r="M269" s="1" t="s">
        <v>31</v>
      </c>
      <c r="N269" s="1">
        <v>3</v>
      </c>
      <c r="O269" s="1">
        <v>16</v>
      </c>
      <c r="R269" s="2" t="s">
        <v>711</v>
      </c>
      <c r="S269" s="2" t="s">
        <v>712</v>
      </c>
      <c r="U269" s="1" t="s">
        <v>713</v>
      </c>
    </row>
    <row r="270" spans="1:21" ht="14.25" customHeight="1" x14ac:dyDescent="0.35">
      <c r="A270" s="1" t="s">
        <v>310</v>
      </c>
      <c r="B270" s="1" t="s">
        <v>311</v>
      </c>
      <c r="C270" s="1" t="s">
        <v>23</v>
      </c>
      <c r="D270" s="1">
        <v>2022</v>
      </c>
      <c r="E270" s="1" t="s">
        <v>312</v>
      </c>
      <c r="F270" s="1" t="s">
        <v>313</v>
      </c>
      <c r="G270" s="1" t="s">
        <v>314</v>
      </c>
      <c r="H270" s="1">
        <v>20222</v>
      </c>
      <c r="I270" s="1" t="s">
        <v>315</v>
      </c>
      <c r="J270" s="1" t="s">
        <v>28</v>
      </c>
      <c r="K270" s="1" t="s">
        <v>53</v>
      </c>
      <c r="L270" s="1" t="s">
        <v>54</v>
      </c>
      <c r="M270" s="1" t="s">
        <v>44</v>
      </c>
      <c r="N270" s="1">
        <v>20</v>
      </c>
      <c r="O270" s="1">
        <v>15</v>
      </c>
      <c r="P270" s="2" t="s">
        <v>316</v>
      </c>
      <c r="Q270" s="2" t="s">
        <v>317</v>
      </c>
      <c r="R270" s="2" t="s">
        <v>318</v>
      </c>
      <c r="T270" s="2" t="s">
        <v>319</v>
      </c>
      <c r="U270" s="1" t="s">
        <v>320</v>
      </c>
    </row>
    <row r="271" spans="1:21" ht="14.25" customHeight="1" x14ac:dyDescent="0.35">
      <c r="A271" s="1" t="s">
        <v>310</v>
      </c>
      <c r="B271" s="1" t="s">
        <v>311</v>
      </c>
      <c r="C271" s="1" t="s">
        <v>23</v>
      </c>
      <c r="D271" s="1">
        <v>2022</v>
      </c>
      <c r="E271" s="1" t="s">
        <v>321</v>
      </c>
      <c r="F271" s="1" t="s">
        <v>322</v>
      </c>
      <c r="G271" s="1" t="s">
        <v>322</v>
      </c>
      <c r="H271" s="1">
        <v>20231</v>
      </c>
      <c r="I271" s="1" t="s">
        <v>321</v>
      </c>
      <c r="J271" s="1" t="s">
        <v>28</v>
      </c>
      <c r="K271" s="1" t="s">
        <v>53</v>
      </c>
      <c r="L271" s="1" t="s">
        <v>54</v>
      </c>
      <c r="M271" s="1" t="s">
        <v>44</v>
      </c>
      <c r="O271" s="1">
        <v>15</v>
      </c>
      <c r="P271" s="2" t="s">
        <v>323</v>
      </c>
      <c r="Q271" s="2" t="s">
        <v>324</v>
      </c>
      <c r="R271" s="2" t="s">
        <v>325</v>
      </c>
      <c r="T271" s="2" t="s">
        <v>326</v>
      </c>
      <c r="U271" s="1" t="s">
        <v>327</v>
      </c>
    </row>
    <row r="272" spans="1:21" ht="14.25" customHeight="1" x14ac:dyDescent="0.35">
      <c r="A272" s="1" t="s">
        <v>310</v>
      </c>
      <c r="B272" s="1" t="s">
        <v>311</v>
      </c>
      <c r="C272" s="1" t="s">
        <v>23</v>
      </c>
      <c r="D272" s="1">
        <v>2022</v>
      </c>
      <c r="E272" s="1" t="s">
        <v>328</v>
      </c>
      <c r="F272" s="1" t="s">
        <v>329</v>
      </c>
      <c r="G272" s="1" t="s">
        <v>330</v>
      </c>
      <c r="H272" s="1">
        <v>20231</v>
      </c>
      <c r="I272" s="1" t="s">
        <v>328</v>
      </c>
      <c r="J272" s="1" t="s">
        <v>28</v>
      </c>
      <c r="K272" s="1" t="s">
        <v>81</v>
      </c>
      <c r="L272" s="1" t="s">
        <v>54</v>
      </c>
      <c r="M272" s="1" t="s">
        <v>44</v>
      </c>
      <c r="O272" s="1">
        <v>25</v>
      </c>
      <c r="P272" s="2" t="s">
        <v>331</v>
      </c>
      <c r="Q272" s="2" t="s">
        <v>332</v>
      </c>
      <c r="R272" s="2" t="s">
        <v>333</v>
      </c>
      <c r="T272" s="2" t="s">
        <v>334</v>
      </c>
      <c r="U272" s="1" t="s">
        <v>335</v>
      </c>
    </row>
    <row r="273" spans="1:21" ht="14.25" customHeight="1" x14ac:dyDescent="0.35">
      <c r="A273" s="1" t="s">
        <v>310</v>
      </c>
      <c r="B273" s="1" t="s">
        <v>311</v>
      </c>
      <c r="C273" s="1" t="s">
        <v>23</v>
      </c>
      <c r="D273" s="1">
        <v>2022</v>
      </c>
      <c r="E273" s="1" t="s">
        <v>336</v>
      </c>
      <c r="F273" s="1" t="s">
        <v>337</v>
      </c>
      <c r="G273" s="1" t="s">
        <v>338</v>
      </c>
      <c r="H273" s="1">
        <v>20232</v>
      </c>
      <c r="I273" s="1" t="s">
        <v>336</v>
      </c>
      <c r="J273" s="1" t="s">
        <v>28</v>
      </c>
      <c r="K273" s="1" t="s">
        <v>81</v>
      </c>
      <c r="L273" s="1" t="s">
        <v>54</v>
      </c>
      <c r="M273" s="1" t="s">
        <v>44</v>
      </c>
      <c r="O273" s="1">
        <v>25</v>
      </c>
      <c r="P273" s="2" t="s">
        <v>339</v>
      </c>
      <c r="Q273" s="2" t="s">
        <v>340</v>
      </c>
      <c r="R273" s="2" t="s">
        <v>341</v>
      </c>
      <c r="T273" s="2" t="s">
        <v>342</v>
      </c>
      <c r="U273" s="1" t="s">
        <v>343</v>
      </c>
    </row>
    <row r="274" spans="1:21" ht="14.25" customHeight="1" x14ac:dyDescent="0.35">
      <c r="A274" s="1" t="s">
        <v>151</v>
      </c>
      <c r="B274" s="1" t="s">
        <v>152</v>
      </c>
      <c r="C274" s="1" t="s">
        <v>23</v>
      </c>
      <c r="D274" s="1">
        <v>2022</v>
      </c>
      <c r="E274" s="1" t="s">
        <v>24</v>
      </c>
      <c r="F274" s="1" t="s">
        <v>25</v>
      </c>
      <c r="G274" s="1" t="s">
        <v>26</v>
      </c>
      <c r="H274" s="1">
        <v>20231</v>
      </c>
      <c r="I274" s="1" t="s">
        <v>27</v>
      </c>
      <c r="J274" s="1" t="s">
        <v>28</v>
      </c>
      <c r="K274" s="1" t="s">
        <v>29</v>
      </c>
      <c r="L274" s="1" t="s">
        <v>30</v>
      </c>
      <c r="M274" s="1" t="s">
        <v>31</v>
      </c>
      <c r="N274" s="1">
        <v>500</v>
      </c>
      <c r="O274" s="1">
        <v>10</v>
      </c>
      <c r="P274" s="2" t="s">
        <v>32</v>
      </c>
      <c r="Q274" s="2" t="s">
        <v>33</v>
      </c>
      <c r="R274" s="2" t="s">
        <v>34</v>
      </c>
      <c r="U274" s="1" t="s">
        <v>35</v>
      </c>
    </row>
    <row r="275" spans="1:21" ht="14.25" customHeight="1" x14ac:dyDescent="0.35">
      <c r="A275" s="1" t="s">
        <v>1588</v>
      </c>
      <c r="B275" s="1" t="s">
        <v>1589</v>
      </c>
      <c r="C275" s="1" t="s">
        <v>1565</v>
      </c>
      <c r="D275" s="1">
        <v>2022</v>
      </c>
      <c r="E275" s="1" t="s">
        <v>24</v>
      </c>
      <c r="F275" s="1" t="s">
        <v>25</v>
      </c>
      <c r="G275" s="1" t="s">
        <v>26</v>
      </c>
      <c r="H275" s="1">
        <v>20231</v>
      </c>
      <c r="I275" s="1" t="s">
        <v>27</v>
      </c>
      <c r="J275" s="1" t="s">
        <v>28</v>
      </c>
      <c r="K275" s="1" t="s">
        <v>29</v>
      </c>
      <c r="L275" s="1" t="s">
        <v>30</v>
      </c>
      <c r="M275" s="1" t="s">
        <v>31</v>
      </c>
      <c r="N275" s="1">
        <v>500</v>
      </c>
      <c r="O275" s="1">
        <v>10</v>
      </c>
      <c r="P275" s="2" t="s">
        <v>32</v>
      </c>
      <c r="Q275" s="2" t="s">
        <v>308</v>
      </c>
      <c r="R275" s="2" t="s">
        <v>309</v>
      </c>
      <c r="U275" s="1" t="s">
        <v>35</v>
      </c>
    </row>
    <row r="276" spans="1:21" ht="14.25" customHeight="1" x14ac:dyDescent="0.35">
      <c r="A276" s="1" t="s">
        <v>1351</v>
      </c>
      <c r="B276" s="1" t="s">
        <v>1352</v>
      </c>
      <c r="C276" s="1" t="s">
        <v>1300</v>
      </c>
      <c r="D276" s="1">
        <v>2022</v>
      </c>
      <c r="E276" s="1" t="s">
        <v>1353</v>
      </c>
      <c r="F276" s="1" t="s">
        <v>1354</v>
      </c>
      <c r="G276" s="1" t="s">
        <v>1310</v>
      </c>
      <c r="H276" s="1">
        <v>20221</v>
      </c>
      <c r="I276" s="1" t="s">
        <v>1355</v>
      </c>
      <c r="J276" s="1" t="s">
        <v>28</v>
      </c>
      <c r="K276" s="1" t="s">
        <v>269</v>
      </c>
      <c r="L276" s="1" t="s">
        <v>54</v>
      </c>
      <c r="M276" s="1" t="s">
        <v>44</v>
      </c>
      <c r="N276" s="1">
        <v>6</v>
      </c>
      <c r="O276" s="1">
        <v>3</v>
      </c>
      <c r="S276" s="2" t="s">
        <v>1356</v>
      </c>
      <c r="U276" s="1" t="s">
        <v>1357</v>
      </c>
    </row>
    <row r="277" spans="1:21" ht="14.25" customHeight="1" x14ac:dyDescent="0.35">
      <c r="A277" s="1" t="s">
        <v>1711</v>
      </c>
      <c r="B277" s="1" t="s">
        <v>1712</v>
      </c>
      <c r="C277" s="1" t="s">
        <v>1665</v>
      </c>
      <c r="D277" s="1">
        <v>2022</v>
      </c>
      <c r="E277" s="1" t="s">
        <v>24</v>
      </c>
      <c r="F277" s="1" t="s">
        <v>25</v>
      </c>
      <c r="G277" s="1" t="s">
        <v>26</v>
      </c>
      <c r="H277" s="1">
        <v>20231</v>
      </c>
      <c r="I277" s="1" t="s">
        <v>27</v>
      </c>
      <c r="J277" s="1" t="s">
        <v>28</v>
      </c>
      <c r="K277" s="1" t="s">
        <v>29</v>
      </c>
      <c r="L277" s="1" t="s">
        <v>30</v>
      </c>
      <c r="M277" s="1" t="s">
        <v>31</v>
      </c>
      <c r="N277" s="1">
        <v>500</v>
      </c>
      <c r="O277" s="1">
        <v>10</v>
      </c>
      <c r="P277" s="2" t="s">
        <v>32</v>
      </c>
      <c r="Q277" s="2" t="s">
        <v>308</v>
      </c>
      <c r="R277" s="2" t="s">
        <v>309</v>
      </c>
      <c r="U277" s="1" t="s">
        <v>35</v>
      </c>
    </row>
    <row r="278" spans="1:21" ht="14.25" customHeight="1" x14ac:dyDescent="0.35">
      <c r="A278" s="1" t="s">
        <v>1081</v>
      </c>
      <c r="B278" s="1" t="s">
        <v>1082</v>
      </c>
      <c r="C278" s="1" t="s">
        <v>1059</v>
      </c>
      <c r="D278" s="1">
        <v>2022</v>
      </c>
      <c r="E278" s="1" t="s">
        <v>1083</v>
      </c>
      <c r="F278" s="1" t="s">
        <v>1084</v>
      </c>
      <c r="G278" s="1" t="s">
        <v>1084</v>
      </c>
      <c r="H278" s="1">
        <v>20221</v>
      </c>
      <c r="I278" s="1" t="s">
        <v>1085</v>
      </c>
      <c r="J278" s="1" t="s">
        <v>28</v>
      </c>
      <c r="K278" s="1" t="s">
        <v>53</v>
      </c>
      <c r="L278" s="1" t="s">
        <v>54</v>
      </c>
      <c r="M278" s="1" t="s">
        <v>31</v>
      </c>
      <c r="N278" s="1">
        <v>75</v>
      </c>
      <c r="O278" s="1">
        <v>15</v>
      </c>
      <c r="P278" s="2" t="s">
        <v>1086</v>
      </c>
      <c r="Q278" s="2" t="s">
        <v>1087</v>
      </c>
      <c r="R278" s="2" t="s">
        <v>1088</v>
      </c>
      <c r="T278" s="2" t="s">
        <v>1089</v>
      </c>
      <c r="U278" s="1" t="s">
        <v>1090</v>
      </c>
    </row>
    <row r="279" spans="1:21" ht="14.25" customHeight="1" x14ac:dyDescent="0.35">
      <c r="A279" s="1" t="s">
        <v>1081</v>
      </c>
      <c r="B279" s="1" t="s">
        <v>1082</v>
      </c>
      <c r="C279" s="1" t="s">
        <v>1059</v>
      </c>
      <c r="D279" s="1">
        <v>2022</v>
      </c>
      <c r="E279" s="1" t="s">
        <v>1091</v>
      </c>
      <c r="F279" s="1" t="s">
        <v>1092</v>
      </c>
      <c r="G279" s="1" t="s">
        <v>390</v>
      </c>
      <c r="H279" s="1">
        <v>20232</v>
      </c>
      <c r="I279" s="1" t="s">
        <v>1091</v>
      </c>
      <c r="J279" s="1" t="s">
        <v>28</v>
      </c>
      <c r="K279" s="1" t="s">
        <v>146</v>
      </c>
      <c r="L279" s="1" t="s">
        <v>54</v>
      </c>
      <c r="M279" s="1" t="s">
        <v>44</v>
      </c>
      <c r="O279" s="1">
        <v>20</v>
      </c>
      <c r="P279" s="2" t="s">
        <v>1093</v>
      </c>
      <c r="Q279" s="2" t="s">
        <v>1094</v>
      </c>
      <c r="R279" s="2" t="s">
        <v>1095</v>
      </c>
      <c r="T279" s="2" t="s">
        <v>1096</v>
      </c>
      <c r="U279" s="1" t="s">
        <v>1097</v>
      </c>
    </row>
    <row r="280" spans="1:21" ht="14.25" customHeight="1" x14ac:dyDescent="0.35">
      <c r="A280" s="1" t="s">
        <v>509</v>
      </c>
      <c r="B280" s="1" t="s">
        <v>510</v>
      </c>
      <c r="C280" s="1" t="s">
        <v>23</v>
      </c>
      <c r="D280" s="1">
        <v>2022</v>
      </c>
      <c r="E280" s="1" t="s">
        <v>24</v>
      </c>
      <c r="F280" s="1" t="s">
        <v>25</v>
      </c>
      <c r="G280" s="1" t="s">
        <v>26</v>
      </c>
      <c r="H280" s="1">
        <v>20231</v>
      </c>
      <c r="I280" s="1" t="s">
        <v>27</v>
      </c>
      <c r="J280" s="1" t="s">
        <v>28</v>
      </c>
      <c r="K280" s="1" t="s">
        <v>29</v>
      </c>
      <c r="L280" s="1" t="s">
        <v>30</v>
      </c>
      <c r="M280" s="1" t="s">
        <v>31</v>
      </c>
      <c r="N280" s="1">
        <v>500</v>
      </c>
      <c r="O280" s="1">
        <v>10</v>
      </c>
      <c r="P280" s="2" t="s">
        <v>32</v>
      </c>
      <c r="Q280" s="2" t="s">
        <v>33</v>
      </c>
      <c r="R280" s="2" t="s">
        <v>34</v>
      </c>
      <c r="U280" s="1" t="s">
        <v>35</v>
      </c>
    </row>
    <row r="281" spans="1:21" ht="14.25" customHeight="1" x14ac:dyDescent="0.35">
      <c r="A281" s="1" t="s">
        <v>416</v>
      </c>
      <c r="B281" s="1" t="s">
        <v>417</v>
      </c>
      <c r="C281" s="1" t="s">
        <v>23</v>
      </c>
      <c r="D281" s="1">
        <v>2022</v>
      </c>
      <c r="E281" s="1" t="s">
        <v>24</v>
      </c>
      <c r="F281" s="1" t="s">
        <v>25</v>
      </c>
      <c r="G281" s="1" t="s">
        <v>26</v>
      </c>
      <c r="H281" s="1">
        <v>20231</v>
      </c>
      <c r="I281" s="1" t="s">
        <v>27</v>
      </c>
      <c r="J281" s="1" t="s">
        <v>28</v>
      </c>
      <c r="K281" s="1" t="s">
        <v>29</v>
      </c>
      <c r="L281" s="1" t="s">
        <v>30</v>
      </c>
      <c r="M281" s="1" t="s">
        <v>31</v>
      </c>
      <c r="N281" s="1">
        <v>500</v>
      </c>
      <c r="O281" s="1">
        <v>10</v>
      </c>
      <c r="P281" s="2" t="s">
        <v>32</v>
      </c>
      <c r="Q281" s="2" t="s">
        <v>33</v>
      </c>
      <c r="R281" s="2" t="s">
        <v>34</v>
      </c>
      <c r="U281" s="1" t="s">
        <v>35</v>
      </c>
    </row>
    <row r="282" spans="1:21" ht="14.25" customHeight="1" x14ac:dyDescent="0.35">
      <c r="A282" s="1" t="s">
        <v>179</v>
      </c>
      <c r="B282" s="1" t="s">
        <v>180</v>
      </c>
      <c r="C282" s="1" t="s">
        <v>23</v>
      </c>
      <c r="D282" s="1">
        <v>2022</v>
      </c>
      <c r="E282" s="1" t="s">
        <v>24</v>
      </c>
      <c r="F282" s="1" t="s">
        <v>25</v>
      </c>
      <c r="G282" s="1" t="s">
        <v>26</v>
      </c>
      <c r="H282" s="1">
        <v>20231</v>
      </c>
      <c r="I282" s="1" t="s">
        <v>27</v>
      </c>
      <c r="J282" s="1" t="s">
        <v>28</v>
      </c>
      <c r="K282" s="1" t="s">
        <v>29</v>
      </c>
      <c r="L282" s="1" t="s">
        <v>30</v>
      </c>
      <c r="M282" s="1" t="s">
        <v>31</v>
      </c>
      <c r="N282" s="1">
        <v>500</v>
      </c>
      <c r="O282" s="1">
        <v>10</v>
      </c>
      <c r="P282" s="2" t="s">
        <v>32</v>
      </c>
      <c r="Q282" s="2" t="s">
        <v>33</v>
      </c>
      <c r="R282" s="2" t="s">
        <v>34</v>
      </c>
      <c r="U282" s="1" t="s">
        <v>35</v>
      </c>
    </row>
    <row r="283" spans="1:21" ht="14.25" customHeight="1" x14ac:dyDescent="0.35">
      <c r="A283" s="1" t="s">
        <v>1685</v>
      </c>
      <c r="B283" s="1" t="s">
        <v>1686</v>
      </c>
      <c r="C283" s="1" t="s">
        <v>1665</v>
      </c>
      <c r="D283" s="1">
        <v>2022</v>
      </c>
      <c r="E283" s="1" t="s">
        <v>1192</v>
      </c>
      <c r="F283" s="1" t="s">
        <v>1193</v>
      </c>
      <c r="G283" s="1" t="s">
        <v>224</v>
      </c>
      <c r="H283" s="1">
        <v>20231</v>
      </c>
      <c r="I283" s="1" t="s">
        <v>1192</v>
      </c>
      <c r="J283" s="1" t="s">
        <v>28</v>
      </c>
      <c r="K283" s="1" t="s">
        <v>53</v>
      </c>
      <c r="L283" s="1" t="s">
        <v>54</v>
      </c>
      <c r="M283" s="1" t="s">
        <v>44</v>
      </c>
      <c r="O283" s="1">
        <v>15</v>
      </c>
      <c r="P283" s="2" t="s">
        <v>1194</v>
      </c>
      <c r="Q283" s="2" t="s">
        <v>1195</v>
      </c>
      <c r="R283" s="2" t="s">
        <v>1196</v>
      </c>
      <c r="T283" s="2" t="s">
        <v>1197</v>
      </c>
      <c r="U283" s="1" t="s">
        <v>1198</v>
      </c>
    </row>
    <row r="284" spans="1:21" ht="14.25" customHeight="1" x14ac:dyDescent="0.35">
      <c r="A284" s="1" t="s">
        <v>304</v>
      </c>
      <c r="B284" s="1" t="s">
        <v>305</v>
      </c>
      <c r="C284" s="1" t="s">
        <v>23</v>
      </c>
      <c r="D284" s="1">
        <v>2022</v>
      </c>
      <c r="E284" s="1" t="s">
        <v>24</v>
      </c>
      <c r="F284" s="1" t="s">
        <v>25</v>
      </c>
      <c r="G284" s="1" t="s">
        <v>26</v>
      </c>
      <c r="H284" s="1">
        <v>20231</v>
      </c>
      <c r="I284" s="1" t="s">
        <v>27</v>
      </c>
      <c r="J284" s="1" t="s">
        <v>28</v>
      </c>
      <c r="K284" s="1" t="s">
        <v>29</v>
      </c>
      <c r="L284" s="1" t="s">
        <v>30</v>
      </c>
      <c r="M284" s="1" t="s">
        <v>31</v>
      </c>
      <c r="N284" s="1">
        <v>500</v>
      </c>
      <c r="O284" s="1">
        <v>10</v>
      </c>
      <c r="P284" s="2" t="s">
        <v>32</v>
      </c>
      <c r="Q284" s="2" t="s">
        <v>33</v>
      </c>
      <c r="R284" s="2" t="s">
        <v>34</v>
      </c>
      <c r="U284" s="1" t="s">
        <v>35</v>
      </c>
    </row>
    <row r="285" spans="1:21" ht="14.25" customHeight="1" x14ac:dyDescent="0.35">
      <c r="A285" s="1" t="s">
        <v>1168</v>
      </c>
      <c r="B285" s="1" t="s">
        <v>1169</v>
      </c>
      <c r="C285" s="1" t="s">
        <v>1146</v>
      </c>
      <c r="D285" s="1">
        <v>2022</v>
      </c>
      <c r="E285" s="1" t="s">
        <v>649</v>
      </c>
      <c r="F285" s="1" t="s">
        <v>400</v>
      </c>
      <c r="G285" s="1" t="s">
        <v>400</v>
      </c>
      <c r="H285" s="1">
        <v>20231</v>
      </c>
      <c r="I285" s="1" t="s">
        <v>649</v>
      </c>
      <c r="J285" s="1" t="s">
        <v>28</v>
      </c>
      <c r="K285" s="1" t="s">
        <v>81</v>
      </c>
      <c r="L285" s="1" t="s">
        <v>43</v>
      </c>
      <c r="M285" s="1" t="s">
        <v>44</v>
      </c>
      <c r="O285" s="1">
        <v>20</v>
      </c>
      <c r="P285" s="2" t="s">
        <v>650</v>
      </c>
      <c r="Q285" s="2" t="s">
        <v>651</v>
      </c>
      <c r="R285" s="2" t="s">
        <v>652</v>
      </c>
      <c r="T285" s="2" t="s">
        <v>653</v>
      </c>
      <c r="U285" s="1" t="s">
        <v>654</v>
      </c>
    </row>
    <row r="286" spans="1:21" ht="14.25" customHeight="1" x14ac:dyDescent="0.35">
      <c r="A286" s="1" t="s">
        <v>1168</v>
      </c>
      <c r="B286" s="1" t="s">
        <v>1169</v>
      </c>
      <c r="C286" s="1" t="s">
        <v>1146</v>
      </c>
      <c r="D286" s="1">
        <v>2022</v>
      </c>
      <c r="E286" s="1" t="s">
        <v>655</v>
      </c>
      <c r="F286" s="1" t="s">
        <v>656</v>
      </c>
      <c r="G286" s="1" t="s">
        <v>656</v>
      </c>
      <c r="H286" s="1">
        <v>20232</v>
      </c>
      <c r="I286" s="1" t="s">
        <v>655</v>
      </c>
      <c r="J286" s="1" t="s">
        <v>28</v>
      </c>
      <c r="K286" s="1" t="s">
        <v>146</v>
      </c>
      <c r="L286" s="1" t="s">
        <v>43</v>
      </c>
      <c r="M286" s="1" t="s">
        <v>44</v>
      </c>
      <c r="O286" s="1">
        <v>15</v>
      </c>
      <c r="P286" s="2" t="s">
        <v>657</v>
      </c>
      <c r="Q286" s="2" t="s">
        <v>658</v>
      </c>
      <c r="R286" s="2" t="s">
        <v>659</v>
      </c>
      <c r="T286" s="2" t="s">
        <v>660</v>
      </c>
      <c r="U286" s="1" t="s">
        <v>661</v>
      </c>
    </row>
    <row r="287" spans="1:21" ht="14.25" customHeight="1" x14ac:dyDescent="0.35">
      <c r="A287" s="1" t="s">
        <v>1691</v>
      </c>
      <c r="B287" s="1" t="s">
        <v>1692</v>
      </c>
      <c r="C287" s="1" t="s">
        <v>1665</v>
      </c>
      <c r="D287" s="1">
        <v>2022</v>
      </c>
      <c r="E287" s="1" t="s">
        <v>1192</v>
      </c>
      <c r="F287" s="1" t="s">
        <v>1193</v>
      </c>
      <c r="G287" s="1" t="s">
        <v>224</v>
      </c>
      <c r="H287" s="1">
        <v>20231</v>
      </c>
      <c r="I287" s="1" t="s">
        <v>1192</v>
      </c>
      <c r="J287" s="1" t="s">
        <v>28</v>
      </c>
      <c r="K287" s="1" t="s">
        <v>53</v>
      </c>
      <c r="L287" s="1" t="s">
        <v>54</v>
      </c>
      <c r="M287" s="1" t="s">
        <v>44</v>
      </c>
      <c r="O287" s="1">
        <v>15</v>
      </c>
      <c r="P287" s="2" t="s">
        <v>1194</v>
      </c>
      <c r="Q287" s="2" t="s">
        <v>1195</v>
      </c>
      <c r="R287" s="2" t="s">
        <v>1196</v>
      </c>
      <c r="T287" s="2" t="s">
        <v>1197</v>
      </c>
      <c r="U287" s="1" t="s">
        <v>1198</v>
      </c>
    </row>
    <row r="288" spans="1:21" ht="14.25" customHeight="1" x14ac:dyDescent="0.35">
      <c r="A288" s="1" t="s">
        <v>451</v>
      </c>
      <c r="B288" s="1" t="s">
        <v>452</v>
      </c>
      <c r="C288" s="1" t="s">
        <v>23</v>
      </c>
      <c r="D288" s="1">
        <v>2022</v>
      </c>
      <c r="E288" s="1" t="s">
        <v>24</v>
      </c>
      <c r="F288" s="1" t="s">
        <v>25</v>
      </c>
      <c r="G288" s="1" t="s">
        <v>26</v>
      </c>
      <c r="H288" s="1">
        <v>20231</v>
      </c>
      <c r="I288" s="1" t="s">
        <v>27</v>
      </c>
      <c r="J288" s="1" t="s">
        <v>28</v>
      </c>
      <c r="K288" s="1" t="s">
        <v>29</v>
      </c>
      <c r="L288" s="1" t="s">
        <v>30</v>
      </c>
      <c r="M288" s="1" t="s">
        <v>31</v>
      </c>
      <c r="N288" s="1">
        <v>500</v>
      </c>
      <c r="O288" s="1">
        <v>10</v>
      </c>
      <c r="P288" s="2" t="s">
        <v>32</v>
      </c>
      <c r="Q288" s="2" t="s">
        <v>33</v>
      </c>
      <c r="R288" s="2" t="s">
        <v>34</v>
      </c>
      <c r="U288" s="1" t="s">
        <v>35</v>
      </c>
    </row>
    <row r="289" spans="1:21" ht="14.25" customHeight="1" x14ac:dyDescent="0.35">
      <c r="A289" s="1" t="s">
        <v>370</v>
      </c>
      <c r="B289" s="1" t="s">
        <v>371</v>
      </c>
      <c r="C289" s="1" t="s">
        <v>23</v>
      </c>
      <c r="D289" s="1">
        <v>2022</v>
      </c>
      <c r="E289" s="1" t="s">
        <v>372</v>
      </c>
      <c r="F289" s="1" t="s">
        <v>347</v>
      </c>
      <c r="G289" s="1" t="s">
        <v>373</v>
      </c>
      <c r="H289" s="1">
        <v>20222</v>
      </c>
      <c r="J289" s="1" t="s">
        <v>28</v>
      </c>
      <c r="K289" s="1" t="s">
        <v>146</v>
      </c>
      <c r="L289" s="1" t="s">
        <v>43</v>
      </c>
      <c r="M289" s="1" t="s">
        <v>31</v>
      </c>
      <c r="N289" s="1">
        <v>25</v>
      </c>
      <c r="O289" s="1">
        <v>15</v>
      </c>
      <c r="Q289" s="2" t="s">
        <v>374</v>
      </c>
      <c r="R289" s="2" t="s">
        <v>375</v>
      </c>
      <c r="T289" s="2" t="s">
        <v>376</v>
      </c>
      <c r="U289" s="1" t="s">
        <v>377</v>
      </c>
    </row>
    <row r="290" spans="1:21" ht="14.25" customHeight="1" x14ac:dyDescent="0.35">
      <c r="A290" s="1" t="s">
        <v>370</v>
      </c>
      <c r="B290" s="1" t="s">
        <v>371</v>
      </c>
      <c r="C290" s="1" t="s">
        <v>23</v>
      </c>
      <c r="D290" s="1">
        <v>2022</v>
      </c>
      <c r="E290" s="1" t="s">
        <v>378</v>
      </c>
      <c r="F290" s="1" t="s">
        <v>379</v>
      </c>
      <c r="G290" s="1" t="s">
        <v>379</v>
      </c>
      <c r="H290" s="1">
        <v>20231</v>
      </c>
      <c r="I290" s="1" t="s">
        <v>380</v>
      </c>
      <c r="J290" s="1" t="s">
        <v>28</v>
      </c>
      <c r="K290" s="1" t="s">
        <v>269</v>
      </c>
      <c r="L290" s="1" t="s">
        <v>54</v>
      </c>
      <c r="M290" s="1" t="s">
        <v>44</v>
      </c>
      <c r="N290" s="1">
        <v>11</v>
      </c>
      <c r="O290" s="1">
        <v>2</v>
      </c>
      <c r="Q290" s="2" t="s">
        <v>381</v>
      </c>
      <c r="R290" s="2" t="s">
        <v>382</v>
      </c>
      <c r="U290" s="1" t="s">
        <v>383</v>
      </c>
    </row>
    <row r="291" spans="1:21" ht="14.25" customHeight="1" x14ac:dyDescent="0.35">
      <c r="A291" s="1" t="s">
        <v>370</v>
      </c>
      <c r="B291" s="1" t="s">
        <v>371</v>
      </c>
      <c r="C291" s="1" t="s">
        <v>23</v>
      </c>
      <c r="D291" s="1">
        <v>2022</v>
      </c>
      <c r="E291" s="1" t="s">
        <v>378</v>
      </c>
      <c r="F291" s="1" t="s">
        <v>379</v>
      </c>
      <c r="G291" s="1" t="s">
        <v>379</v>
      </c>
      <c r="H291" s="1">
        <v>20231</v>
      </c>
      <c r="I291" s="1" t="s">
        <v>384</v>
      </c>
      <c r="J291" s="1" t="s">
        <v>28</v>
      </c>
      <c r="K291" s="1" t="s">
        <v>269</v>
      </c>
      <c r="L291" s="1" t="s">
        <v>54</v>
      </c>
      <c r="M291" s="1" t="s">
        <v>44</v>
      </c>
      <c r="N291" s="1">
        <v>11</v>
      </c>
      <c r="O291" s="1">
        <v>3</v>
      </c>
      <c r="R291" s="2" t="s">
        <v>385</v>
      </c>
      <c r="U291" s="1" t="s">
        <v>383</v>
      </c>
    </row>
    <row r="292" spans="1:21" ht="14.25" customHeight="1" x14ac:dyDescent="0.35">
      <c r="A292" s="1" t="s">
        <v>1586</v>
      </c>
      <c r="B292" s="1" t="s">
        <v>1587</v>
      </c>
      <c r="C292" s="1" t="s">
        <v>1565</v>
      </c>
      <c r="D292" s="1">
        <v>2022</v>
      </c>
      <c r="E292" s="1" t="s">
        <v>24</v>
      </c>
      <c r="F292" s="1" t="s">
        <v>25</v>
      </c>
      <c r="G292" s="1" t="s">
        <v>26</v>
      </c>
      <c r="H292" s="1">
        <v>20231</v>
      </c>
      <c r="I292" s="1" t="s">
        <v>27</v>
      </c>
      <c r="J292" s="1" t="s">
        <v>28</v>
      </c>
      <c r="K292" s="1" t="s">
        <v>29</v>
      </c>
      <c r="L292" s="1" t="s">
        <v>30</v>
      </c>
      <c r="M292" s="1" t="s">
        <v>31</v>
      </c>
      <c r="N292" s="1">
        <v>500</v>
      </c>
      <c r="O292" s="1">
        <v>10</v>
      </c>
      <c r="P292" s="2" t="s">
        <v>32</v>
      </c>
      <c r="Q292" s="2" t="s">
        <v>308</v>
      </c>
      <c r="R292" s="2" t="s">
        <v>309</v>
      </c>
      <c r="U292" s="1" t="s">
        <v>35</v>
      </c>
    </row>
    <row r="293" spans="1:21" ht="14.25" customHeight="1" x14ac:dyDescent="0.35">
      <c r="A293" s="1" t="s">
        <v>395</v>
      </c>
      <c r="B293" s="1" t="s">
        <v>396</v>
      </c>
      <c r="C293" s="1" t="s">
        <v>23</v>
      </c>
      <c r="D293" s="1">
        <v>2022</v>
      </c>
      <c r="E293" s="1" t="s">
        <v>24</v>
      </c>
      <c r="F293" s="1" t="s">
        <v>25</v>
      </c>
      <c r="G293" s="1" t="s">
        <v>26</v>
      </c>
      <c r="H293" s="1">
        <v>20231</v>
      </c>
      <c r="I293" s="1" t="s">
        <v>27</v>
      </c>
      <c r="J293" s="1" t="s">
        <v>28</v>
      </c>
      <c r="K293" s="1" t="s">
        <v>29</v>
      </c>
      <c r="L293" s="1" t="s">
        <v>30</v>
      </c>
      <c r="M293" s="1" t="s">
        <v>31</v>
      </c>
      <c r="N293" s="1">
        <v>500</v>
      </c>
      <c r="O293" s="1">
        <v>10</v>
      </c>
      <c r="P293" s="2" t="s">
        <v>32</v>
      </c>
      <c r="Q293" s="2" t="s">
        <v>33</v>
      </c>
      <c r="R293" s="2" t="s">
        <v>34</v>
      </c>
      <c r="U293" s="1" t="s">
        <v>35</v>
      </c>
    </row>
    <row r="294" spans="1:21" ht="14.25" customHeight="1" x14ac:dyDescent="0.35">
      <c r="A294" s="1" t="s">
        <v>1654</v>
      </c>
      <c r="B294" s="1" t="s">
        <v>1655</v>
      </c>
      <c r="C294" s="1" t="s">
        <v>1565</v>
      </c>
      <c r="D294" s="1">
        <v>2022</v>
      </c>
      <c r="E294" s="1" t="s">
        <v>24</v>
      </c>
      <c r="F294" s="1" t="s">
        <v>25</v>
      </c>
      <c r="G294" s="1" t="s">
        <v>26</v>
      </c>
      <c r="H294" s="1">
        <v>20231</v>
      </c>
      <c r="I294" s="1" t="s">
        <v>27</v>
      </c>
      <c r="J294" s="1" t="s">
        <v>28</v>
      </c>
      <c r="K294" s="1" t="s">
        <v>29</v>
      </c>
      <c r="L294" s="1" t="s">
        <v>30</v>
      </c>
      <c r="M294" s="1" t="s">
        <v>31</v>
      </c>
      <c r="N294" s="1">
        <v>500</v>
      </c>
      <c r="O294" s="1">
        <v>10</v>
      </c>
      <c r="P294" s="2" t="s">
        <v>32</v>
      </c>
      <c r="Q294" s="2" t="s">
        <v>308</v>
      </c>
      <c r="R294" s="2" t="s">
        <v>309</v>
      </c>
      <c r="U294" s="1" t="s">
        <v>35</v>
      </c>
    </row>
    <row r="295" spans="1:21" ht="14.25" customHeight="1" x14ac:dyDescent="0.35">
      <c r="A295" s="1" t="s">
        <v>38</v>
      </c>
      <c r="B295" s="1" t="s">
        <v>39</v>
      </c>
      <c r="C295" s="1" t="s">
        <v>23</v>
      </c>
      <c r="D295" s="1">
        <v>2022</v>
      </c>
      <c r="E295" s="1" t="s">
        <v>24</v>
      </c>
      <c r="F295" s="1" t="s">
        <v>25</v>
      </c>
      <c r="G295" s="1" t="s">
        <v>26</v>
      </c>
      <c r="H295" s="1">
        <v>20231</v>
      </c>
      <c r="I295" s="1" t="s">
        <v>27</v>
      </c>
      <c r="J295" s="1" t="s">
        <v>28</v>
      </c>
      <c r="K295" s="1" t="s">
        <v>29</v>
      </c>
      <c r="L295" s="1" t="s">
        <v>30</v>
      </c>
      <c r="M295" s="1" t="s">
        <v>31</v>
      </c>
      <c r="N295" s="1">
        <v>500</v>
      </c>
      <c r="O295" s="1">
        <v>10</v>
      </c>
      <c r="P295" s="2" t="s">
        <v>32</v>
      </c>
      <c r="Q295" s="2" t="s">
        <v>33</v>
      </c>
      <c r="R295" s="2" t="s">
        <v>34</v>
      </c>
      <c r="U295" s="1" t="s">
        <v>35</v>
      </c>
    </row>
    <row r="296" spans="1:21" ht="14.25" customHeight="1" x14ac:dyDescent="0.35">
      <c r="A296" s="1" t="s">
        <v>38</v>
      </c>
      <c r="B296" s="1" t="s">
        <v>39</v>
      </c>
      <c r="C296" s="1" t="s">
        <v>23</v>
      </c>
      <c r="D296" s="1">
        <v>2022</v>
      </c>
      <c r="E296" s="1" t="s">
        <v>40</v>
      </c>
      <c r="F296" s="1" t="s">
        <v>41</v>
      </c>
      <c r="G296" s="1" t="s">
        <v>41</v>
      </c>
      <c r="H296" s="1">
        <v>20232</v>
      </c>
      <c r="I296" s="1" t="s">
        <v>42</v>
      </c>
      <c r="J296" s="1" t="s">
        <v>28</v>
      </c>
      <c r="K296" s="1" t="s">
        <v>29</v>
      </c>
      <c r="L296" s="1" t="s">
        <v>43</v>
      </c>
      <c r="M296" s="1" t="s">
        <v>44</v>
      </c>
      <c r="N296" s="1">
        <v>60</v>
      </c>
      <c r="O296" s="1">
        <v>10</v>
      </c>
      <c r="Q296" s="2" t="s">
        <v>45</v>
      </c>
      <c r="U296" s="1" t="s">
        <v>46</v>
      </c>
    </row>
    <row r="297" spans="1:21" ht="14.25" customHeight="1" x14ac:dyDescent="0.35">
      <c r="A297" s="1" t="s">
        <v>1281</v>
      </c>
      <c r="B297" s="1" t="s">
        <v>1282</v>
      </c>
      <c r="C297" s="1" t="s">
        <v>1272</v>
      </c>
      <c r="D297" s="1">
        <v>2022</v>
      </c>
      <c r="E297" s="1" t="s">
        <v>1283</v>
      </c>
      <c r="F297" s="1" t="s">
        <v>337</v>
      </c>
      <c r="G297" s="1" t="s">
        <v>1284</v>
      </c>
      <c r="H297" s="1">
        <v>20232</v>
      </c>
      <c r="I297" s="1" t="s">
        <v>1283</v>
      </c>
      <c r="J297" s="1" t="s">
        <v>28</v>
      </c>
      <c r="K297" s="1" t="s">
        <v>146</v>
      </c>
      <c r="L297" s="1" t="s">
        <v>30</v>
      </c>
      <c r="M297" s="1" t="s">
        <v>44</v>
      </c>
      <c r="O297" s="1">
        <v>25</v>
      </c>
      <c r="P297" s="2" t="s">
        <v>1285</v>
      </c>
      <c r="Q297" s="2" t="s">
        <v>1286</v>
      </c>
      <c r="R297" s="2" t="s">
        <v>1287</v>
      </c>
      <c r="T297" s="2" t="s">
        <v>1288</v>
      </c>
    </row>
    <row r="298" spans="1:21" ht="14.25" customHeight="1" x14ac:dyDescent="0.35">
      <c r="A298" s="1" t="s">
        <v>1306</v>
      </c>
      <c r="B298" s="1" t="s">
        <v>1307</v>
      </c>
      <c r="C298" s="1" t="s">
        <v>1300</v>
      </c>
      <c r="D298" s="1">
        <v>2022</v>
      </c>
      <c r="E298" s="1" t="s">
        <v>1308</v>
      </c>
      <c r="F298" s="1" t="s">
        <v>1309</v>
      </c>
      <c r="G298" s="1" t="s">
        <v>1310</v>
      </c>
      <c r="H298" s="1">
        <v>20221</v>
      </c>
      <c r="I298" s="1" t="s">
        <v>1311</v>
      </c>
      <c r="J298" s="1" t="s">
        <v>28</v>
      </c>
      <c r="K298" s="1" t="s">
        <v>269</v>
      </c>
      <c r="L298" s="1" t="s">
        <v>54</v>
      </c>
      <c r="M298" s="1" t="s">
        <v>44</v>
      </c>
      <c r="N298" s="1">
        <v>5</v>
      </c>
      <c r="O298" s="1">
        <v>3</v>
      </c>
      <c r="S298" s="2" t="s">
        <v>1312</v>
      </c>
      <c r="U298" s="1" t="s">
        <v>1313</v>
      </c>
    </row>
    <row r="299" spans="1:21" ht="14.25" customHeight="1" x14ac:dyDescent="0.35">
      <c r="A299" s="1" t="s">
        <v>1306</v>
      </c>
      <c r="B299" s="1" t="s">
        <v>1307</v>
      </c>
      <c r="C299" s="1" t="s">
        <v>1300</v>
      </c>
      <c r="D299" s="1">
        <v>2022</v>
      </c>
      <c r="E299" s="1" t="s">
        <v>1314</v>
      </c>
      <c r="F299" s="1" t="s">
        <v>1315</v>
      </c>
      <c r="G299" s="1" t="s">
        <v>1315</v>
      </c>
      <c r="H299" s="1">
        <v>20232</v>
      </c>
      <c r="I299" s="1" t="s">
        <v>1316</v>
      </c>
      <c r="J299" s="1" t="s">
        <v>28</v>
      </c>
      <c r="K299" s="1" t="s">
        <v>269</v>
      </c>
      <c r="L299" s="1" t="s">
        <v>54</v>
      </c>
      <c r="M299" s="1" t="s">
        <v>44</v>
      </c>
      <c r="N299" s="1">
        <v>3</v>
      </c>
      <c r="O299" s="1">
        <v>8</v>
      </c>
      <c r="R299" s="2" t="s">
        <v>1317</v>
      </c>
      <c r="U299" s="1" t="s">
        <v>1318</v>
      </c>
    </row>
    <row r="300" spans="1:21" ht="14.25" customHeight="1" x14ac:dyDescent="0.35">
      <c r="A300" s="1" t="s">
        <v>1144</v>
      </c>
      <c r="B300" s="1" t="s">
        <v>1145</v>
      </c>
      <c r="C300" s="1" t="s">
        <v>1146</v>
      </c>
      <c r="D300" s="1">
        <v>2022</v>
      </c>
      <c r="E300" s="1" t="s">
        <v>1147</v>
      </c>
      <c r="F300" s="1" t="s">
        <v>1148</v>
      </c>
      <c r="G300" s="1" t="s">
        <v>1149</v>
      </c>
      <c r="H300" s="1">
        <v>20221</v>
      </c>
      <c r="I300" s="1" t="s">
        <v>1150</v>
      </c>
      <c r="J300" s="1" t="s">
        <v>28</v>
      </c>
      <c r="K300" s="1" t="s">
        <v>146</v>
      </c>
      <c r="L300" s="1" t="s">
        <v>54</v>
      </c>
      <c r="M300" s="1" t="s">
        <v>44</v>
      </c>
      <c r="N300" s="1">
        <v>3</v>
      </c>
      <c r="O300" s="1">
        <v>20</v>
      </c>
      <c r="P300" s="2" t="s">
        <v>1151</v>
      </c>
      <c r="Q300" s="2" t="s">
        <v>1152</v>
      </c>
      <c r="U300" s="1" t="s">
        <v>1153</v>
      </c>
    </row>
    <row r="301" spans="1:21" ht="14.25" customHeight="1" x14ac:dyDescent="0.35">
      <c r="A301" s="1" t="s">
        <v>1144</v>
      </c>
      <c r="B301" s="1" t="s">
        <v>1145</v>
      </c>
      <c r="C301" s="1" t="s">
        <v>1146</v>
      </c>
      <c r="D301" s="1">
        <v>2022</v>
      </c>
      <c r="E301" s="1" t="s">
        <v>1154</v>
      </c>
      <c r="F301" s="1" t="s">
        <v>1155</v>
      </c>
      <c r="G301" s="1" t="s">
        <v>390</v>
      </c>
      <c r="H301" s="1">
        <v>20232</v>
      </c>
      <c r="I301" s="1" t="s">
        <v>1156</v>
      </c>
      <c r="J301" s="1" t="s">
        <v>28</v>
      </c>
      <c r="K301" s="1" t="s">
        <v>269</v>
      </c>
      <c r="L301" s="1" t="s">
        <v>54</v>
      </c>
      <c r="M301" s="1" t="s">
        <v>44</v>
      </c>
      <c r="N301" s="1">
        <v>6</v>
      </c>
      <c r="O301" s="1">
        <v>8</v>
      </c>
      <c r="R301" s="2" t="s">
        <v>1157</v>
      </c>
      <c r="S301" s="2" t="s">
        <v>1158</v>
      </c>
      <c r="U301" s="1" t="s">
        <v>1146</v>
      </c>
    </row>
    <row r="302" spans="1:21" ht="14.25" customHeight="1" x14ac:dyDescent="0.35">
      <c r="A302" s="1" t="s">
        <v>153</v>
      </c>
      <c r="B302" s="1" t="s">
        <v>154</v>
      </c>
      <c r="C302" s="1" t="s">
        <v>23</v>
      </c>
      <c r="D302" s="1">
        <v>2022</v>
      </c>
      <c r="E302" s="1" t="s">
        <v>24</v>
      </c>
      <c r="F302" s="1" t="s">
        <v>25</v>
      </c>
      <c r="G302" s="1" t="s">
        <v>26</v>
      </c>
      <c r="H302" s="1">
        <v>20231</v>
      </c>
      <c r="I302" s="1" t="s">
        <v>27</v>
      </c>
      <c r="J302" s="1" t="s">
        <v>28</v>
      </c>
      <c r="K302" s="1" t="s">
        <v>29</v>
      </c>
      <c r="L302" s="1" t="s">
        <v>30</v>
      </c>
      <c r="M302" s="1" t="s">
        <v>31</v>
      </c>
      <c r="N302" s="1">
        <v>500</v>
      </c>
      <c r="O302" s="1">
        <v>10</v>
      </c>
      <c r="P302" s="2" t="s">
        <v>32</v>
      </c>
      <c r="Q302" s="2" t="s">
        <v>33</v>
      </c>
      <c r="R302" s="2" t="s">
        <v>34</v>
      </c>
      <c r="U302" s="1" t="s">
        <v>35</v>
      </c>
    </row>
    <row r="303" spans="1:21" ht="14.25" customHeight="1" x14ac:dyDescent="0.35">
      <c r="A303" s="1" t="s">
        <v>682</v>
      </c>
      <c r="B303" s="1" t="s">
        <v>683</v>
      </c>
      <c r="C303" s="1" t="s">
        <v>674</v>
      </c>
      <c r="D303" s="1">
        <v>2022</v>
      </c>
      <c r="E303" s="1" t="s">
        <v>684</v>
      </c>
      <c r="F303" s="1" t="s">
        <v>676</v>
      </c>
      <c r="G303" s="1" t="s">
        <v>677</v>
      </c>
      <c r="H303" s="1">
        <v>20231</v>
      </c>
      <c r="I303" s="1" t="s">
        <v>685</v>
      </c>
      <c r="J303" s="1" t="s">
        <v>28</v>
      </c>
      <c r="K303" s="1" t="s">
        <v>269</v>
      </c>
      <c r="L303" s="1" t="s">
        <v>54</v>
      </c>
      <c r="M303" s="1" t="s">
        <v>270</v>
      </c>
      <c r="N303" s="1">
        <v>30</v>
      </c>
      <c r="O303" s="1">
        <v>4</v>
      </c>
      <c r="R303" s="2" t="s">
        <v>686</v>
      </c>
      <c r="S303" s="2" t="s">
        <v>687</v>
      </c>
      <c r="U303" s="1" t="s">
        <v>688</v>
      </c>
    </row>
    <row r="304" spans="1:21" ht="14.25" customHeight="1" x14ac:dyDescent="0.35">
      <c r="A304" s="1" t="s">
        <v>357</v>
      </c>
      <c r="B304" s="1" t="s">
        <v>358</v>
      </c>
      <c r="C304" s="1" t="s">
        <v>23</v>
      </c>
      <c r="D304" s="1">
        <v>2022</v>
      </c>
      <c r="E304" s="1" t="s">
        <v>24</v>
      </c>
      <c r="F304" s="1" t="s">
        <v>25</v>
      </c>
      <c r="G304" s="1" t="s">
        <v>26</v>
      </c>
      <c r="H304" s="1">
        <v>20231</v>
      </c>
      <c r="I304" s="1" t="s">
        <v>27</v>
      </c>
      <c r="J304" s="1" t="s">
        <v>28</v>
      </c>
      <c r="K304" s="1" t="s">
        <v>29</v>
      </c>
      <c r="L304" s="1" t="s">
        <v>30</v>
      </c>
      <c r="M304" s="1" t="s">
        <v>31</v>
      </c>
      <c r="N304" s="1">
        <v>500</v>
      </c>
      <c r="O304" s="1">
        <v>10</v>
      </c>
      <c r="P304" s="2" t="s">
        <v>32</v>
      </c>
      <c r="Q304" s="2" t="s">
        <v>33</v>
      </c>
      <c r="R304" s="2" t="s">
        <v>34</v>
      </c>
      <c r="U304" s="1" t="s">
        <v>35</v>
      </c>
    </row>
    <row r="305" spans="1:21" ht="14.25" customHeight="1" x14ac:dyDescent="0.35">
      <c r="A305" s="1" t="s">
        <v>1233</v>
      </c>
      <c r="B305" s="1" t="s">
        <v>1234</v>
      </c>
      <c r="C305" s="1" t="s">
        <v>1146</v>
      </c>
      <c r="D305" s="1">
        <v>2022</v>
      </c>
      <c r="E305" s="1" t="s">
        <v>1235</v>
      </c>
      <c r="F305" s="1" t="s">
        <v>1200</v>
      </c>
      <c r="G305" s="1" t="s">
        <v>1236</v>
      </c>
      <c r="H305" s="1">
        <v>20231</v>
      </c>
      <c r="I305" s="1" t="s">
        <v>1237</v>
      </c>
      <c r="J305" s="1" t="s">
        <v>28</v>
      </c>
      <c r="K305" s="1" t="s">
        <v>269</v>
      </c>
      <c r="L305" s="1" t="s">
        <v>54</v>
      </c>
      <c r="M305" s="1" t="s">
        <v>44</v>
      </c>
      <c r="N305" s="1">
        <v>227</v>
      </c>
      <c r="O305" s="1">
        <v>3</v>
      </c>
      <c r="P305" s="2" t="s">
        <v>1238</v>
      </c>
      <c r="R305" s="2" t="s">
        <v>1239</v>
      </c>
      <c r="S305" s="2" t="s">
        <v>1240</v>
      </c>
      <c r="U305" s="1" t="s">
        <v>1241</v>
      </c>
    </row>
    <row r="306" spans="1:21" ht="14.25" customHeight="1" x14ac:dyDescent="0.35">
      <c r="A306" s="1" t="s">
        <v>689</v>
      </c>
      <c r="B306" s="1" t="s">
        <v>690</v>
      </c>
      <c r="C306" s="1" t="s">
        <v>674</v>
      </c>
      <c r="D306" s="1">
        <v>2022</v>
      </c>
      <c r="E306" s="1" t="s">
        <v>691</v>
      </c>
      <c r="F306" s="1" t="s">
        <v>676</v>
      </c>
      <c r="G306" s="1" t="s">
        <v>692</v>
      </c>
      <c r="H306" s="1">
        <v>20231</v>
      </c>
      <c r="I306" s="1" t="s">
        <v>693</v>
      </c>
      <c r="J306" s="1" t="s">
        <v>28</v>
      </c>
      <c r="K306" s="1" t="s">
        <v>269</v>
      </c>
      <c r="L306" s="1" t="s">
        <v>54</v>
      </c>
      <c r="M306" s="1" t="s">
        <v>31</v>
      </c>
      <c r="N306" s="1">
        <v>5</v>
      </c>
      <c r="O306" s="1">
        <v>4</v>
      </c>
      <c r="Q306" s="2" t="s">
        <v>694</v>
      </c>
      <c r="U306" s="1" t="s">
        <v>695</v>
      </c>
    </row>
    <row r="307" spans="1:21" ht="14.25" customHeight="1" x14ac:dyDescent="0.35">
      <c r="A307" s="1" t="s">
        <v>1713</v>
      </c>
      <c r="B307" s="1" t="s">
        <v>1714</v>
      </c>
      <c r="C307" s="1" t="s">
        <v>1665</v>
      </c>
      <c r="D307" s="1">
        <v>2022</v>
      </c>
      <c r="E307" s="1" t="s">
        <v>24</v>
      </c>
      <c r="F307" s="1" t="s">
        <v>25</v>
      </c>
      <c r="G307" s="1" t="s">
        <v>26</v>
      </c>
      <c r="H307" s="1">
        <v>20231</v>
      </c>
      <c r="I307" s="1" t="s">
        <v>27</v>
      </c>
      <c r="J307" s="1" t="s">
        <v>28</v>
      </c>
      <c r="K307" s="1" t="s">
        <v>29</v>
      </c>
      <c r="L307" s="1" t="s">
        <v>30</v>
      </c>
      <c r="M307" s="1" t="s">
        <v>31</v>
      </c>
      <c r="N307" s="1">
        <v>500</v>
      </c>
      <c r="O307" s="1">
        <v>10</v>
      </c>
      <c r="P307" s="2" t="s">
        <v>32</v>
      </c>
      <c r="Q307" s="2" t="s">
        <v>308</v>
      </c>
      <c r="R307" s="2" t="s">
        <v>309</v>
      </c>
      <c r="U307" s="1" t="s">
        <v>35</v>
      </c>
    </row>
    <row r="308" spans="1:21" ht="14.25" customHeight="1" x14ac:dyDescent="0.35">
      <c r="A308" s="1" t="s">
        <v>1689</v>
      </c>
      <c r="B308" s="1" t="s">
        <v>1690</v>
      </c>
      <c r="C308" s="1" t="s">
        <v>1665</v>
      </c>
      <c r="D308" s="1">
        <v>2022</v>
      </c>
      <c r="E308" s="1" t="s">
        <v>1497</v>
      </c>
      <c r="F308" s="1" t="s">
        <v>1498</v>
      </c>
      <c r="G308" s="1" t="s">
        <v>1499</v>
      </c>
      <c r="H308" s="1">
        <v>20221</v>
      </c>
      <c r="I308" s="1" t="s">
        <v>1679</v>
      </c>
      <c r="J308" s="1" t="s">
        <v>28</v>
      </c>
      <c r="K308" s="1" t="s">
        <v>146</v>
      </c>
      <c r="L308" s="1" t="s">
        <v>43</v>
      </c>
      <c r="M308" s="1" t="s">
        <v>31</v>
      </c>
      <c r="N308" s="1">
        <v>43</v>
      </c>
      <c r="O308" s="1">
        <v>15</v>
      </c>
      <c r="Q308" s="2" t="s">
        <v>1680</v>
      </c>
      <c r="R308" s="2" t="s">
        <v>1681</v>
      </c>
      <c r="T308" s="2" t="s">
        <v>1682</v>
      </c>
      <c r="U308" s="1" t="s">
        <v>1504</v>
      </c>
    </row>
    <row r="309" spans="1:21" ht="14.25" customHeight="1" x14ac:dyDescent="0.35">
      <c r="A309" s="1" t="s">
        <v>566</v>
      </c>
      <c r="B309" s="1" t="s">
        <v>567</v>
      </c>
      <c r="C309" s="1" t="s">
        <v>23</v>
      </c>
      <c r="D309" s="1">
        <v>2022</v>
      </c>
      <c r="E309" s="1" t="s">
        <v>568</v>
      </c>
      <c r="F309" s="1" t="s">
        <v>560</v>
      </c>
      <c r="G309" s="1" t="s">
        <v>560</v>
      </c>
      <c r="H309" s="1">
        <v>20222</v>
      </c>
      <c r="I309" s="1" t="s">
        <v>561</v>
      </c>
      <c r="J309" s="1" t="s">
        <v>28</v>
      </c>
      <c r="K309" s="1" t="s">
        <v>562</v>
      </c>
      <c r="L309" s="1" t="s">
        <v>43</v>
      </c>
      <c r="M309" s="1" t="s">
        <v>31</v>
      </c>
      <c r="N309" s="1">
        <v>33</v>
      </c>
      <c r="O309" s="1">
        <v>10</v>
      </c>
      <c r="P309" s="2" t="s">
        <v>563</v>
      </c>
      <c r="Q309" s="2" t="s">
        <v>569</v>
      </c>
      <c r="U309" s="1" t="s">
        <v>565</v>
      </c>
    </row>
    <row r="310" spans="1:21" ht="14.25" customHeight="1" x14ac:dyDescent="0.35">
      <c r="A310" s="1" t="s">
        <v>566</v>
      </c>
      <c r="B310" s="1" t="s">
        <v>567</v>
      </c>
      <c r="C310" s="1" t="s">
        <v>23</v>
      </c>
      <c r="D310" s="1">
        <v>2022</v>
      </c>
      <c r="E310" s="1" t="s">
        <v>570</v>
      </c>
      <c r="F310" s="1" t="s">
        <v>571</v>
      </c>
      <c r="G310" s="1" t="s">
        <v>572</v>
      </c>
      <c r="H310" s="1">
        <v>20222</v>
      </c>
      <c r="I310" s="1" t="s">
        <v>573</v>
      </c>
      <c r="J310" s="1" t="s">
        <v>28</v>
      </c>
      <c r="K310" s="1" t="s">
        <v>53</v>
      </c>
      <c r="L310" s="1" t="s">
        <v>54</v>
      </c>
      <c r="M310" s="1" t="s">
        <v>44</v>
      </c>
      <c r="N310" s="1">
        <v>79</v>
      </c>
      <c r="O310" s="1">
        <v>15</v>
      </c>
      <c r="P310" s="2" t="s">
        <v>574</v>
      </c>
      <c r="Q310" s="2" t="s">
        <v>575</v>
      </c>
      <c r="R310" s="2" t="s">
        <v>576</v>
      </c>
      <c r="T310" s="2" t="s">
        <v>577</v>
      </c>
      <c r="U310" s="1" t="s">
        <v>578</v>
      </c>
    </row>
    <row r="311" spans="1:21" ht="14.25" customHeight="1" x14ac:dyDescent="0.35">
      <c r="A311" s="1" t="s">
        <v>566</v>
      </c>
      <c r="B311" s="1" t="s">
        <v>567</v>
      </c>
      <c r="C311" s="1" t="s">
        <v>23</v>
      </c>
      <c r="D311" s="1">
        <v>2022</v>
      </c>
      <c r="E311" s="1" t="s">
        <v>579</v>
      </c>
      <c r="F311" s="1" t="s">
        <v>580</v>
      </c>
      <c r="G311" s="1" t="s">
        <v>330</v>
      </c>
      <c r="H311" s="1">
        <v>20231</v>
      </c>
      <c r="I311" s="1" t="s">
        <v>579</v>
      </c>
      <c r="J311" s="1" t="s">
        <v>28</v>
      </c>
      <c r="K311" s="1" t="s">
        <v>81</v>
      </c>
      <c r="L311" s="1" t="s">
        <v>54</v>
      </c>
      <c r="M311" s="1" t="s">
        <v>44</v>
      </c>
      <c r="O311" s="1">
        <v>25</v>
      </c>
      <c r="P311" s="2" t="s">
        <v>581</v>
      </c>
      <c r="Q311" s="2" t="s">
        <v>582</v>
      </c>
      <c r="R311" s="2" t="s">
        <v>583</v>
      </c>
      <c r="T311" s="2" t="s">
        <v>584</v>
      </c>
      <c r="U311" s="1" t="s">
        <v>585</v>
      </c>
    </row>
    <row r="312" spans="1:21" ht="14.25" customHeight="1" x14ac:dyDescent="0.35">
      <c r="A312" s="1" t="s">
        <v>566</v>
      </c>
      <c r="B312" s="1" t="s">
        <v>567</v>
      </c>
      <c r="C312" s="1" t="s">
        <v>23</v>
      </c>
      <c r="D312" s="1">
        <v>2022</v>
      </c>
      <c r="E312" s="1" t="s">
        <v>586</v>
      </c>
      <c r="F312" s="1" t="s">
        <v>587</v>
      </c>
      <c r="G312" s="1" t="s">
        <v>588</v>
      </c>
      <c r="H312" s="1">
        <v>20231</v>
      </c>
      <c r="I312" s="1" t="s">
        <v>586</v>
      </c>
      <c r="J312" s="1" t="s">
        <v>28</v>
      </c>
      <c r="K312" s="1" t="s">
        <v>53</v>
      </c>
      <c r="L312" s="1" t="s">
        <v>43</v>
      </c>
      <c r="M312" s="1" t="s">
        <v>44</v>
      </c>
      <c r="O312" s="1">
        <v>12</v>
      </c>
      <c r="P312" s="2" t="s">
        <v>589</v>
      </c>
      <c r="Q312" s="2" t="s">
        <v>590</v>
      </c>
      <c r="R312" s="2" t="s">
        <v>591</v>
      </c>
      <c r="T312" s="2" t="s">
        <v>592</v>
      </c>
      <c r="U312" s="1" t="s">
        <v>593</v>
      </c>
    </row>
    <row r="313" spans="1:21" ht="14.25" customHeight="1" x14ac:dyDescent="0.35">
      <c r="A313" s="1" t="s">
        <v>566</v>
      </c>
      <c r="B313" s="1" t="s">
        <v>567</v>
      </c>
      <c r="C313" s="1" t="s">
        <v>23</v>
      </c>
      <c r="D313" s="1">
        <v>2022</v>
      </c>
      <c r="E313" s="1" t="s">
        <v>594</v>
      </c>
      <c r="F313" s="1" t="s">
        <v>595</v>
      </c>
      <c r="G313" s="1" t="s">
        <v>596</v>
      </c>
      <c r="H313" s="1">
        <v>20232</v>
      </c>
      <c r="I313" s="1" t="s">
        <v>594</v>
      </c>
      <c r="J313" s="1" t="s">
        <v>28</v>
      </c>
      <c r="K313" s="1" t="s">
        <v>53</v>
      </c>
      <c r="L313" s="1" t="s">
        <v>54</v>
      </c>
      <c r="M313" s="1" t="s">
        <v>44</v>
      </c>
      <c r="O313" s="1">
        <v>15</v>
      </c>
      <c r="P313" s="2" t="s">
        <v>597</v>
      </c>
      <c r="Q313" s="2" t="s">
        <v>598</v>
      </c>
      <c r="R313" s="2" t="s">
        <v>599</v>
      </c>
      <c r="T313" s="2" t="s">
        <v>600</v>
      </c>
      <c r="U313" s="1" t="s">
        <v>394</v>
      </c>
    </row>
    <row r="314" spans="1:21" ht="14.25" customHeight="1" x14ac:dyDescent="0.35">
      <c r="A314" s="1" t="s">
        <v>1764</v>
      </c>
      <c r="B314" s="1" t="s">
        <v>1765</v>
      </c>
      <c r="C314" s="1" t="s">
        <v>1717</v>
      </c>
      <c r="D314" s="1">
        <v>2022</v>
      </c>
      <c r="E314" s="1" t="s">
        <v>1766</v>
      </c>
      <c r="F314" s="1" t="s">
        <v>1498</v>
      </c>
      <c r="G314" s="1" t="s">
        <v>1767</v>
      </c>
      <c r="H314" s="1">
        <v>20221</v>
      </c>
      <c r="I314" s="1" t="s">
        <v>1768</v>
      </c>
      <c r="J314" s="1" t="s">
        <v>28</v>
      </c>
      <c r="K314" s="1" t="s">
        <v>81</v>
      </c>
      <c r="L314" s="1" t="s">
        <v>43</v>
      </c>
      <c r="M314" s="1" t="s">
        <v>31</v>
      </c>
      <c r="N314" s="1">
        <v>4</v>
      </c>
      <c r="O314" s="1">
        <v>20</v>
      </c>
      <c r="P314" s="2" t="s">
        <v>1769</v>
      </c>
      <c r="Q314" s="2" t="s">
        <v>1770</v>
      </c>
      <c r="R314" s="2" t="s">
        <v>1771</v>
      </c>
      <c r="T314" s="2" t="s">
        <v>1772</v>
      </c>
      <c r="U314" s="1" t="s">
        <v>1773</v>
      </c>
    </row>
    <row r="315" spans="1:21" ht="14.25" customHeight="1" x14ac:dyDescent="0.35">
      <c r="A315" s="1" t="s">
        <v>1764</v>
      </c>
      <c r="B315" s="1" t="s">
        <v>1765</v>
      </c>
      <c r="C315" s="1" t="s">
        <v>1717</v>
      </c>
      <c r="D315" s="1">
        <v>2022</v>
      </c>
      <c r="E315" s="1" t="s">
        <v>1766</v>
      </c>
      <c r="F315" s="1" t="s">
        <v>1498</v>
      </c>
      <c r="G315" s="1" t="s">
        <v>1767</v>
      </c>
      <c r="H315" s="1">
        <v>20221</v>
      </c>
      <c r="I315" s="1" t="s">
        <v>1774</v>
      </c>
      <c r="J315" s="1" t="s">
        <v>28</v>
      </c>
      <c r="K315" s="1" t="s">
        <v>81</v>
      </c>
      <c r="L315" s="1" t="s">
        <v>43</v>
      </c>
      <c r="M315" s="1" t="s">
        <v>44</v>
      </c>
      <c r="N315" s="1">
        <v>2</v>
      </c>
      <c r="O315" s="1">
        <v>20</v>
      </c>
      <c r="P315" s="2" t="s">
        <v>1769</v>
      </c>
      <c r="Q315" s="2" t="s">
        <v>1775</v>
      </c>
      <c r="R315" s="2" t="s">
        <v>1776</v>
      </c>
      <c r="T315" s="2" t="s">
        <v>1777</v>
      </c>
      <c r="U315" s="1" t="s">
        <v>1773</v>
      </c>
    </row>
    <row r="316" spans="1:21" ht="14.25" customHeight="1" x14ac:dyDescent="0.35">
      <c r="A316" s="1" t="s">
        <v>1764</v>
      </c>
      <c r="B316" s="1" t="s">
        <v>1765</v>
      </c>
      <c r="C316" s="1" t="s">
        <v>1717</v>
      </c>
      <c r="D316" s="1">
        <v>2022</v>
      </c>
      <c r="E316" s="1" t="s">
        <v>1778</v>
      </c>
      <c r="F316" s="1" t="s">
        <v>1779</v>
      </c>
      <c r="G316" s="1" t="s">
        <v>1731</v>
      </c>
      <c r="H316" s="1">
        <v>20222</v>
      </c>
      <c r="I316" s="1" t="s">
        <v>1780</v>
      </c>
      <c r="J316" s="1" t="s">
        <v>28</v>
      </c>
      <c r="K316" s="1" t="s">
        <v>81</v>
      </c>
      <c r="L316" s="1" t="s">
        <v>43</v>
      </c>
      <c r="M316" s="1" t="s">
        <v>31</v>
      </c>
      <c r="N316" s="1">
        <v>5</v>
      </c>
      <c r="O316" s="1">
        <v>20</v>
      </c>
      <c r="Q316" s="2" t="s">
        <v>1781</v>
      </c>
      <c r="R316" s="2" t="s">
        <v>1782</v>
      </c>
      <c r="T316" s="2" t="s">
        <v>1783</v>
      </c>
      <c r="U316" s="1" t="s">
        <v>1784</v>
      </c>
    </row>
    <row r="317" spans="1:21" ht="14.25" customHeight="1" x14ac:dyDescent="0.35">
      <c r="A317" s="1" t="s">
        <v>1764</v>
      </c>
      <c r="B317" s="1" t="s">
        <v>1765</v>
      </c>
      <c r="C317" s="1" t="s">
        <v>1717</v>
      </c>
      <c r="D317" s="1">
        <v>2022</v>
      </c>
      <c r="E317" s="1" t="s">
        <v>1785</v>
      </c>
      <c r="F317" s="1" t="s">
        <v>1786</v>
      </c>
      <c r="G317" s="1" t="s">
        <v>1787</v>
      </c>
      <c r="H317" s="1">
        <v>20222</v>
      </c>
      <c r="I317" s="1" t="s">
        <v>1788</v>
      </c>
      <c r="J317" s="1" t="s">
        <v>28</v>
      </c>
      <c r="K317" s="1" t="s">
        <v>146</v>
      </c>
      <c r="L317" s="1" t="s">
        <v>54</v>
      </c>
      <c r="M317" s="1" t="s">
        <v>31</v>
      </c>
      <c r="N317" s="1">
        <v>8</v>
      </c>
      <c r="O317" s="1">
        <v>20</v>
      </c>
      <c r="P317" s="2" t="s">
        <v>1789</v>
      </c>
      <c r="Q317" s="2" t="s">
        <v>1790</v>
      </c>
      <c r="R317" s="2" t="s">
        <v>1791</v>
      </c>
      <c r="T317" s="2" t="s">
        <v>1792</v>
      </c>
      <c r="U317" s="1" t="s">
        <v>1793</v>
      </c>
    </row>
    <row r="318" spans="1:21" ht="14.25" customHeight="1" x14ac:dyDescent="0.35">
      <c r="A318" s="1" t="s">
        <v>483</v>
      </c>
      <c r="B318" s="1" t="s">
        <v>484</v>
      </c>
      <c r="C318" s="1" t="s">
        <v>23</v>
      </c>
      <c r="D318" s="1">
        <v>2022</v>
      </c>
      <c r="E318" s="1" t="s">
        <v>24</v>
      </c>
      <c r="F318" s="1" t="s">
        <v>25</v>
      </c>
      <c r="G318" s="1" t="s">
        <v>26</v>
      </c>
      <c r="H318" s="1">
        <v>20231</v>
      </c>
      <c r="I318" s="1" t="s">
        <v>27</v>
      </c>
      <c r="J318" s="1" t="s">
        <v>28</v>
      </c>
      <c r="K318" s="1" t="s">
        <v>29</v>
      </c>
      <c r="L318" s="1" t="s">
        <v>30</v>
      </c>
      <c r="M318" s="1" t="s">
        <v>31</v>
      </c>
      <c r="N318" s="1">
        <v>500</v>
      </c>
      <c r="O318" s="1">
        <v>10</v>
      </c>
      <c r="P318" s="2" t="s">
        <v>32</v>
      </c>
      <c r="Q318" s="2" t="s">
        <v>33</v>
      </c>
      <c r="R318" s="2" t="s">
        <v>34</v>
      </c>
      <c r="U318" s="1" t="s">
        <v>35</v>
      </c>
    </row>
    <row r="319" spans="1:21" ht="14.25" customHeight="1" x14ac:dyDescent="0.35">
      <c r="A319" s="1" t="s">
        <v>1487</v>
      </c>
      <c r="B319" s="1" t="s">
        <v>1488</v>
      </c>
      <c r="C319" s="1" t="s">
        <v>1489</v>
      </c>
      <c r="D319" s="1">
        <v>2022</v>
      </c>
      <c r="E319" s="1" t="s">
        <v>1490</v>
      </c>
      <c r="F319" s="1" t="s">
        <v>1491</v>
      </c>
      <c r="G319" s="1" t="s">
        <v>1491</v>
      </c>
      <c r="H319" s="1">
        <v>20222</v>
      </c>
      <c r="I319" s="1" t="s">
        <v>1492</v>
      </c>
      <c r="J319" s="1" t="s">
        <v>28</v>
      </c>
      <c r="K319" s="1" t="s">
        <v>29</v>
      </c>
      <c r="L319" s="1" t="s">
        <v>43</v>
      </c>
      <c r="M319" s="1" t="s">
        <v>31</v>
      </c>
      <c r="N319" s="1">
        <v>25</v>
      </c>
      <c r="O319" s="1">
        <v>10</v>
      </c>
      <c r="Q319" s="2" t="s">
        <v>1493</v>
      </c>
      <c r="U319" s="1" t="s">
        <v>1494</v>
      </c>
    </row>
    <row r="320" spans="1:21" ht="14.25" customHeight="1" x14ac:dyDescent="0.35">
      <c r="A320" s="1" t="s">
        <v>977</v>
      </c>
      <c r="B320" s="1" t="s">
        <v>978</v>
      </c>
      <c r="C320" s="1" t="s">
        <v>979</v>
      </c>
      <c r="D320" s="1">
        <v>2022</v>
      </c>
      <c r="E320" s="1" t="s">
        <v>980</v>
      </c>
      <c r="F320" s="1" t="s">
        <v>981</v>
      </c>
      <c r="G320" s="1" t="s">
        <v>981</v>
      </c>
      <c r="H320" s="1">
        <v>20232</v>
      </c>
      <c r="I320" s="1" t="s">
        <v>982</v>
      </c>
      <c r="J320" s="1" t="s">
        <v>28</v>
      </c>
      <c r="K320" s="1" t="s">
        <v>81</v>
      </c>
      <c r="L320" s="1" t="s">
        <v>43</v>
      </c>
      <c r="M320" s="1" t="s">
        <v>44</v>
      </c>
      <c r="N320" s="1">
        <v>100</v>
      </c>
      <c r="O320" s="1">
        <v>20</v>
      </c>
      <c r="P320" s="2" t="s">
        <v>983</v>
      </c>
      <c r="Q320" s="2" t="s">
        <v>984</v>
      </c>
      <c r="T320" s="2" t="s">
        <v>985</v>
      </c>
      <c r="U320" s="1" t="s">
        <v>986</v>
      </c>
    </row>
    <row r="321" spans="1:21" ht="14.25" customHeight="1" x14ac:dyDescent="0.35">
      <c r="A321" s="1" t="s">
        <v>210</v>
      </c>
      <c r="B321" s="1" t="s">
        <v>211</v>
      </c>
      <c r="C321" s="1" t="s">
        <v>23</v>
      </c>
      <c r="D321" s="1">
        <v>2022</v>
      </c>
      <c r="E321" s="1" t="s">
        <v>24</v>
      </c>
      <c r="F321" s="1" t="s">
        <v>25</v>
      </c>
      <c r="G321" s="1" t="s">
        <v>26</v>
      </c>
      <c r="H321" s="1">
        <v>20231</v>
      </c>
      <c r="I321" s="1" t="s">
        <v>27</v>
      </c>
      <c r="J321" s="1" t="s">
        <v>28</v>
      </c>
      <c r="K321" s="1" t="s">
        <v>29</v>
      </c>
      <c r="L321" s="1" t="s">
        <v>30</v>
      </c>
      <c r="M321" s="1" t="s">
        <v>31</v>
      </c>
      <c r="N321" s="1">
        <v>500</v>
      </c>
      <c r="O321" s="1">
        <v>10</v>
      </c>
      <c r="P321" s="2" t="s">
        <v>32</v>
      </c>
      <c r="Q321" s="2" t="s">
        <v>33</v>
      </c>
      <c r="R321" s="2" t="s">
        <v>34</v>
      </c>
      <c r="U321" s="1" t="s">
        <v>35</v>
      </c>
    </row>
    <row r="322" spans="1:21" ht="14.25" customHeight="1" x14ac:dyDescent="0.35">
      <c r="A322" s="1" t="s">
        <v>1535</v>
      </c>
      <c r="B322" s="1" t="s">
        <v>1536</v>
      </c>
      <c r="C322" s="1" t="s">
        <v>1489</v>
      </c>
      <c r="D322" s="1">
        <v>2022</v>
      </c>
      <c r="E322" s="1" t="s">
        <v>1537</v>
      </c>
      <c r="F322" s="1" t="s">
        <v>1538</v>
      </c>
      <c r="G322" s="1" t="s">
        <v>1426</v>
      </c>
      <c r="H322" s="1">
        <v>20222</v>
      </c>
      <c r="I322" s="1" t="s">
        <v>1537</v>
      </c>
      <c r="J322" s="1" t="s">
        <v>28</v>
      </c>
      <c r="K322" s="1" t="s">
        <v>81</v>
      </c>
      <c r="L322" s="1" t="s">
        <v>54</v>
      </c>
      <c r="M322" s="1" t="s">
        <v>31</v>
      </c>
      <c r="N322" s="1">
        <v>1000</v>
      </c>
      <c r="O322" s="1">
        <v>25</v>
      </c>
      <c r="Q322" s="2" t="s">
        <v>1539</v>
      </c>
      <c r="R322" s="2" t="s">
        <v>1540</v>
      </c>
      <c r="T322" s="2" t="s">
        <v>1541</v>
      </c>
      <c r="U322" s="1" t="s">
        <v>1542</v>
      </c>
    </row>
    <row r="323" spans="1:21" ht="14.25" customHeight="1" x14ac:dyDescent="0.35">
      <c r="A323" s="1" t="s">
        <v>1535</v>
      </c>
      <c r="B323" s="1" t="s">
        <v>1536</v>
      </c>
      <c r="C323" s="1" t="s">
        <v>1489</v>
      </c>
      <c r="D323" s="1">
        <v>2022</v>
      </c>
      <c r="E323" s="1" t="s">
        <v>1543</v>
      </c>
      <c r="F323" s="1" t="s">
        <v>1038</v>
      </c>
      <c r="G323" s="1" t="s">
        <v>1544</v>
      </c>
      <c r="H323" s="1">
        <v>20231</v>
      </c>
      <c r="I323" s="1" t="s">
        <v>1543</v>
      </c>
      <c r="J323" s="1" t="s">
        <v>28</v>
      </c>
      <c r="K323" s="1" t="s">
        <v>146</v>
      </c>
      <c r="L323" s="1" t="s">
        <v>30</v>
      </c>
      <c r="M323" s="1" t="s">
        <v>44</v>
      </c>
      <c r="O323" s="1">
        <v>25</v>
      </c>
      <c r="P323" s="2" t="s">
        <v>1545</v>
      </c>
      <c r="Q323" s="2" t="s">
        <v>1546</v>
      </c>
      <c r="R323" s="2" t="s">
        <v>1547</v>
      </c>
      <c r="T323" s="2" t="s">
        <v>1548</v>
      </c>
      <c r="U323" s="1" t="s">
        <v>1549</v>
      </c>
    </row>
    <row r="324" spans="1:21" ht="14.25" customHeight="1" x14ac:dyDescent="0.35">
      <c r="A324" s="1" t="s">
        <v>1535</v>
      </c>
      <c r="B324" s="1" t="s">
        <v>1536</v>
      </c>
      <c r="C324" s="1" t="s">
        <v>1489</v>
      </c>
      <c r="D324" s="1">
        <v>2022</v>
      </c>
      <c r="E324" s="1" t="s">
        <v>1550</v>
      </c>
      <c r="F324" s="1" t="s">
        <v>1551</v>
      </c>
      <c r="G324" s="1" t="s">
        <v>224</v>
      </c>
      <c r="H324" s="1">
        <v>20231</v>
      </c>
      <c r="I324" s="1" t="s">
        <v>1550</v>
      </c>
      <c r="J324" s="1" t="s">
        <v>28</v>
      </c>
      <c r="K324" s="1" t="s">
        <v>146</v>
      </c>
      <c r="L324" s="1" t="s">
        <v>43</v>
      </c>
      <c r="M324" s="1" t="s">
        <v>44</v>
      </c>
      <c r="O324" s="1">
        <v>15</v>
      </c>
      <c r="P324" s="2" t="s">
        <v>1552</v>
      </c>
      <c r="Q324" s="2" t="s">
        <v>1553</v>
      </c>
      <c r="R324" s="2" t="s">
        <v>1554</v>
      </c>
      <c r="T324" s="2" t="s">
        <v>1555</v>
      </c>
      <c r="U324" s="1" t="s">
        <v>1556</v>
      </c>
    </row>
    <row r="325" spans="1:21" ht="14.25" customHeight="1" x14ac:dyDescent="0.35">
      <c r="A325" s="1" t="s">
        <v>1535</v>
      </c>
      <c r="B325" s="1" t="s">
        <v>1536</v>
      </c>
      <c r="C325" s="1" t="s">
        <v>1489</v>
      </c>
      <c r="D325" s="1">
        <v>2022</v>
      </c>
      <c r="E325" s="1" t="s">
        <v>1557</v>
      </c>
      <c r="F325" s="1" t="s">
        <v>473</v>
      </c>
      <c r="G325" s="1" t="s">
        <v>112</v>
      </c>
      <c r="H325" s="1">
        <v>20231</v>
      </c>
      <c r="I325" s="1" t="s">
        <v>1557</v>
      </c>
      <c r="J325" s="1" t="s">
        <v>28</v>
      </c>
      <c r="K325" s="1" t="s">
        <v>81</v>
      </c>
      <c r="L325" s="1" t="s">
        <v>43</v>
      </c>
      <c r="M325" s="1" t="s">
        <v>44</v>
      </c>
      <c r="O325" s="1">
        <v>20</v>
      </c>
      <c r="P325" s="1" t="s">
        <v>1558</v>
      </c>
      <c r="Q325" s="2" t="s">
        <v>1559</v>
      </c>
      <c r="R325" s="2" t="s">
        <v>1560</v>
      </c>
      <c r="T325" s="2" t="s">
        <v>1561</v>
      </c>
      <c r="U325" s="1" t="s">
        <v>1562</v>
      </c>
    </row>
    <row r="326" spans="1:21" ht="14.25" customHeight="1" x14ac:dyDescent="0.35">
      <c r="A326" s="1" t="s">
        <v>1057</v>
      </c>
      <c r="B326" s="1" t="s">
        <v>1058</v>
      </c>
      <c r="C326" s="1" t="s">
        <v>1059</v>
      </c>
      <c r="D326" s="1">
        <v>2022</v>
      </c>
      <c r="E326" s="1" t="s">
        <v>1060</v>
      </c>
      <c r="F326" s="1" t="s">
        <v>1061</v>
      </c>
      <c r="G326" s="1" t="s">
        <v>1061</v>
      </c>
      <c r="H326" s="1">
        <v>20222</v>
      </c>
      <c r="I326" s="1" t="s">
        <v>1062</v>
      </c>
      <c r="J326" s="1" t="s">
        <v>28</v>
      </c>
      <c r="K326" s="1" t="s">
        <v>146</v>
      </c>
      <c r="L326" s="1" t="s">
        <v>54</v>
      </c>
      <c r="M326" s="1" t="s">
        <v>44</v>
      </c>
      <c r="N326" s="1">
        <v>50</v>
      </c>
      <c r="O326" s="1">
        <v>20</v>
      </c>
      <c r="Q326" s="2" t="s">
        <v>1063</v>
      </c>
      <c r="R326" s="2" t="s">
        <v>1064</v>
      </c>
      <c r="T326" s="2" t="s">
        <v>1065</v>
      </c>
      <c r="U326" s="1" t="s">
        <v>1066</v>
      </c>
    </row>
    <row r="327" spans="1:21" ht="14.25" customHeight="1" x14ac:dyDescent="0.35">
      <c r="A327" s="1" t="s">
        <v>1057</v>
      </c>
      <c r="B327" s="1" t="s">
        <v>1058</v>
      </c>
      <c r="C327" s="1" t="s">
        <v>1059</v>
      </c>
      <c r="D327" s="1">
        <v>2022</v>
      </c>
      <c r="E327" s="1" t="s">
        <v>1067</v>
      </c>
      <c r="F327" s="1" t="s">
        <v>1068</v>
      </c>
      <c r="G327" s="1" t="s">
        <v>313</v>
      </c>
      <c r="H327" s="1">
        <v>20222</v>
      </c>
      <c r="I327" s="1" t="s">
        <v>1069</v>
      </c>
      <c r="J327" s="1" t="s">
        <v>28</v>
      </c>
      <c r="K327" s="1" t="s">
        <v>146</v>
      </c>
      <c r="L327" s="1" t="s">
        <v>54</v>
      </c>
      <c r="M327" s="1" t="s">
        <v>31</v>
      </c>
      <c r="N327" s="1">
        <v>40</v>
      </c>
      <c r="O327" s="1">
        <v>20</v>
      </c>
      <c r="Q327" s="2" t="s">
        <v>1070</v>
      </c>
      <c r="R327" s="2" t="s">
        <v>1071</v>
      </c>
      <c r="T327" s="2" t="s">
        <v>1072</v>
      </c>
      <c r="U327" s="1" t="s">
        <v>1073</v>
      </c>
    </row>
    <row r="328" spans="1:21" ht="14.25" customHeight="1" x14ac:dyDescent="0.35">
      <c r="A328" s="1" t="s">
        <v>1057</v>
      </c>
      <c r="B328" s="1" t="s">
        <v>1058</v>
      </c>
      <c r="C328" s="1" t="s">
        <v>1059</v>
      </c>
      <c r="D328" s="1">
        <v>2022</v>
      </c>
      <c r="E328" s="1" t="s">
        <v>1074</v>
      </c>
      <c r="F328" s="1" t="s">
        <v>313</v>
      </c>
      <c r="G328" s="1" t="s">
        <v>1075</v>
      </c>
      <c r="H328" s="1">
        <v>20222</v>
      </c>
      <c r="I328" s="1" t="s">
        <v>1076</v>
      </c>
      <c r="J328" s="1" t="s">
        <v>28</v>
      </c>
      <c r="K328" s="1" t="s">
        <v>53</v>
      </c>
      <c r="L328" s="1" t="s">
        <v>54</v>
      </c>
      <c r="M328" s="1" t="s">
        <v>31</v>
      </c>
      <c r="N328" s="1">
        <v>40</v>
      </c>
      <c r="O328" s="1">
        <v>15</v>
      </c>
      <c r="Q328" s="2" t="s">
        <v>1077</v>
      </c>
      <c r="R328" s="2" t="s">
        <v>1078</v>
      </c>
      <c r="T328" s="2" t="s">
        <v>1079</v>
      </c>
      <c r="U328" s="1" t="s">
        <v>1080</v>
      </c>
    </row>
    <row r="329" spans="1:21" ht="14.25" customHeight="1" x14ac:dyDescent="0.35">
      <c r="A329" s="1" t="s">
        <v>608</v>
      </c>
      <c r="B329" s="1" t="s">
        <v>609</v>
      </c>
      <c r="C329" s="1" t="s">
        <v>603</v>
      </c>
      <c r="D329" s="1">
        <v>2022</v>
      </c>
      <c r="E329" s="1" t="s">
        <v>610</v>
      </c>
      <c r="F329" s="1" t="s">
        <v>611</v>
      </c>
      <c r="G329" s="1" t="s">
        <v>611</v>
      </c>
      <c r="H329" s="1">
        <v>20221</v>
      </c>
      <c r="I329" s="1" t="s">
        <v>612</v>
      </c>
      <c r="J329" s="1" t="s">
        <v>28</v>
      </c>
      <c r="K329" s="1" t="s">
        <v>81</v>
      </c>
      <c r="L329" s="1" t="s">
        <v>54</v>
      </c>
      <c r="M329" s="1" t="s">
        <v>31</v>
      </c>
      <c r="N329" s="1">
        <v>100</v>
      </c>
      <c r="O329" s="1">
        <v>25</v>
      </c>
      <c r="P329" s="1" t="s">
        <v>613</v>
      </c>
      <c r="Q329" s="2" t="s">
        <v>614</v>
      </c>
      <c r="R329" s="2" t="s">
        <v>615</v>
      </c>
      <c r="T329" s="2" t="s">
        <v>616</v>
      </c>
      <c r="U329" s="1" t="s">
        <v>617</v>
      </c>
    </row>
    <row r="330" spans="1:21" ht="14.25" customHeight="1" x14ac:dyDescent="0.35">
      <c r="A330" s="1" t="s">
        <v>608</v>
      </c>
      <c r="B330" s="1" t="s">
        <v>609</v>
      </c>
      <c r="C330" s="1" t="s">
        <v>603</v>
      </c>
      <c r="D330" s="1">
        <v>2022</v>
      </c>
      <c r="E330" s="1" t="s">
        <v>618</v>
      </c>
      <c r="F330" s="1" t="s">
        <v>619</v>
      </c>
      <c r="G330" s="1" t="s">
        <v>619</v>
      </c>
      <c r="H330" s="1">
        <v>20221</v>
      </c>
      <c r="I330" s="1" t="s">
        <v>620</v>
      </c>
      <c r="J330" s="1" t="s">
        <v>28</v>
      </c>
      <c r="K330" s="1" t="s">
        <v>81</v>
      </c>
      <c r="L330" s="1" t="s">
        <v>54</v>
      </c>
      <c r="M330" s="1" t="s">
        <v>31</v>
      </c>
      <c r="N330" s="1">
        <v>1000</v>
      </c>
      <c r="O330" s="1">
        <v>25</v>
      </c>
      <c r="Q330" s="2" t="s">
        <v>621</v>
      </c>
      <c r="R330" s="2" t="s">
        <v>622</v>
      </c>
      <c r="U330" s="1" t="s">
        <v>623</v>
      </c>
    </row>
    <row r="331" spans="1:21" ht="14.25" customHeight="1" x14ac:dyDescent="0.35">
      <c r="A331" s="1" t="s">
        <v>608</v>
      </c>
      <c r="B331" s="1" t="s">
        <v>609</v>
      </c>
      <c r="C331" s="1" t="s">
        <v>603</v>
      </c>
      <c r="D331" s="1">
        <v>2022</v>
      </c>
      <c r="E331" s="1" t="s">
        <v>624</v>
      </c>
      <c r="F331" s="1" t="s">
        <v>280</v>
      </c>
      <c r="G331" s="1" t="s">
        <v>280</v>
      </c>
      <c r="H331" s="1">
        <v>20231</v>
      </c>
      <c r="I331" s="1" t="s">
        <v>625</v>
      </c>
      <c r="J331" s="1" t="s">
        <v>28</v>
      </c>
      <c r="K331" s="1" t="s">
        <v>269</v>
      </c>
      <c r="L331" s="1" t="s">
        <v>54</v>
      </c>
      <c r="M331" s="1" t="s">
        <v>44</v>
      </c>
      <c r="N331" s="1">
        <v>6</v>
      </c>
      <c r="O331" s="1">
        <v>20</v>
      </c>
      <c r="P331" s="1" t="s">
        <v>82</v>
      </c>
      <c r="S331" s="2" t="s">
        <v>626</v>
      </c>
      <c r="U331" s="1" t="s">
        <v>627</v>
      </c>
    </row>
    <row r="332" spans="1:21" ht="14.25" customHeight="1" x14ac:dyDescent="0.35">
      <c r="A332" s="1" t="s">
        <v>608</v>
      </c>
      <c r="B332" s="1" t="s">
        <v>609</v>
      </c>
      <c r="C332" s="1" t="s">
        <v>603</v>
      </c>
      <c r="D332" s="1">
        <v>2022</v>
      </c>
      <c r="E332" s="1" t="s">
        <v>628</v>
      </c>
      <c r="F332" s="1" t="s">
        <v>629</v>
      </c>
      <c r="G332" s="1" t="s">
        <v>629</v>
      </c>
      <c r="H332" s="1">
        <v>20232</v>
      </c>
      <c r="I332" s="1" t="s">
        <v>630</v>
      </c>
      <c r="J332" s="1" t="s">
        <v>28</v>
      </c>
      <c r="K332" s="1" t="s">
        <v>631</v>
      </c>
      <c r="L332" s="1" t="s">
        <v>54</v>
      </c>
      <c r="M332" s="1" t="s">
        <v>31</v>
      </c>
      <c r="N332" s="1">
        <v>2</v>
      </c>
      <c r="O332" s="1">
        <v>6</v>
      </c>
      <c r="S332" s="2" t="s">
        <v>632</v>
      </c>
      <c r="U332" s="1" t="s">
        <v>633</v>
      </c>
    </row>
    <row r="333" spans="1:21" ht="14.25" customHeight="1" x14ac:dyDescent="0.35">
      <c r="A333" s="1" t="s">
        <v>1794</v>
      </c>
      <c r="B333" s="1" t="s">
        <v>1795</v>
      </c>
      <c r="C333" s="1" t="s">
        <v>1717</v>
      </c>
      <c r="D333" s="1">
        <v>2022</v>
      </c>
      <c r="E333" s="1" t="s">
        <v>1537</v>
      </c>
      <c r="F333" s="1" t="s">
        <v>1538</v>
      </c>
      <c r="G333" s="1" t="s">
        <v>1426</v>
      </c>
      <c r="H333" s="1">
        <v>20222</v>
      </c>
      <c r="I333" s="1" t="s">
        <v>1537</v>
      </c>
      <c r="J333" s="1" t="s">
        <v>28</v>
      </c>
      <c r="K333" s="1" t="s">
        <v>81</v>
      </c>
      <c r="L333" s="1" t="s">
        <v>54</v>
      </c>
      <c r="M333" s="1" t="s">
        <v>31</v>
      </c>
      <c r="N333" s="1">
        <v>1000</v>
      </c>
      <c r="O333" s="1">
        <v>25</v>
      </c>
      <c r="Q333" s="2" t="s">
        <v>1539</v>
      </c>
      <c r="R333" s="2" t="s">
        <v>1540</v>
      </c>
      <c r="T333" s="2" t="s">
        <v>1541</v>
      </c>
      <c r="U333" s="1" t="s">
        <v>1542</v>
      </c>
    </row>
    <row r="334" spans="1:21" ht="14.25" customHeight="1" x14ac:dyDescent="0.35">
      <c r="A334" s="1" t="s">
        <v>1794</v>
      </c>
      <c r="B334" s="1" t="s">
        <v>1795</v>
      </c>
      <c r="C334" s="1" t="s">
        <v>1717</v>
      </c>
      <c r="D334" s="1">
        <v>2022</v>
      </c>
      <c r="E334" s="1" t="s">
        <v>1543</v>
      </c>
      <c r="F334" s="1" t="s">
        <v>1038</v>
      </c>
      <c r="G334" s="1" t="s">
        <v>1544</v>
      </c>
      <c r="H334" s="1">
        <v>20231</v>
      </c>
      <c r="I334" s="1" t="s">
        <v>1543</v>
      </c>
      <c r="J334" s="1" t="s">
        <v>28</v>
      </c>
      <c r="K334" s="1" t="s">
        <v>146</v>
      </c>
      <c r="L334" s="1" t="s">
        <v>30</v>
      </c>
      <c r="M334" s="1" t="s">
        <v>44</v>
      </c>
      <c r="O334" s="1">
        <v>25</v>
      </c>
      <c r="P334" s="2" t="s">
        <v>1545</v>
      </c>
      <c r="Q334" s="2" t="s">
        <v>1546</v>
      </c>
      <c r="R334" s="2" t="s">
        <v>1547</v>
      </c>
      <c r="T334" s="2" t="s">
        <v>1548</v>
      </c>
      <c r="U334" s="1" t="s">
        <v>1549</v>
      </c>
    </row>
    <row r="335" spans="1:21" ht="14.25" customHeight="1" x14ac:dyDescent="0.35">
      <c r="A335" s="1" t="s">
        <v>1794</v>
      </c>
      <c r="B335" s="1" t="s">
        <v>1795</v>
      </c>
      <c r="C335" s="1" t="s">
        <v>1717</v>
      </c>
      <c r="D335" s="1">
        <v>2022</v>
      </c>
      <c r="E335" s="1" t="s">
        <v>1550</v>
      </c>
      <c r="F335" s="1" t="s">
        <v>1551</v>
      </c>
      <c r="G335" s="1" t="s">
        <v>224</v>
      </c>
      <c r="H335" s="1">
        <v>20231</v>
      </c>
      <c r="I335" s="1" t="s">
        <v>1550</v>
      </c>
      <c r="J335" s="1" t="s">
        <v>28</v>
      </c>
      <c r="K335" s="1" t="s">
        <v>146</v>
      </c>
      <c r="L335" s="1" t="s">
        <v>43</v>
      </c>
      <c r="M335" s="1" t="s">
        <v>44</v>
      </c>
      <c r="O335" s="1">
        <v>15</v>
      </c>
      <c r="P335" s="2" t="s">
        <v>1552</v>
      </c>
      <c r="Q335" s="2" t="s">
        <v>1553</v>
      </c>
      <c r="R335" s="2" t="s">
        <v>1554</v>
      </c>
      <c r="T335" s="2" t="s">
        <v>1555</v>
      </c>
      <c r="U335" s="1" t="s">
        <v>1556</v>
      </c>
    </row>
    <row r="336" spans="1:21" ht="14.25" customHeight="1" x14ac:dyDescent="0.35">
      <c r="A336" s="1" t="s">
        <v>1794</v>
      </c>
      <c r="B336" s="1" t="s">
        <v>1795</v>
      </c>
      <c r="C336" s="1" t="s">
        <v>1717</v>
      </c>
      <c r="D336" s="1">
        <v>2022</v>
      </c>
      <c r="E336" s="1" t="s">
        <v>1557</v>
      </c>
      <c r="F336" s="1" t="s">
        <v>473</v>
      </c>
      <c r="G336" s="1" t="s">
        <v>112</v>
      </c>
      <c r="H336" s="1">
        <v>20231</v>
      </c>
      <c r="I336" s="1" t="s">
        <v>1557</v>
      </c>
      <c r="J336" s="1" t="s">
        <v>28</v>
      </c>
      <c r="K336" s="1" t="s">
        <v>81</v>
      </c>
      <c r="L336" s="1" t="s">
        <v>43</v>
      </c>
      <c r="M336" s="1" t="s">
        <v>44</v>
      </c>
      <c r="O336" s="1">
        <v>20</v>
      </c>
      <c r="P336" s="1" t="s">
        <v>1558</v>
      </c>
      <c r="Q336" s="2" t="s">
        <v>1559</v>
      </c>
      <c r="R336" s="2" t="s">
        <v>1560</v>
      </c>
      <c r="T336" s="2" t="s">
        <v>1561</v>
      </c>
      <c r="U336" s="1" t="s">
        <v>1562</v>
      </c>
    </row>
    <row r="337" spans="1:21" ht="14.25" customHeight="1" x14ac:dyDescent="0.35">
      <c r="A337" s="1" t="s">
        <v>437</v>
      </c>
      <c r="B337" s="1" t="s">
        <v>438</v>
      </c>
      <c r="C337" s="1" t="s">
        <v>23</v>
      </c>
      <c r="D337" s="1">
        <v>2022</v>
      </c>
      <c r="E337" s="1" t="s">
        <v>24</v>
      </c>
      <c r="F337" s="1" t="s">
        <v>25</v>
      </c>
      <c r="G337" s="1" t="s">
        <v>26</v>
      </c>
      <c r="H337" s="1">
        <v>20231</v>
      </c>
      <c r="I337" s="1" t="s">
        <v>27</v>
      </c>
      <c r="J337" s="1" t="s">
        <v>28</v>
      </c>
      <c r="K337" s="1" t="s">
        <v>29</v>
      </c>
      <c r="L337" s="1" t="s">
        <v>30</v>
      </c>
      <c r="M337" s="1" t="s">
        <v>31</v>
      </c>
      <c r="N337" s="1">
        <v>500</v>
      </c>
      <c r="O337" s="1">
        <v>10</v>
      </c>
      <c r="P337" s="2" t="s">
        <v>32</v>
      </c>
      <c r="Q337" s="2" t="s">
        <v>33</v>
      </c>
      <c r="R337" s="2" t="s">
        <v>34</v>
      </c>
      <c r="U337" s="1" t="s">
        <v>35</v>
      </c>
    </row>
    <row r="338" spans="1:21" ht="14.25" customHeight="1" x14ac:dyDescent="0.35">
      <c r="A338" s="1" t="s">
        <v>1513</v>
      </c>
      <c r="B338" s="1" t="s">
        <v>1514</v>
      </c>
      <c r="C338" s="1" t="s">
        <v>1489</v>
      </c>
      <c r="D338" s="1">
        <v>2022</v>
      </c>
      <c r="E338" s="1" t="s">
        <v>1515</v>
      </c>
      <c r="F338" s="1" t="s">
        <v>863</v>
      </c>
      <c r="G338" s="1" t="s">
        <v>1516</v>
      </c>
      <c r="H338" s="1">
        <v>20212</v>
      </c>
      <c r="I338" s="1" t="s">
        <v>1517</v>
      </c>
      <c r="J338" s="1" t="s">
        <v>28</v>
      </c>
      <c r="K338" s="1" t="s">
        <v>562</v>
      </c>
      <c r="L338" s="1" t="s">
        <v>43</v>
      </c>
      <c r="M338" s="1" t="s">
        <v>31</v>
      </c>
      <c r="N338" s="1">
        <v>10</v>
      </c>
      <c r="O338" s="1">
        <v>10</v>
      </c>
      <c r="P338" s="2" t="s">
        <v>1518</v>
      </c>
      <c r="Q338" s="2" t="s">
        <v>1519</v>
      </c>
      <c r="U338" s="1" t="s">
        <v>1520</v>
      </c>
    </row>
    <row r="339" spans="1:21" ht="14.25" customHeight="1" x14ac:dyDescent="0.35">
      <c r="A339" s="1" t="s">
        <v>1513</v>
      </c>
      <c r="B339" s="1" t="s">
        <v>1514</v>
      </c>
      <c r="C339" s="1" t="s">
        <v>1489</v>
      </c>
      <c r="D339" s="1">
        <v>2022</v>
      </c>
      <c r="E339" s="1" t="s">
        <v>1497</v>
      </c>
      <c r="F339" s="1" t="s">
        <v>1498</v>
      </c>
      <c r="G339" s="1" t="s">
        <v>1499</v>
      </c>
      <c r="H339" s="1">
        <v>20221</v>
      </c>
      <c r="I339" s="1" t="s">
        <v>1500</v>
      </c>
      <c r="J339" s="1" t="s">
        <v>28</v>
      </c>
      <c r="K339" s="1" t="s">
        <v>81</v>
      </c>
      <c r="L339" s="1" t="s">
        <v>43</v>
      </c>
      <c r="M339" s="1" t="s">
        <v>31</v>
      </c>
      <c r="N339" s="1">
        <v>43</v>
      </c>
      <c r="O339" s="1">
        <v>20</v>
      </c>
      <c r="Q339" s="2" t="s">
        <v>1501</v>
      </c>
      <c r="R339" s="2" t="s">
        <v>1502</v>
      </c>
      <c r="T339" s="2" t="s">
        <v>1503</v>
      </c>
      <c r="U339" s="1" t="s">
        <v>1504</v>
      </c>
    </row>
    <row r="340" spans="1:21" ht="14.25" customHeight="1" x14ac:dyDescent="0.35">
      <c r="A340" s="1" t="s">
        <v>1513</v>
      </c>
      <c r="B340" s="1" t="s">
        <v>1514</v>
      </c>
      <c r="C340" s="1" t="s">
        <v>1489</v>
      </c>
      <c r="D340" s="1">
        <v>2022</v>
      </c>
      <c r="E340" s="1" t="s">
        <v>1505</v>
      </c>
      <c r="F340" s="1" t="s">
        <v>798</v>
      </c>
      <c r="G340" s="1" t="s">
        <v>1506</v>
      </c>
      <c r="H340" s="1">
        <v>20222</v>
      </c>
      <c r="I340" s="1" t="s">
        <v>1521</v>
      </c>
      <c r="J340" s="1" t="s">
        <v>28</v>
      </c>
      <c r="K340" s="1" t="s">
        <v>53</v>
      </c>
      <c r="L340" s="1" t="s">
        <v>54</v>
      </c>
      <c r="M340" s="1" t="s">
        <v>44</v>
      </c>
      <c r="N340" s="1">
        <v>20</v>
      </c>
      <c r="O340" s="1">
        <v>15</v>
      </c>
      <c r="P340" s="2" t="s">
        <v>1522</v>
      </c>
      <c r="Q340" s="2" t="s">
        <v>1523</v>
      </c>
      <c r="R340" s="2" t="s">
        <v>1524</v>
      </c>
      <c r="T340" s="2" t="s">
        <v>1525</v>
      </c>
      <c r="U340" s="1" t="s">
        <v>1512</v>
      </c>
    </row>
    <row r="341" spans="1:21" ht="14.25" customHeight="1" x14ac:dyDescent="0.35">
      <c r="A341" s="1" t="s">
        <v>1513</v>
      </c>
      <c r="B341" s="1" t="s">
        <v>1514</v>
      </c>
      <c r="C341" s="1" t="s">
        <v>1489</v>
      </c>
      <c r="D341" s="1">
        <v>2022</v>
      </c>
      <c r="E341" s="1" t="s">
        <v>655</v>
      </c>
      <c r="F341" s="1" t="s">
        <v>656</v>
      </c>
      <c r="G341" s="1" t="s">
        <v>656</v>
      </c>
      <c r="H341" s="1">
        <v>20232</v>
      </c>
      <c r="I341" s="1" t="s">
        <v>655</v>
      </c>
      <c r="J341" s="1" t="s">
        <v>28</v>
      </c>
      <c r="K341" s="1" t="s">
        <v>146</v>
      </c>
      <c r="L341" s="1" t="s">
        <v>43</v>
      </c>
      <c r="M341" s="1" t="s">
        <v>44</v>
      </c>
      <c r="O341" s="1">
        <v>15</v>
      </c>
      <c r="P341" s="2" t="s">
        <v>657</v>
      </c>
      <c r="Q341" s="2" t="s">
        <v>658</v>
      </c>
      <c r="R341" s="2" t="s">
        <v>659</v>
      </c>
      <c r="T341" s="2" t="s">
        <v>660</v>
      </c>
      <c r="U341" s="1" t="s">
        <v>661</v>
      </c>
    </row>
    <row r="342" spans="1:21" ht="14.25" customHeight="1" x14ac:dyDescent="0.35">
      <c r="A342" s="1" t="s">
        <v>422</v>
      </c>
      <c r="B342" s="1" t="s">
        <v>423</v>
      </c>
      <c r="C342" s="1" t="s">
        <v>23</v>
      </c>
      <c r="D342" s="1">
        <v>2022</v>
      </c>
      <c r="E342" s="1" t="s">
        <v>399</v>
      </c>
      <c r="F342" s="1" t="s">
        <v>400</v>
      </c>
      <c r="G342" s="1" t="s">
        <v>400</v>
      </c>
      <c r="H342" s="1">
        <v>20231</v>
      </c>
      <c r="I342" s="1" t="s">
        <v>399</v>
      </c>
      <c r="J342" s="1" t="s">
        <v>28</v>
      </c>
      <c r="K342" s="1" t="s">
        <v>53</v>
      </c>
      <c r="L342" s="1" t="s">
        <v>54</v>
      </c>
      <c r="M342" s="1" t="s">
        <v>44</v>
      </c>
      <c r="O342" s="1">
        <v>15</v>
      </c>
      <c r="P342" s="2" t="s">
        <v>401</v>
      </c>
      <c r="Q342" s="2" t="s">
        <v>402</v>
      </c>
      <c r="R342" s="2" t="s">
        <v>403</v>
      </c>
      <c r="T342" s="2" t="s">
        <v>404</v>
      </c>
    </row>
    <row r="343" spans="1:21" ht="14.25" customHeight="1" x14ac:dyDescent="0.35">
      <c r="A343" s="1" t="s">
        <v>834</v>
      </c>
      <c r="B343" s="1" t="s">
        <v>835</v>
      </c>
      <c r="C343" s="1" t="s">
        <v>812</v>
      </c>
      <c r="D343" s="1">
        <v>2022</v>
      </c>
      <c r="E343" s="1" t="s">
        <v>836</v>
      </c>
      <c r="F343" s="1" t="s">
        <v>837</v>
      </c>
      <c r="G343" s="1" t="s">
        <v>837</v>
      </c>
      <c r="H343" s="1">
        <v>20221</v>
      </c>
      <c r="I343" s="1" t="s">
        <v>838</v>
      </c>
      <c r="J343" s="1" t="s">
        <v>28</v>
      </c>
      <c r="K343" s="1" t="s">
        <v>29</v>
      </c>
      <c r="L343" s="1" t="s">
        <v>43</v>
      </c>
      <c r="M343" s="1" t="s">
        <v>31</v>
      </c>
      <c r="N343" s="1">
        <v>1</v>
      </c>
      <c r="O343" s="1">
        <v>10</v>
      </c>
      <c r="Q343" s="2" t="s">
        <v>839</v>
      </c>
      <c r="U343" s="1" t="s">
        <v>840</v>
      </c>
    </row>
    <row r="344" spans="1:21" ht="14.25" customHeight="1" x14ac:dyDescent="0.35">
      <c r="A344" s="1" t="s">
        <v>834</v>
      </c>
      <c r="B344" s="1" t="s">
        <v>835</v>
      </c>
      <c r="C344" s="1" t="s">
        <v>812</v>
      </c>
      <c r="D344" s="1">
        <v>2022</v>
      </c>
      <c r="E344" s="1" t="s">
        <v>841</v>
      </c>
      <c r="F344" s="1" t="s">
        <v>842</v>
      </c>
      <c r="G344" s="1" t="s">
        <v>338</v>
      </c>
      <c r="H344" s="1">
        <v>20222</v>
      </c>
      <c r="I344" s="1" t="s">
        <v>843</v>
      </c>
      <c r="J344" s="1" t="s">
        <v>28</v>
      </c>
      <c r="K344" s="1" t="s">
        <v>269</v>
      </c>
      <c r="L344" s="1" t="s">
        <v>54</v>
      </c>
      <c r="M344" s="1" t="s">
        <v>31</v>
      </c>
      <c r="N344" s="1">
        <v>1</v>
      </c>
      <c r="O344" s="1">
        <v>20</v>
      </c>
      <c r="P344" s="2" t="s">
        <v>844</v>
      </c>
      <c r="R344" s="2" t="s">
        <v>845</v>
      </c>
      <c r="S344" s="2" t="s">
        <v>846</v>
      </c>
      <c r="U344" s="1" t="s">
        <v>847</v>
      </c>
    </row>
    <row r="345" spans="1:21" ht="14.25" customHeight="1" x14ac:dyDescent="0.35">
      <c r="A345" s="1" t="s">
        <v>834</v>
      </c>
      <c r="B345" s="1" t="s">
        <v>835</v>
      </c>
      <c r="C345" s="1" t="s">
        <v>812</v>
      </c>
      <c r="D345" s="1">
        <v>2022</v>
      </c>
      <c r="E345" s="1" t="s">
        <v>848</v>
      </c>
      <c r="F345" s="1" t="s">
        <v>849</v>
      </c>
      <c r="G345" s="1" t="s">
        <v>850</v>
      </c>
      <c r="H345" s="1">
        <v>20231</v>
      </c>
      <c r="I345" s="1" t="s">
        <v>851</v>
      </c>
      <c r="J345" s="1" t="s">
        <v>28</v>
      </c>
      <c r="K345" s="1" t="s">
        <v>29</v>
      </c>
      <c r="L345" s="1" t="s">
        <v>43</v>
      </c>
      <c r="M345" s="1" t="s">
        <v>31</v>
      </c>
      <c r="N345" s="1">
        <v>1</v>
      </c>
      <c r="O345" s="1">
        <v>10</v>
      </c>
      <c r="Q345" s="2" t="s">
        <v>852</v>
      </c>
      <c r="U345" s="1" t="s">
        <v>853</v>
      </c>
    </row>
    <row r="346" spans="1:21" ht="14.25" customHeight="1" x14ac:dyDescent="0.35">
      <c r="A346" s="1" t="s">
        <v>459</v>
      </c>
      <c r="B346" s="1" t="s">
        <v>460</v>
      </c>
      <c r="C346" s="1" t="s">
        <v>23</v>
      </c>
      <c r="D346" s="1">
        <v>2022</v>
      </c>
      <c r="E346" s="1" t="s">
        <v>24</v>
      </c>
      <c r="F346" s="1" t="s">
        <v>25</v>
      </c>
      <c r="G346" s="1" t="s">
        <v>26</v>
      </c>
      <c r="H346" s="1">
        <v>20231</v>
      </c>
      <c r="I346" s="1" t="s">
        <v>27</v>
      </c>
      <c r="J346" s="1" t="s">
        <v>28</v>
      </c>
      <c r="K346" s="1" t="s">
        <v>29</v>
      </c>
      <c r="L346" s="1" t="s">
        <v>30</v>
      </c>
      <c r="M346" s="1" t="s">
        <v>31</v>
      </c>
      <c r="N346" s="1">
        <v>500</v>
      </c>
      <c r="O346" s="1">
        <v>10</v>
      </c>
      <c r="P346" s="2" t="s">
        <v>32</v>
      </c>
      <c r="Q346" s="2" t="s">
        <v>33</v>
      </c>
      <c r="R346" s="2" t="s">
        <v>34</v>
      </c>
      <c r="U346" s="1" t="s">
        <v>35</v>
      </c>
    </row>
    <row r="347" spans="1:21" ht="14.25" customHeight="1" x14ac:dyDescent="0.35">
      <c r="A347" s="1" t="s">
        <v>1650</v>
      </c>
      <c r="B347" s="1" t="s">
        <v>1651</v>
      </c>
      <c r="C347" s="1" t="s">
        <v>1565</v>
      </c>
      <c r="D347" s="1">
        <v>2022</v>
      </c>
      <c r="E347" s="1" t="s">
        <v>24</v>
      </c>
      <c r="F347" s="1" t="s">
        <v>25</v>
      </c>
      <c r="G347" s="1" t="s">
        <v>26</v>
      </c>
      <c r="H347" s="1">
        <v>20231</v>
      </c>
      <c r="I347" s="1" t="s">
        <v>27</v>
      </c>
      <c r="J347" s="1" t="s">
        <v>28</v>
      </c>
      <c r="K347" s="1" t="s">
        <v>29</v>
      </c>
      <c r="L347" s="1" t="s">
        <v>30</v>
      </c>
      <c r="M347" s="1" t="s">
        <v>31</v>
      </c>
      <c r="N347" s="1">
        <v>500</v>
      </c>
      <c r="O347" s="1">
        <v>10</v>
      </c>
      <c r="P347" s="2" t="s">
        <v>32</v>
      </c>
      <c r="Q347" s="2" t="s">
        <v>308</v>
      </c>
      <c r="R347" s="2" t="s">
        <v>309</v>
      </c>
      <c r="U347" s="1" t="s">
        <v>35</v>
      </c>
    </row>
    <row r="348" spans="1:21" ht="14.25" customHeight="1" x14ac:dyDescent="0.35">
      <c r="A348" s="1" t="s">
        <v>1590</v>
      </c>
      <c r="B348" s="1" t="s">
        <v>1591</v>
      </c>
      <c r="C348" s="1" t="s">
        <v>1565</v>
      </c>
      <c r="D348" s="1">
        <v>2022</v>
      </c>
      <c r="E348" s="1" t="s">
        <v>1592</v>
      </c>
      <c r="F348" s="1" t="s">
        <v>1593</v>
      </c>
      <c r="G348" s="1" t="s">
        <v>1594</v>
      </c>
      <c r="H348" s="1">
        <v>20212</v>
      </c>
      <c r="I348" s="1" t="s">
        <v>1595</v>
      </c>
      <c r="J348" s="1" t="s">
        <v>28</v>
      </c>
      <c r="K348" s="1" t="s">
        <v>81</v>
      </c>
      <c r="L348" s="1" t="s">
        <v>54</v>
      </c>
      <c r="M348" s="1" t="s">
        <v>31</v>
      </c>
      <c r="N348" s="1">
        <v>72</v>
      </c>
      <c r="O348" s="1">
        <v>25</v>
      </c>
      <c r="P348" s="2" t="s">
        <v>1596</v>
      </c>
      <c r="Q348" s="2" t="s">
        <v>1597</v>
      </c>
      <c r="R348" s="2" t="s">
        <v>1598</v>
      </c>
      <c r="T348" s="2" t="s">
        <v>1599</v>
      </c>
      <c r="U348" s="1" t="s">
        <v>1600</v>
      </c>
    </row>
    <row r="349" spans="1:21" ht="14.25" customHeight="1" x14ac:dyDescent="0.35">
      <c r="A349" s="1" t="s">
        <v>1590</v>
      </c>
      <c r="B349" s="1" t="s">
        <v>1591</v>
      </c>
      <c r="C349" s="1" t="s">
        <v>1565</v>
      </c>
      <c r="D349" s="1">
        <v>2022</v>
      </c>
      <c r="E349" s="1" t="s">
        <v>1601</v>
      </c>
      <c r="F349" s="1" t="s">
        <v>1163</v>
      </c>
      <c r="G349" s="1" t="s">
        <v>1163</v>
      </c>
      <c r="H349" s="1">
        <v>20221</v>
      </c>
      <c r="I349" s="1" t="s">
        <v>1602</v>
      </c>
      <c r="J349" s="1" t="s">
        <v>28</v>
      </c>
      <c r="K349" s="1" t="s">
        <v>53</v>
      </c>
      <c r="L349" s="1" t="s">
        <v>54</v>
      </c>
      <c r="M349" s="1" t="s">
        <v>44</v>
      </c>
      <c r="N349" s="1">
        <v>40</v>
      </c>
      <c r="O349" s="1">
        <v>15</v>
      </c>
      <c r="P349" s="2" t="s">
        <v>1603</v>
      </c>
      <c r="Q349" s="2" t="s">
        <v>1604</v>
      </c>
      <c r="R349" s="2" t="s">
        <v>1605</v>
      </c>
      <c r="T349" s="2" t="s">
        <v>1606</v>
      </c>
      <c r="U349" s="1" t="s">
        <v>1607</v>
      </c>
    </row>
    <row r="350" spans="1:21" ht="14.25" customHeight="1" x14ac:dyDescent="0.35">
      <c r="A350" s="1" t="s">
        <v>1590</v>
      </c>
      <c r="B350" s="1" t="s">
        <v>1591</v>
      </c>
      <c r="C350" s="1" t="s">
        <v>1565</v>
      </c>
      <c r="D350" s="1">
        <v>2022</v>
      </c>
      <c r="E350" s="1" t="s">
        <v>1608</v>
      </c>
      <c r="F350" s="1" t="s">
        <v>1061</v>
      </c>
      <c r="G350" s="1" t="s">
        <v>1061</v>
      </c>
      <c r="H350" s="1">
        <v>20222</v>
      </c>
      <c r="I350" s="1" t="s">
        <v>1609</v>
      </c>
      <c r="J350" s="1" t="s">
        <v>28</v>
      </c>
      <c r="K350" s="1" t="s">
        <v>29</v>
      </c>
      <c r="L350" s="1" t="s">
        <v>54</v>
      </c>
      <c r="M350" s="1" t="s">
        <v>31</v>
      </c>
      <c r="N350" s="1">
        <v>200</v>
      </c>
      <c r="O350" s="1">
        <v>15</v>
      </c>
      <c r="P350" s="2" t="s">
        <v>1610</v>
      </c>
      <c r="Q350" s="2" t="s">
        <v>1611</v>
      </c>
      <c r="R350" s="2" t="s">
        <v>1612</v>
      </c>
      <c r="U350" s="1" t="s">
        <v>1613</v>
      </c>
    </row>
    <row r="351" spans="1:21" ht="14.25" customHeight="1" x14ac:dyDescent="0.35">
      <c r="A351" s="1" t="s">
        <v>1590</v>
      </c>
      <c r="B351" s="1" t="s">
        <v>1591</v>
      </c>
      <c r="C351" s="1" t="s">
        <v>1565</v>
      </c>
      <c r="D351" s="1">
        <v>2022</v>
      </c>
      <c r="E351" s="1" t="s">
        <v>24</v>
      </c>
      <c r="F351" s="1" t="s">
        <v>25</v>
      </c>
      <c r="G351" s="1" t="s">
        <v>26</v>
      </c>
      <c r="H351" s="1">
        <v>20231</v>
      </c>
      <c r="I351" s="1" t="s">
        <v>27</v>
      </c>
      <c r="J351" s="1" t="s">
        <v>28</v>
      </c>
      <c r="K351" s="1" t="s">
        <v>29</v>
      </c>
      <c r="L351" s="1" t="s">
        <v>30</v>
      </c>
      <c r="M351" s="1" t="s">
        <v>31</v>
      </c>
      <c r="N351" s="1">
        <v>500</v>
      </c>
      <c r="O351" s="1">
        <v>10</v>
      </c>
      <c r="P351" s="2" t="s">
        <v>32</v>
      </c>
      <c r="Q351" s="2" t="s">
        <v>308</v>
      </c>
      <c r="R351" s="2" t="s">
        <v>309</v>
      </c>
      <c r="U351" s="1" t="s">
        <v>35</v>
      </c>
    </row>
    <row r="352" spans="1:21" ht="14.25" customHeight="1" x14ac:dyDescent="0.35">
      <c r="A352" s="1" t="s">
        <v>1722</v>
      </c>
      <c r="B352" s="1" t="s">
        <v>1723</v>
      </c>
      <c r="C352" s="1" t="s">
        <v>1717</v>
      </c>
      <c r="D352" s="1">
        <v>2022</v>
      </c>
      <c r="E352" s="1" t="s">
        <v>24</v>
      </c>
      <c r="F352" s="1" t="s">
        <v>25</v>
      </c>
      <c r="G352" s="1" t="s">
        <v>26</v>
      </c>
      <c r="H352" s="1">
        <v>20231</v>
      </c>
      <c r="J352" s="1" t="s">
        <v>28</v>
      </c>
      <c r="K352" s="1" t="s">
        <v>29</v>
      </c>
      <c r="L352" s="1" t="s">
        <v>30</v>
      </c>
      <c r="M352" s="1" t="s">
        <v>31</v>
      </c>
      <c r="N352" s="1">
        <v>500</v>
      </c>
      <c r="O352" s="1">
        <v>10</v>
      </c>
      <c r="P352" s="2" t="s">
        <v>32</v>
      </c>
      <c r="Q352" s="2" t="s">
        <v>1724</v>
      </c>
      <c r="R352" s="2" t="s">
        <v>1725</v>
      </c>
      <c r="U352" s="1" t="s">
        <v>35</v>
      </c>
    </row>
    <row r="353" spans="1:21" ht="14.25" customHeight="1" x14ac:dyDescent="0.35">
      <c r="A353" s="1" t="s">
        <v>1722</v>
      </c>
      <c r="B353" s="1" t="s">
        <v>1723</v>
      </c>
      <c r="C353" s="1" t="s">
        <v>1717</v>
      </c>
      <c r="D353" s="1">
        <v>2022</v>
      </c>
      <c r="E353" s="1" t="s">
        <v>163</v>
      </c>
      <c r="F353" s="1" t="s">
        <v>164</v>
      </c>
      <c r="G353" s="1" t="s">
        <v>165</v>
      </c>
      <c r="H353" s="1">
        <v>20232</v>
      </c>
      <c r="I353" s="1" t="s">
        <v>163</v>
      </c>
      <c r="J353" s="1" t="s">
        <v>28</v>
      </c>
      <c r="K353" s="1" t="s">
        <v>53</v>
      </c>
      <c r="L353" s="1" t="s">
        <v>54</v>
      </c>
      <c r="M353" s="1" t="s">
        <v>44</v>
      </c>
      <c r="O353" s="1">
        <v>15</v>
      </c>
      <c r="P353" s="2" t="s">
        <v>166</v>
      </c>
      <c r="Q353" s="2" t="s">
        <v>167</v>
      </c>
      <c r="R353" s="2" t="s">
        <v>168</v>
      </c>
      <c r="T353" s="2" t="s">
        <v>169</v>
      </c>
      <c r="U353" s="1" t="s">
        <v>170</v>
      </c>
    </row>
    <row r="354" spans="1:21" ht="14.25" customHeight="1" x14ac:dyDescent="0.35">
      <c r="A354" s="1" t="s">
        <v>157</v>
      </c>
      <c r="B354" s="1" t="s">
        <v>158</v>
      </c>
      <c r="C354" s="1" t="s">
        <v>23</v>
      </c>
      <c r="D354" s="1">
        <v>2022</v>
      </c>
      <c r="E354" s="1" t="s">
        <v>24</v>
      </c>
      <c r="F354" s="1" t="s">
        <v>25</v>
      </c>
      <c r="G354" s="1" t="s">
        <v>26</v>
      </c>
      <c r="H354" s="1">
        <v>20231</v>
      </c>
      <c r="I354" s="1" t="s">
        <v>27</v>
      </c>
      <c r="J354" s="1" t="s">
        <v>28</v>
      </c>
      <c r="K354" s="1" t="s">
        <v>29</v>
      </c>
      <c r="L354" s="1" t="s">
        <v>30</v>
      </c>
      <c r="M354" s="1" t="s">
        <v>31</v>
      </c>
      <c r="N354" s="1">
        <v>500</v>
      </c>
      <c r="O354" s="1">
        <v>10</v>
      </c>
      <c r="P354" s="2" t="s">
        <v>32</v>
      </c>
      <c r="Q354" s="2" t="s">
        <v>33</v>
      </c>
      <c r="R354" s="2" t="s">
        <v>34</v>
      </c>
      <c r="U354" s="1" t="s">
        <v>35</v>
      </c>
    </row>
    <row r="355" spans="1:21" ht="14.25" customHeight="1" x14ac:dyDescent="0.35">
      <c r="A355" s="1" t="s">
        <v>1270</v>
      </c>
      <c r="B355" s="1" t="s">
        <v>1271</v>
      </c>
      <c r="C355" s="1" t="s">
        <v>1272</v>
      </c>
      <c r="D355" s="1">
        <v>2022</v>
      </c>
      <c r="E355" s="1" t="s">
        <v>1273</v>
      </c>
      <c r="F355" s="1" t="s">
        <v>1274</v>
      </c>
      <c r="G355" s="1" t="s">
        <v>1275</v>
      </c>
      <c r="H355" s="1">
        <v>20222</v>
      </c>
      <c r="I355" s="1" t="s">
        <v>1276</v>
      </c>
      <c r="J355" s="1" t="s">
        <v>28</v>
      </c>
      <c r="K355" s="1" t="s">
        <v>146</v>
      </c>
      <c r="L355" s="1" t="s">
        <v>54</v>
      </c>
      <c r="M355" s="1" t="s">
        <v>31</v>
      </c>
      <c r="N355" s="1">
        <v>50</v>
      </c>
      <c r="O355" s="1">
        <v>20</v>
      </c>
      <c r="Q355" s="2" t="s">
        <v>1277</v>
      </c>
      <c r="R355" s="2" t="s">
        <v>1278</v>
      </c>
      <c r="T355" s="2" t="s">
        <v>1279</v>
      </c>
      <c r="U355" s="1" t="s">
        <v>1280</v>
      </c>
    </row>
    <row r="356" spans="1:21" ht="14.25" customHeight="1" x14ac:dyDescent="0.35">
      <c r="A356" s="1" t="s">
        <v>523</v>
      </c>
      <c r="B356" s="1" t="s">
        <v>524</v>
      </c>
      <c r="C356" s="1" t="s">
        <v>23</v>
      </c>
      <c r="D356" s="1">
        <v>2022</v>
      </c>
      <c r="E356" s="1" t="s">
        <v>24</v>
      </c>
      <c r="F356" s="1" t="s">
        <v>25</v>
      </c>
      <c r="G356" s="1" t="s">
        <v>26</v>
      </c>
      <c r="H356" s="1">
        <v>20231</v>
      </c>
      <c r="I356" s="1" t="s">
        <v>27</v>
      </c>
      <c r="J356" s="1" t="s">
        <v>28</v>
      </c>
      <c r="K356" s="1" t="s">
        <v>29</v>
      </c>
      <c r="L356" s="1" t="s">
        <v>30</v>
      </c>
      <c r="M356" s="1" t="s">
        <v>31</v>
      </c>
      <c r="N356" s="1">
        <v>500</v>
      </c>
      <c r="O356" s="1">
        <v>10</v>
      </c>
      <c r="P356" s="2" t="s">
        <v>32</v>
      </c>
      <c r="Q356" s="2" t="s">
        <v>33</v>
      </c>
      <c r="R356" s="2" t="s">
        <v>34</v>
      </c>
      <c r="U356" s="1" t="s">
        <v>35</v>
      </c>
    </row>
    <row r="357" spans="1:21" ht="14.25" customHeight="1" x14ac:dyDescent="0.35">
      <c r="A357" s="1" t="s">
        <v>803</v>
      </c>
      <c r="B357" s="1" t="s">
        <v>804</v>
      </c>
      <c r="C357" s="1" t="s">
        <v>674</v>
      </c>
      <c r="D357" s="1">
        <v>2022</v>
      </c>
      <c r="E357" s="1" t="s">
        <v>805</v>
      </c>
      <c r="F357" s="1" t="s">
        <v>806</v>
      </c>
      <c r="G357" s="1" t="s">
        <v>580</v>
      </c>
      <c r="H357" s="1">
        <v>20222</v>
      </c>
      <c r="I357" s="1" t="s">
        <v>807</v>
      </c>
      <c r="J357" s="1" t="s">
        <v>28</v>
      </c>
      <c r="K357" s="1" t="s">
        <v>631</v>
      </c>
      <c r="L357" s="1" t="s">
        <v>54</v>
      </c>
      <c r="M357" s="1" t="s">
        <v>31</v>
      </c>
      <c r="N357" s="1">
        <v>3</v>
      </c>
      <c r="O357" s="1">
        <v>24</v>
      </c>
      <c r="R357" s="2" t="s">
        <v>808</v>
      </c>
      <c r="U357" s="1" t="s">
        <v>809</v>
      </c>
    </row>
    <row r="358" spans="1:21" ht="14.25" customHeight="1" x14ac:dyDescent="0.35">
      <c r="A358" s="1" t="s">
        <v>1349</v>
      </c>
      <c r="B358" s="1" t="s">
        <v>1350</v>
      </c>
      <c r="C358" s="1" t="s">
        <v>1300</v>
      </c>
      <c r="D358" s="1">
        <v>2022</v>
      </c>
      <c r="E358" s="1" t="s">
        <v>24</v>
      </c>
      <c r="F358" s="1" t="s">
        <v>25</v>
      </c>
      <c r="G358" s="1" t="s">
        <v>26</v>
      </c>
      <c r="H358" s="1">
        <v>20231</v>
      </c>
      <c r="I358" s="1" t="s">
        <v>27</v>
      </c>
      <c r="J358" s="1" t="s">
        <v>28</v>
      </c>
      <c r="K358" s="1" t="s">
        <v>29</v>
      </c>
      <c r="L358" s="1" t="s">
        <v>30</v>
      </c>
      <c r="M358" s="1" t="s">
        <v>31</v>
      </c>
      <c r="N358" s="1">
        <v>500</v>
      </c>
      <c r="O358" s="1">
        <v>10</v>
      </c>
      <c r="P358" s="2" t="s">
        <v>32</v>
      </c>
      <c r="Q358" s="2" t="s">
        <v>308</v>
      </c>
      <c r="R358" s="2" t="s">
        <v>309</v>
      </c>
      <c r="U358" s="1" t="s">
        <v>35</v>
      </c>
    </row>
    <row r="359" spans="1:21" ht="14.25" customHeight="1" x14ac:dyDescent="0.35">
      <c r="A359" s="1" t="s">
        <v>107</v>
      </c>
      <c r="B359" s="1" t="s">
        <v>108</v>
      </c>
      <c r="C359" s="1" t="s">
        <v>23</v>
      </c>
      <c r="D359" s="1">
        <v>2022</v>
      </c>
      <c r="E359" s="1" t="s">
        <v>24</v>
      </c>
      <c r="F359" s="1" t="s">
        <v>25</v>
      </c>
      <c r="G359" s="1" t="s">
        <v>26</v>
      </c>
      <c r="H359" s="1">
        <v>20231</v>
      </c>
      <c r="I359" s="1" t="s">
        <v>27</v>
      </c>
      <c r="J359" s="1" t="s">
        <v>28</v>
      </c>
      <c r="K359" s="1" t="s">
        <v>29</v>
      </c>
      <c r="L359" s="1" t="s">
        <v>30</v>
      </c>
      <c r="M359" s="1" t="s">
        <v>31</v>
      </c>
      <c r="N359" s="1">
        <v>500</v>
      </c>
      <c r="O359" s="1">
        <v>10</v>
      </c>
      <c r="P359" s="2" t="s">
        <v>32</v>
      </c>
      <c r="Q359" s="2" t="s">
        <v>33</v>
      </c>
      <c r="R359" s="2" t="s">
        <v>34</v>
      </c>
      <c r="U359" s="1" t="s">
        <v>35</v>
      </c>
    </row>
    <row r="360" spans="1:21" ht="14.25" customHeight="1" x14ac:dyDescent="0.35">
      <c r="A360" s="1" t="s">
        <v>449</v>
      </c>
      <c r="B360" s="1" t="s">
        <v>450</v>
      </c>
      <c r="C360" s="1" t="s">
        <v>23</v>
      </c>
      <c r="D360" s="1">
        <v>2022</v>
      </c>
      <c r="E360" s="1" t="s">
        <v>222</v>
      </c>
      <c r="F360" s="1" t="s">
        <v>223</v>
      </c>
      <c r="G360" s="1" t="s">
        <v>224</v>
      </c>
      <c r="H360" s="1">
        <v>20231</v>
      </c>
      <c r="I360" s="1" t="s">
        <v>222</v>
      </c>
      <c r="J360" s="1" t="s">
        <v>28</v>
      </c>
      <c r="K360" s="1" t="s">
        <v>146</v>
      </c>
      <c r="L360" s="1" t="s">
        <v>43</v>
      </c>
      <c r="M360" s="1" t="s">
        <v>44</v>
      </c>
      <c r="O360" s="1">
        <v>15</v>
      </c>
      <c r="P360" s="2" t="s">
        <v>225</v>
      </c>
      <c r="Q360" s="2" t="s">
        <v>226</v>
      </c>
      <c r="R360" s="2" t="s">
        <v>227</v>
      </c>
      <c r="T360" s="2" t="s">
        <v>228</v>
      </c>
    </row>
    <row r="361" spans="1:21" ht="14.25" customHeight="1" x14ac:dyDescent="0.35">
      <c r="A361" s="1" t="s">
        <v>1718</v>
      </c>
      <c r="B361" s="1" t="s">
        <v>1719</v>
      </c>
      <c r="C361" s="1" t="s">
        <v>1717</v>
      </c>
      <c r="D361" s="1">
        <v>2022</v>
      </c>
      <c r="E361" s="1" t="s">
        <v>163</v>
      </c>
      <c r="F361" s="1" t="s">
        <v>164</v>
      </c>
      <c r="G361" s="1" t="s">
        <v>165</v>
      </c>
      <c r="H361" s="1">
        <v>20232</v>
      </c>
      <c r="I361" s="1" t="s">
        <v>163</v>
      </c>
      <c r="J361" s="1" t="s">
        <v>28</v>
      </c>
      <c r="K361" s="1" t="s">
        <v>53</v>
      </c>
      <c r="L361" s="1" t="s">
        <v>54</v>
      </c>
      <c r="M361" s="1" t="s">
        <v>44</v>
      </c>
      <c r="O361" s="1">
        <v>15</v>
      </c>
      <c r="P361" s="2" t="s">
        <v>166</v>
      </c>
      <c r="Q361" s="2" t="s">
        <v>167</v>
      </c>
      <c r="R361" s="2" t="s">
        <v>168</v>
      </c>
      <c r="T361" s="2" t="s">
        <v>169</v>
      </c>
      <c r="U361" s="1" t="s">
        <v>170</v>
      </c>
    </row>
    <row r="362" spans="1:21" ht="14.25" customHeight="1" x14ac:dyDescent="0.35">
      <c r="A362" s="1" t="s">
        <v>1718</v>
      </c>
      <c r="B362" s="1" t="s">
        <v>1719</v>
      </c>
      <c r="C362" s="1" t="s">
        <v>1717</v>
      </c>
      <c r="D362" s="1">
        <v>2022</v>
      </c>
      <c r="E362" s="1" t="s">
        <v>171</v>
      </c>
      <c r="F362" s="1" t="s">
        <v>172</v>
      </c>
      <c r="G362" s="1" t="s">
        <v>173</v>
      </c>
      <c r="H362" s="1">
        <v>20232</v>
      </c>
      <c r="I362" s="1" t="s">
        <v>171</v>
      </c>
      <c r="J362" s="1" t="s">
        <v>28</v>
      </c>
      <c r="K362" s="1" t="s">
        <v>146</v>
      </c>
      <c r="L362" s="1" t="s">
        <v>30</v>
      </c>
      <c r="M362" s="1" t="s">
        <v>44</v>
      </c>
      <c r="O362" s="1">
        <v>25</v>
      </c>
      <c r="P362" s="2" t="s">
        <v>174</v>
      </c>
      <c r="Q362" s="2" t="s">
        <v>175</v>
      </c>
      <c r="R362" s="2" t="s">
        <v>176</v>
      </c>
      <c r="T362" s="2" t="s">
        <v>177</v>
      </c>
      <c r="U362" s="1" t="s">
        <v>178</v>
      </c>
    </row>
    <row r="363" spans="1:21" ht="14.25" customHeight="1" x14ac:dyDescent="0.35">
      <c r="A363" s="1" t="s">
        <v>185</v>
      </c>
      <c r="B363" s="1" t="s">
        <v>186</v>
      </c>
      <c r="C363" s="1" t="s">
        <v>23</v>
      </c>
      <c r="D363" s="1">
        <v>2022</v>
      </c>
      <c r="E363" s="1" t="s">
        <v>187</v>
      </c>
      <c r="F363" s="1" t="s">
        <v>188</v>
      </c>
      <c r="G363" s="1" t="s">
        <v>189</v>
      </c>
      <c r="H363" s="1">
        <v>20212</v>
      </c>
      <c r="I363" s="1" t="s">
        <v>190</v>
      </c>
      <c r="J363" s="1" t="s">
        <v>28</v>
      </c>
      <c r="K363" s="1" t="s">
        <v>146</v>
      </c>
      <c r="L363" s="1" t="s">
        <v>43</v>
      </c>
      <c r="M363" s="1" t="s">
        <v>31</v>
      </c>
      <c r="N363" s="1">
        <v>15</v>
      </c>
      <c r="O363" s="1">
        <v>15</v>
      </c>
      <c r="Q363" s="2" t="s">
        <v>191</v>
      </c>
      <c r="T363" s="2" t="s">
        <v>192</v>
      </c>
      <c r="U363" s="1" t="s">
        <v>193</v>
      </c>
    </row>
    <row r="364" spans="1:21" ht="14.25" customHeight="1" x14ac:dyDescent="0.35">
      <c r="A364" s="1" t="s">
        <v>208</v>
      </c>
      <c r="B364" s="1" t="s">
        <v>209</v>
      </c>
      <c r="C364" s="1" t="s">
        <v>23</v>
      </c>
      <c r="D364" s="1">
        <v>2022</v>
      </c>
      <c r="E364" s="1" t="s">
        <v>24</v>
      </c>
      <c r="F364" s="1" t="s">
        <v>25</v>
      </c>
      <c r="G364" s="1" t="s">
        <v>26</v>
      </c>
      <c r="H364" s="1">
        <v>20231</v>
      </c>
      <c r="I364" s="1" t="s">
        <v>27</v>
      </c>
      <c r="J364" s="1" t="s">
        <v>28</v>
      </c>
      <c r="K364" s="1" t="s">
        <v>29</v>
      </c>
      <c r="L364" s="1" t="s">
        <v>30</v>
      </c>
      <c r="M364" s="1" t="s">
        <v>31</v>
      </c>
      <c r="N364" s="1">
        <v>500</v>
      </c>
      <c r="O364" s="1">
        <v>10</v>
      </c>
      <c r="P364" s="2" t="s">
        <v>32</v>
      </c>
      <c r="Q364" s="2" t="s">
        <v>33</v>
      </c>
      <c r="R364" s="2" t="s">
        <v>34</v>
      </c>
      <c r="U364" s="1" t="s">
        <v>35</v>
      </c>
    </row>
    <row r="365" spans="1:21" ht="14.25" customHeight="1" x14ac:dyDescent="0.35">
      <c r="A365" s="1" t="s">
        <v>1410</v>
      </c>
      <c r="B365" s="1" t="s">
        <v>1411</v>
      </c>
      <c r="C365" s="1" t="s">
        <v>1300</v>
      </c>
      <c r="D365" s="1">
        <v>2022</v>
      </c>
      <c r="E365" s="1" t="s">
        <v>1403</v>
      </c>
      <c r="F365" s="1" t="s">
        <v>300</v>
      </c>
      <c r="G365" s="1" t="s">
        <v>1404</v>
      </c>
      <c r="H365" s="1">
        <v>20222</v>
      </c>
      <c r="I365" s="1" t="s">
        <v>1405</v>
      </c>
      <c r="J365" s="1" t="s">
        <v>28</v>
      </c>
      <c r="K365" s="1" t="s">
        <v>146</v>
      </c>
      <c r="L365" s="1" t="s">
        <v>54</v>
      </c>
      <c r="M365" s="1" t="s">
        <v>44</v>
      </c>
      <c r="N365" s="1">
        <v>100</v>
      </c>
      <c r="O365" s="1">
        <v>30</v>
      </c>
      <c r="Q365" s="2" t="s">
        <v>1406</v>
      </c>
      <c r="R365" s="2" t="s">
        <v>1407</v>
      </c>
      <c r="T365" s="2" t="s">
        <v>1408</v>
      </c>
      <c r="U365" s="1" t="s">
        <v>1409</v>
      </c>
    </row>
    <row r="366" spans="1:21" ht="14.25" customHeight="1" x14ac:dyDescent="0.35">
      <c r="A366" s="1" t="s">
        <v>1410</v>
      </c>
      <c r="B366" s="1" t="s">
        <v>1411</v>
      </c>
      <c r="C366" s="1" t="s">
        <v>1300</v>
      </c>
      <c r="D366" s="1">
        <v>2022</v>
      </c>
      <c r="E366" s="1" t="s">
        <v>24</v>
      </c>
      <c r="F366" s="1" t="s">
        <v>25</v>
      </c>
      <c r="G366" s="1" t="s">
        <v>26</v>
      </c>
      <c r="H366" s="1">
        <v>20231</v>
      </c>
      <c r="I366" s="1" t="s">
        <v>27</v>
      </c>
      <c r="J366" s="1" t="s">
        <v>28</v>
      </c>
      <c r="K366" s="1" t="s">
        <v>29</v>
      </c>
      <c r="L366" s="1" t="s">
        <v>30</v>
      </c>
      <c r="M366" s="1" t="s">
        <v>31</v>
      </c>
      <c r="N366" s="1">
        <v>500</v>
      </c>
      <c r="O366" s="1">
        <v>10</v>
      </c>
      <c r="P366" s="2" t="s">
        <v>32</v>
      </c>
      <c r="Q366" s="2" t="s">
        <v>308</v>
      </c>
      <c r="R366" s="2" t="s">
        <v>309</v>
      </c>
      <c r="U366" s="1" t="s">
        <v>35</v>
      </c>
    </row>
    <row r="367" spans="1:21" ht="14.25" customHeight="1" x14ac:dyDescent="0.35">
      <c r="A367" s="1" t="s">
        <v>461</v>
      </c>
      <c r="B367" s="1" t="s">
        <v>462</v>
      </c>
      <c r="C367" s="1" t="s">
        <v>23</v>
      </c>
      <c r="D367" s="1">
        <v>2022</v>
      </c>
      <c r="E367" s="1" t="s">
        <v>463</v>
      </c>
      <c r="F367" s="1" t="s">
        <v>464</v>
      </c>
      <c r="G367" s="1" t="s">
        <v>465</v>
      </c>
      <c r="H367" s="1">
        <v>20222</v>
      </c>
      <c r="J367" s="1" t="s">
        <v>28</v>
      </c>
      <c r="K367" s="1" t="s">
        <v>146</v>
      </c>
      <c r="L367" s="1" t="s">
        <v>54</v>
      </c>
      <c r="M367" s="1" t="s">
        <v>31</v>
      </c>
      <c r="N367" s="1">
        <v>2200</v>
      </c>
      <c r="O367" s="1">
        <v>20</v>
      </c>
      <c r="P367" s="2" t="s">
        <v>466</v>
      </c>
      <c r="Q367" s="2" t="s">
        <v>467</v>
      </c>
      <c r="R367" s="2" t="s">
        <v>468</v>
      </c>
      <c r="T367" s="2" t="s">
        <v>469</v>
      </c>
      <c r="U367" s="1" t="s">
        <v>470</v>
      </c>
    </row>
    <row r="368" spans="1:21" ht="14.25" customHeight="1" x14ac:dyDescent="0.35">
      <c r="A368" s="1" t="s">
        <v>461</v>
      </c>
      <c r="B368" s="1" t="s">
        <v>462</v>
      </c>
      <c r="C368" s="1" t="s">
        <v>23</v>
      </c>
      <c r="D368" s="1">
        <v>2022</v>
      </c>
      <c r="E368" s="1" t="s">
        <v>471</v>
      </c>
      <c r="F368" s="1" t="s">
        <v>472</v>
      </c>
      <c r="G368" s="1" t="s">
        <v>473</v>
      </c>
      <c r="H368" s="1">
        <v>20231</v>
      </c>
      <c r="I368" s="1" t="s">
        <v>471</v>
      </c>
      <c r="J368" s="1" t="s">
        <v>28</v>
      </c>
      <c r="K368" s="1" t="s">
        <v>53</v>
      </c>
      <c r="L368" s="1" t="s">
        <v>54</v>
      </c>
      <c r="M368" s="1" t="s">
        <v>44</v>
      </c>
      <c r="O368" s="1">
        <v>15</v>
      </c>
      <c r="P368" s="2" t="s">
        <v>474</v>
      </c>
      <c r="Q368" s="2" t="s">
        <v>475</v>
      </c>
      <c r="R368" s="2" t="s">
        <v>476</v>
      </c>
      <c r="T368" s="2" t="s">
        <v>477</v>
      </c>
      <c r="U368" s="1" t="s">
        <v>478</v>
      </c>
    </row>
    <row r="369" spans="1:21" ht="14.25" customHeight="1" x14ac:dyDescent="0.35">
      <c r="A369" s="1" t="s">
        <v>537</v>
      </c>
      <c r="B369" s="1" t="s">
        <v>538</v>
      </c>
      <c r="C369" s="1" t="s">
        <v>23</v>
      </c>
      <c r="D369" s="1">
        <v>2022</v>
      </c>
      <c r="E369" s="1" t="s">
        <v>24</v>
      </c>
      <c r="F369" s="1" t="s">
        <v>25</v>
      </c>
      <c r="G369" s="1" t="s">
        <v>26</v>
      </c>
      <c r="H369" s="1">
        <v>20231</v>
      </c>
      <c r="I369" s="1" t="s">
        <v>27</v>
      </c>
      <c r="J369" s="1" t="s">
        <v>28</v>
      </c>
      <c r="K369" s="1" t="s">
        <v>29</v>
      </c>
      <c r="L369" s="1" t="s">
        <v>30</v>
      </c>
      <c r="M369" s="1" t="s">
        <v>31</v>
      </c>
      <c r="N369" s="1">
        <v>500</v>
      </c>
      <c r="O369" s="1">
        <v>10</v>
      </c>
      <c r="P369" s="2" t="s">
        <v>32</v>
      </c>
      <c r="Q369" s="2" t="s">
        <v>33</v>
      </c>
      <c r="R369" s="2" t="s">
        <v>34</v>
      </c>
      <c r="U369" s="1" t="s">
        <v>35</v>
      </c>
    </row>
    <row r="370" spans="1:21" ht="14.25" customHeight="1" x14ac:dyDescent="0.35">
      <c r="A370" s="1" t="s">
        <v>246</v>
      </c>
      <c r="B370" s="1" t="s">
        <v>247</v>
      </c>
      <c r="C370" s="1" t="s">
        <v>23</v>
      </c>
      <c r="D370" s="1">
        <v>2022</v>
      </c>
      <c r="E370" s="1" t="s">
        <v>24</v>
      </c>
      <c r="F370" s="1" t="s">
        <v>25</v>
      </c>
      <c r="G370" s="1" t="s">
        <v>26</v>
      </c>
      <c r="H370" s="1">
        <v>20231</v>
      </c>
      <c r="I370" s="1" t="s">
        <v>27</v>
      </c>
      <c r="J370" s="1" t="s">
        <v>28</v>
      </c>
      <c r="K370" s="1" t="s">
        <v>29</v>
      </c>
      <c r="L370" s="1" t="s">
        <v>30</v>
      </c>
      <c r="M370" s="1" t="s">
        <v>31</v>
      </c>
      <c r="N370" s="1">
        <v>500</v>
      </c>
      <c r="O370" s="1">
        <v>10</v>
      </c>
      <c r="P370" s="2" t="s">
        <v>32</v>
      </c>
      <c r="Q370" s="2" t="s">
        <v>33</v>
      </c>
      <c r="R370" s="2" t="s">
        <v>34</v>
      </c>
      <c r="U370" s="1" t="s">
        <v>35</v>
      </c>
    </row>
    <row r="371" spans="1:21" ht="14.25" customHeight="1" x14ac:dyDescent="0.35">
      <c r="A371" s="1" t="s">
        <v>1584</v>
      </c>
      <c r="B371" s="1" t="s">
        <v>1585</v>
      </c>
      <c r="C371" s="1" t="s">
        <v>1565</v>
      </c>
      <c r="D371" s="1">
        <v>2022</v>
      </c>
      <c r="E371" s="1" t="s">
        <v>24</v>
      </c>
      <c r="F371" s="1" t="s">
        <v>25</v>
      </c>
      <c r="G371" s="1" t="s">
        <v>26</v>
      </c>
      <c r="H371" s="1">
        <v>20231</v>
      </c>
      <c r="I371" s="1" t="s">
        <v>27</v>
      </c>
      <c r="J371" s="1" t="s">
        <v>28</v>
      </c>
      <c r="K371" s="1" t="s">
        <v>29</v>
      </c>
      <c r="L371" s="1" t="s">
        <v>30</v>
      </c>
      <c r="M371" s="1" t="s">
        <v>31</v>
      </c>
      <c r="N371" s="1">
        <v>500</v>
      </c>
      <c r="O371" s="1">
        <v>10</v>
      </c>
      <c r="P371" s="2" t="s">
        <v>32</v>
      </c>
      <c r="Q371" s="2" t="s">
        <v>308</v>
      </c>
      <c r="R371" s="2" t="s">
        <v>309</v>
      </c>
      <c r="U371" s="1" t="s">
        <v>35</v>
      </c>
    </row>
    <row r="372" spans="1:21" ht="14.25" customHeight="1" x14ac:dyDescent="0.35">
      <c r="A372" s="1" t="s">
        <v>1663</v>
      </c>
      <c r="B372" s="1" t="s">
        <v>1664</v>
      </c>
      <c r="C372" s="1" t="s">
        <v>1665</v>
      </c>
      <c r="D372" s="1">
        <v>2022</v>
      </c>
      <c r="E372" s="1" t="s">
        <v>1497</v>
      </c>
      <c r="F372" s="1" t="s">
        <v>1498</v>
      </c>
      <c r="G372" s="1" t="s">
        <v>1499</v>
      </c>
      <c r="H372" s="1">
        <v>20221</v>
      </c>
      <c r="I372" s="1" t="s">
        <v>1666</v>
      </c>
      <c r="J372" s="1" t="s">
        <v>28</v>
      </c>
      <c r="K372" s="1" t="s">
        <v>53</v>
      </c>
      <c r="L372" s="1" t="s">
        <v>43</v>
      </c>
      <c r="M372" s="1" t="s">
        <v>31</v>
      </c>
      <c r="N372" s="1">
        <v>43</v>
      </c>
      <c r="O372" s="1">
        <v>12</v>
      </c>
      <c r="Q372" s="2" t="s">
        <v>1667</v>
      </c>
      <c r="R372" s="2" t="s">
        <v>1668</v>
      </c>
      <c r="T372" s="2" t="s">
        <v>1669</v>
      </c>
      <c r="U372" s="1" t="s">
        <v>1504</v>
      </c>
    </row>
    <row r="373" spans="1:21" ht="14.25" customHeight="1" x14ac:dyDescent="0.35">
      <c r="A373" s="1" t="s">
        <v>1663</v>
      </c>
      <c r="B373" s="1" t="s">
        <v>1664</v>
      </c>
      <c r="C373" s="1" t="s">
        <v>1665</v>
      </c>
      <c r="D373" s="1">
        <v>2022</v>
      </c>
      <c r="E373" s="1" t="s">
        <v>1670</v>
      </c>
      <c r="F373" s="1" t="s">
        <v>1671</v>
      </c>
      <c r="G373" s="1" t="s">
        <v>1671</v>
      </c>
      <c r="H373" s="1">
        <v>20231</v>
      </c>
      <c r="I373" s="1" t="s">
        <v>1670</v>
      </c>
      <c r="J373" s="1" t="s">
        <v>28</v>
      </c>
      <c r="K373" s="1" t="s">
        <v>81</v>
      </c>
      <c r="L373" s="1" t="s">
        <v>30</v>
      </c>
      <c r="M373" s="1" t="s">
        <v>44</v>
      </c>
      <c r="O373" s="1">
        <v>30</v>
      </c>
      <c r="P373" s="2" t="s">
        <v>1672</v>
      </c>
      <c r="Q373" s="2" t="s">
        <v>1673</v>
      </c>
      <c r="R373" s="2" t="s">
        <v>1674</v>
      </c>
      <c r="T373" s="2" t="s">
        <v>1675</v>
      </c>
      <c r="U373" s="1" t="s">
        <v>1676</v>
      </c>
    </row>
    <row r="374" spans="1:21" ht="14.25" customHeight="1" x14ac:dyDescent="0.35">
      <c r="A374" s="1" t="s">
        <v>543</v>
      </c>
      <c r="B374" s="1" t="s">
        <v>544</v>
      </c>
      <c r="C374" s="1" t="s">
        <v>23</v>
      </c>
      <c r="D374" s="1">
        <v>2022</v>
      </c>
      <c r="E374" s="1" t="s">
        <v>24</v>
      </c>
      <c r="F374" s="1" t="s">
        <v>25</v>
      </c>
      <c r="G374" s="1" t="s">
        <v>26</v>
      </c>
      <c r="H374" s="1">
        <v>20231</v>
      </c>
      <c r="I374" s="1" t="s">
        <v>27</v>
      </c>
      <c r="J374" s="1" t="s">
        <v>28</v>
      </c>
      <c r="K374" s="1" t="s">
        <v>29</v>
      </c>
      <c r="L374" s="1" t="s">
        <v>30</v>
      </c>
      <c r="M374" s="1" t="s">
        <v>31</v>
      </c>
      <c r="N374" s="1">
        <v>500</v>
      </c>
      <c r="O374" s="1">
        <v>10</v>
      </c>
      <c r="P374" s="2" t="s">
        <v>32</v>
      </c>
      <c r="Q374" s="2" t="s">
        <v>33</v>
      </c>
      <c r="R374" s="2" t="s">
        <v>34</v>
      </c>
      <c r="U374" s="1" t="s">
        <v>35</v>
      </c>
    </row>
    <row r="375" spans="1:21" ht="14.25" customHeight="1" x14ac:dyDescent="0.35"/>
    <row r="376" spans="1:21" ht="14.25" customHeight="1" x14ac:dyDescent="0.35"/>
    <row r="377" spans="1:21" ht="14.25" customHeight="1" x14ac:dyDescent="0.35"/>
    <row r="378" spans="1:21" ht="14.25" customHeight="1" x14ac:dyDescent="0.35"/>
    <row r="379" spans="1:21" ht="14.25" customHeight="1" x14ac:dyDescent="0.35"/>
    <row r="380" spans="1:21" ht="14.25" customHeight="1" x14ac:dyDescent="0.35"/>
    <row r="381" spans="1:21" ht="14.25" customHeight="1" x14ac:dyDescent="0.35"/>
    <row r="382" spans="1:21" ht="14.25" customHeight="1" x14ac:dyDescent="0.35"/>
    <row r="383" spans="1:21" ht="14.25" customHeight="1" x14ac:dyDescent="0.35"/>
    <row r="384" spans="1:21"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sheetData>
  <hyperlinks>
    <hyperlink ref="P241" r:id="rId1" xr:uid="{6C965BD4-AEAD-4DF0-BF08-2C6F5AC8554B}"/>
    <hyperlink ref="Q241" r:id="rId2" xr:uid="{2A946D44-EB06-454B-BC28-8CD7B58A3190}"/>
    <hyperlink ref="R241" r:id="rId3" xr:uid="{44B91261-BBFC-4607-AEEB-FB335888A700}"/>
    <hyperlink ref="P84" r:id="rId4" xr:uid="{FDFD2DE4-13C2-4011-A26A-31BF7F217C7B}"/>
    <hyperlink ref="Q84" r:id="rId5" xr:uid="{4408E896-07C6-42C7-AA1C-4FB00376C893}"/>
    <hyperlink ref="R84" r:id="rId6" xr:uid="{CF205F36-7A44-43A0-965A-02740F4A0E75}"/>
    <hyperlink ref="P295" r:id="rId7" xr:uid="{EF666AED-B0EF-45EC-89C7-81998FCA65FA}"/>
    <hyperlink ref="Q295" r:id="rId8" xr:uid="{C8EA668E-1FAB-4E7F-B695-6C8D99629898}"/>
    <hyperlink ref="R295" r:id="rId9" xr:uid="{E0C0B148-707A-4533-A56A-DACA8B3C094D}"/>
    <hyperlink ref="Q296" r:id="rId10" xr:uid="{A6193310-6A0E-4F5C-849F-689831C4086C}"/>
    <hyperlink ref="Q99" r:id="rId11" xr:uid="{CC386F45-5B43-4CAA-8911-69FD2902E27A}"/>
    <hyperlink ref="R99" r:id="rId12" xr:uid="{16A86B74-30FE-4F7D-99AC-3D46D155DE3A}"/>
    <hyperlink ref="T99" r:id="rId13" xr:uid="{A03868AE-0613-4C62-A015-B0F9BA1C8779}"/>
    <hyperlink ref="Q100" r:id="rId14" xr:uid="{5B3DAD4F-73E5-4DB4-B472-D08B7D2A8367}"/>
    <hyperlink ref="P101" r:id="rId15" xr:uid="{BB6F21E6-CD42-4016-B592-D2AE7BFFA0DF}"/>
    <hyperlink ref="Q101" r:id="rId16" xr:uid="{6479A9AF-5A3F-4745-9200-40B85D8F4D9E}"/>
    <hyperlink ref="R101" r:id="rId17" xr:uid="{6C0E48CE-65CF-45CE-AF39-C67EF2991B22}"/>
    <hyperlink ref="P243" r:id="rId18" xr:uid="{B314AC76-D495-4E38-AF70-FB066491477E}"/>
    <hyperlink ref="Q243" r:id="rId19" xr:uid="{E2C63301-9E32-428C-B44F-0C8EAE2025B0}"/>
    <hyperlink ref="R243" r:id="rId20" xr:uid="{63B2077E-FDAA-4A90-9BC7-D3D8F360F624}"/>
    <hyperlink ref="S115" r:id="rId21" xr:uid="{DFB05E7D-98A6-4EBB-9455-22E4886E5A14}"/>
    <hyperlink ref="Q138" r:id="rId22" xr:uid="{143BD99B-444E-4C5B-8BDF-38C0BD9A2F7B}"/>
    <hyperlink ref="R138" r:id="rId23" xr:uid="{82E1829F-D67A-4397-90D9-AEA36F78401C}"/>
    <hyperlink ref="T138" r:id="rId24" xr:uid="{BA7379A3-CC08-4BE0-AE87-DB4C43FE8FB2}"/>
    <hyperlink ref="P139" r:id="rId25" xr:uid="{BE09D248-0FDA-465A-A873-1499319894FC}"/>
    <hyperlink ref="Q139" r:id="rId26" xr:uid="{7FF91BF2-A970-45D2-87CC-C3C4BD68C0F1}"/>
    <hyperlink ref="P37" r:id="rId27" xr:uid="{985B2EFC-35FB-439A-8DA1-E65EE74C54D0}"/>
    <hyperlink ref="Q37" r:id="rId28" xr:uid="{DB566244-8115-4AF8-8251-0563D15A0B9B}"/>
    <hyperlink ref="R37" r:id="rId29" xr:uid="{7D4CD267-F794-4B80-A0CA-75534056AF49}"/>
    <hyperlink ref="P109" r:id="rId30" xr:uid="{8EFE2343-8CF0-4334-A607-3CFC157B3686}"/>
    <hyperlink ref="Q109" r:id="rId31" xr:uid="{F52A59E1-5BA8-445E-8C18-E884D5D0FACF}"/>
    <hyperlink ref="R109" r:id="rId32" xr:uid="{B3D82D7A-D42F-4C24-9D2A-07AD7A3316E8}"/>
    <hyperlink ref="T109" r:id="rId33" xr:uid="{E0F20ECD-B727-4ED5-A7D8-45DB7521BC84}"/>
    <hyperlink ref="P110" r:id="rId34" xr:uid="{28FE2AE4-0AEE-4871-B35B-DD3D67F049A9}"/>
    <hyperlink ref="Q110" r:id="rId35" xr:uid="{9468E7DA-04BE-45F8-9F61-45917132A76D}"/>
    <hyperlink ref="R110" r:id="rId36" xr:uid="{A9688365-5610-490A-949E-6E477E1DB494}"/>
    <hyperlink ref="P359" r:id="rId37" xr:uid="{4DF5D78A-4CAF-4FE2-9C4C-3155C1B9FF87}"/>
    <hyperlink ref="Q359" r:id="rId38" xr:uid="{70AA2859-6A6D-45BE-83A2-4A35CEF7B45D}"/>
    <hyperlink ref="R359" r:id="rId39" xr:uid="{F3590C46-9CB7-4347-B188-7B3C63859518}"/>
    <hyperlink ref="P53" r:id="rId40" xr:uid="{76D7EBBB-6DA1-4014-8E64-E0CE5DEEE651}"/>
    <hyperlink ref="Q53" r:id="rId41" xr:uid="{969D3F28-347B-430D-9820-3A0682DA0501}"/>
    <hyperlink ref="R53" r:id="rId42" xr:uid="{1C6A8191-C0FE-48BA-84C7-93C5E447D143}"/>
    <hyperlink ref="P54" r:id="rId43" xr:uid="{3CEB7C45-404B-4AB2-B090-867F4456D0D3}"/>
    <hyperlink ref="Q54" r:id="rId44" xr:uid="{78C35A2A-E41B-4A4A-AF1B-4406C9948DFE}"/>
    <hyperlink ref="R54" r:id="rId45" xr:uid="{9C3F0F61-B28B-4737-AF54-F5B3A7748328}"/>
    <hyperlink ref="T54" r:id="rId46" xr:uid="{D43A7519-7211-4934-9458-87CD8AF52327}"/>
    <hyperlink ref="S55" r:id="rId47" xr:uid="{3DAF431E-A040-42C0-9800-1E679BBEF007}"/>
    <hyperlink ref="Q56" r:id="rId48" xr:uid="{B54567EC-9528-486B-B843-D24FC59EEFA0}"/>
    <hyperlink ref="Q76" r:id="rId49" xr:uid="{FE810681-0AE8-47DA-B2B4-AD343948106F}"/>
    <hyperlink ref="S76" r:id="rId50" xr:uid="{E756491E-C9D6-4385-8588-1B45E0492A21}"/>
    <hyperlink ref="Q18" r:id="rId51" xr:uid="{3DBC6828-9085-4235-BA4D-887A9E0938E7}"/>
    <hyperlink ref="R18" r:id="rId52" xr:uid="{011410FD-A2D6-48C0-8358-58BFA0FC54DA}"/>
    <hyperlink ref="T18" r:id="rId53" xr:uid="{A43F9B99-1C15-4947-996D-374E9157BDBE}"/>
    <hyperlink ref="Q19" r:id="rId54" xr:uid="{2131BAD8-D5EA-4415-97BB-1FAAEE2B5638}"/>
    <hyperlink ref="R19" r:id="rId55" xr:uid="{631380B0-F503-4988-B85F-E3B41A98E73A}"/>
    <hyperlink ref="T19" r:id="rId56" xr:uid="{E3864A75-6FFE-41AD-94E1-6D0AFD535660}"/>
    <hyperlink ref="P20" r:id="rId57" xr:uid="{1D5F984E-2E9F-4E03-9101-B0984B93006E}"/>
    <hyperlink ref="Q20" r:id="rId58" xr:uid="{DB03C393-1A7D-4D3B-B282-E72BB92B22F7}"/>
    <hyperlink ref="R20" r:id="rId59" xr:uid="{13198A26-A662-461B-93C5-A8D6C5918FC4}"/>
    <hyperlink ref="P274" r:id="rId60" xr:uid="{F875C372-8815-474B-9F89-969DC88F5575}"/>
    <hyperlink ref="Q274" r:id="rId61" xr:uid="{B1134E07-8757-4CD3-A1A5-8B534328BFEA}"/>
    <hyperlink ref="R274" r:id="rId62" xr:uid="{3C454B9C-7125-4545-ADEC-17C3A3949C2D}"/>
    <hyperlink ref="P302" r:id="rId63" xr:uid="{402FF987-574E-496C-A54A-5E54C6B9213A}"/>
    <hyperlink ref="Q302" r:id="rId64" xr:uid="{85C6633D-1741-4324-A8D3-97DE662FC545}"/>
    <hyperlink ref="R302" r:id="rId65" xr:uid="{EA8DF6DA-97FA-40D8-8015-B738973DAF9E}"/>
    <hyperlink ref="P178" r:id="rId66" xr:uid="{FFCF5A55-268E-4FD9-B712-CE524376EE7C}"/>
    <hyperlink ref="Q178" r:id="rId67" xr:uid="{E0A7113A-8A12-4F4C-B5E3-6135E912104F}"/>
    <hyperlink ref="R178" r:id="rId68" xr:uid="{C06CF809-4780-4958-84BB-589F4B35C06E}"/>
    <hyperlink ref="P354" r:id="rId69" xr:uid="{F8361C45-AA03-405B-8010-F979C8A802C9}"/>
    <hyperlink ref="Q354" r:id="rId70" xr:uid="{4744240C-5D00-49C4-B456-A244C2414DD6}"/>
    <hyperlink ref="R354" r:id="rId71" xr:uid="{A92587FB-374E-4255-A36E-8607156CC364}"/>
    <hyperlink ref="P28" r:id="rId72" xr:uid="{1AFCEF4C-E6F4-4EF9-BBEB-E3FEE847D719}"/>
    <hyperlink ref="Q28" r:id="rId73" xr:uid="{A5704174-521A-4034-99EC-6E50EC8894CF}"/>
    <hyperlink ref="R28" r:id="rId74" xr:uid="{B971FF9C-F93B-4309-B3A4-0798346D0331}"/>
    <hyperlink ref="P45" r:id="rId75" xr:uid="{909C392F-7E6D-4F3F-BC40-FCEFC994C05B}"/>
    <hyperlink ref="Q45" r:id="rId76" xr:uid="{D666D110-9B67-4BCA-BC41-24259ED6696C}"/>
    <hyperlink ref="R45" r:id="rId77" xr:uid="{C88FD305-1905-47B7-AE5D-73F6D7DCA528}"/>
    <hyperlink ref="T45" r:id="rId78" xr:uid="{2E289B13-7284-48A5-BD61-EA67F77A1D0A}"/>
    <hyperlink ref="P46" r:id="rId79" xr:uid="{72400B7D-6D26-48C8-A014-037E36FAC9D5}"/>
    <hyperlink ref="Q46" r:id="rId80" xr:uid="{F3C5452A-B2E9-4A17-8FE7-CAA76E83F8AB}"/>
    <hyperlink ref="R46" r:id="rId81" xr:uid="{A1154A4C-6E73-4744-ACD1-66A45A2BF582}"/>
    <hyperlink ref="T46" r:id="rId82" xr:uid="{9FCBC0C5-E2FD-4134-85B3-F2E2DF2DEB1E}"/>
    <hyperlink ref="P282" r:id="rId83" xr:uid="{5B3A799A-2170-410F-A774-62D3C71262B6}"/>
    <hyperlink ref="Q282" r:id="rId84" xr:uid="{48A2559E-4C19-4281-9A7B-FF494FA46983}"/>
    <hyperlink ref="R282" r:id="rId85" xr:uid="{22A70F44-B433-42E8-B05D-3D61C4EF5A38}"/>
    <hyperlink ref="P170" r:id="rId86" xr:uid="{79B5D924-2894-4298-A9C4-A53939FF4FAD}"/>
    <hyperlink ref="Q170" r:id="rId87" xr:uid="{2966B416-BAE6-497A-9CF8-B4C652BB87A7}"/>
    <hyperlink ref="R170" r:id="rId88" xr:uid="{AECE60B8-965A-45BE-9661-69290E67BD35}"/>
    <hyperlink ref="P253" r:id="rId89" xr:uid="{6F24822D-C6A8-47FC-8282-0B822126C3A6}"/>
    <hyperlink ref="Q253" r:id="rId90" xr:uid="{F6B46923-30F6-41C6-85E9-5D47330D1E22}"/>
    <hyperlink ref="R253" r:id="rId91" xr:uid="{B57A8D54-DA08-40E9-A1C6-0A8E0163AD21}"/>
    <hyperlink ref="Q363" r:id="rId92" xr:uid="{38C580F7-E68A-4B28-8F7D-C64B7AA0DE23}"/>
    <hyperlink ref="T363" r:id="rId93" xr:uid="{FD495010-B67F-43AB-A9A1-429BB12A2DB3}"/>
    <hyperlink ref="P257" r:id="rId94" xr:uid="{42FB86FB-9874-4594-A0FA-3DDA3D816FD5}"/>
    <hyperlink ref="Q257" r:id="rId95" xr:uid="{BC768EBE-79DF-466E-8989-EC08C749CAB0}"/>
    <hyperlink ref="R257" r:id="rId96" xr:uid="{CD2005CD-C4C0-484A-A77E-177A7D811598}"/>
    <hyperlink ref="P90" r:id="rId97" xr:uid="{C7B97EA9-9E1F-4552-805B-DE93A6C22CFB}"/>
    <hyperlink ref="Q90" r:id="rId98" xr:uid="{404C5B43-6D3C-4717-906B-A6218CC2B275}"/>
    <hyperlink ref="R90" r:id="rId99" xr:uid="{2F10BC6E-F970-498A-BC0D-C88DB13896C6}"/>
    <hyperlink ref="P32" r:id="rId100" xr:uid="{A5CC0D20-87DD-4D0A-A9BB-C57FBBF734C7}"/>
    <hyperlink ref="Q32" r:id="rId101" xr:uid="{5F8089D9-7390-48E5-91C3-5E7F03424575}"/>
    <hyperlink ref="R32" r:id="rId102" xr:uid="{F2159992-057F-416D-9EBF-EC9392C711D8}"/>
    <hyperlink ref="Q78" r:id="rId103" xr:uid="{56101490-FBA3-4181-B443-01DC9DB765CA}"/>
    <hyperlink ref="P245" r:id="rId104" xr:uid="{4417FF39-FF78-47A4-8784-7D563BB04C62}"/>
    <hyperlink ref="Q245" r:id="rId105" xr:uid="{181CCC48-9B5C-4F4D-A823-5E58E563B284}"/>
    <hyperlink ref="R245" r:id="rId106" xr:uid="{4C7BEF4E-4912-4CDC-B882-24B82C6017F6}"/>
    <hyperlink ref="P97" r:id="rId107" xr:uid="{79E1E302-1BD7-4A74-AEC6-0A6B8A91F837}"/>
    <hyperlink ref="Q97" r:id="rId108" xr:uid="{99AEA35D-45CE-4AB5-B80F-C96A2C190BDF}"/>
    <hyperlink ref="R97" r:id="rId109" xr:uid="{8DA575DF-718D-49D4-B7F8-1091B85BF2B0}"/>
    <hyperlink ref="P364" r:id="rId110" xr:uid="{0A3D76BB-342E-4B49-8367-1ED6A01ECB5B}"/>
    <hyperlink ref="Q364" r:id="rId111" xr:uid="{6DCEE554-7605-45AA-8EE2-0BE0B0A61E68}"/>
    <hyperlink ref="R364" r:id="rId112" xr:uid="{274D6234-DB26-4974-A78A-5441CF2C357A}"/>
    <hyperlink ref="P321" r:id="rId113" xr:uid="{D5187516-72AE-4F2A-B570-0AD2DF4182EF}"/>
    <hyperlink ref="Q321" r:id="rId114" xr:uid="{B442263D-DDD3-4931-83B3-CFB2E01961AD}"/>
    <hyperlink ref="R321" r:id="rId115" xr:uid="{26138E7D-5B42-4943-A7C9-2ACDB0B86FA0}"/>
    <hyperlink ref="P229" r:id="rId116" xr:uid="{318E6865-358F-4ED2-91D3-41807D257198}"/>
    <hyperlink ref="Q229" r:id="rId117" xr:uid="{08162F50-A20B-45F9-BB60-59412070D611}"/>
    <hyperlink ref="R229" r:id="rId118" xr:uid="{25825CE7-46B2-449B-B81A-04713A9C9599}"/>
    <hyperlink ref="P106" r:id="rId119" xr:uid="{2FF7EA0E-33B7-48BA-AA2C-40E9E77541E8}"/>
    <hyperlink ref="Q106" r:id="rId120" xr:uid="{5B913486-731B-4F9B-91B7-6F66A77F4490}"/>
    <hyperlink ref="R106" r:id="rId121" xr:uid="{FDAF20D8-B792-43BC-A67A-6B80ADB3E9C4}"/>
    <hyperlink ref="P242" r:id="rId122" xr:uid="{E9E21444-B2AD-44B7-9773-730DEC3CE72F}"/>
    <hyperlink ref="Q242" r:id="rId123" xr:uid="{1D8D8EBD-F3B9-4180-8080-88815DD4323B}"/>
    <hyperlink ref="R242" r:id="rId124" xr:uid="{D1540FD5-1F16-45B7-B4AA-35C27814F02B}"/>
    <hyperlink ref="P163" r:id="rId125" xr:uid="{A72EBB4C-84CA-4EB6-8A5A-92A4D1367C4C}"/>
    <hyperlink ref="Q163" r:id="rId126" xr:uid="{CA20F962-96CF-43F3-BE2C-D2CAD6BABFB2}"/>
    <hyperlink ref="R163" r:id="rId127" xr:uid="{0BD20DD5-EB0D-4B8E-B2C0-F88318587C33}"/>
    <hyperlink ref="P186" r:id="rId128" xr:uid="{5C48C38F-CE82-4641-8777-0947E80214BD}"/>
    <hyperlink ref="Q186" r:id="rId129" xr:uid="{ADED11F6-CAD4-4674-94BB-5D57680FCC86}"/>
    <hyperlink ref="R186" r:id="rId130" xr:uid="{F3079BAD-D434-4B27-8357-DC5AC50F13D2}"/>
    <hyperlink ref="T186" r:id="rId131" xr:uid="{CFB8279E-2137-4089-ABC8-6CEE37D52445}"/>
    <hyperlink ref="P187" r:id="rId132" xr:uid="{94E6952A-F4AB-4A3E-96A9-096EF7CB3A55}"/>
    <hyperlink ref="Q187" r:id="rId133" xr:uid="{F54C612B-A70C-4F0E-AEC2-B12EA505D590}"/>
    <hyperlink ref="R187" r:id="rId134" xr:uid="{509A537A-18C8-4547-985C-9F432D786E90}"/>
    <hyperlink ref="T187" r:id="rId135" xr:uid="{835AE2CF-F558-492E-9820-A3F8B851CAEC}"/>
    <hyperlink ref="P188" r:id="rId136" xr:uid="{E787DADB-DF70-4519-B58A-38B125A65B58}"/>
    <hyperlink ref="Q188" r:id="rId137" xr:uid="{499690E9-E288-4AE9-A73C-FC5405363F1A}"/>
    <hyperlink ref="R188" r:id="rId138" xr:uid="{B8BC6B5A-F5FA-4204-82B1-3FFBDEAF41E8}"/>
    <hyperlink ref="T188" r:id="rId139" xr:uid="{748D8247-3DBC-45DC-B04B-7F1EED67A524}"/>
    <hyperlink ref="P118" r:id="rId140" xr:uid="{C2C88C37-AE44-48A4-AC33-991565485103}"/>
    <hyperlink ref="Q118" r:id="rId141" xr:uid="{C4CDC1B7-B6C0-4E9A-9559-C5AB50B02A00}"/>
    <hyperlink ref="R118" r:id="rId142" xr:uid="{072BE10E-3B62-4940-A71D-E2CE6B69C466}"/>
    <hyperlink ref="P370" r:id="rId143" xr:uid="{191A8A80-AAC2-4B84-99A3-152A57B4DCC2}"/>
    <hyperlink ref="Q370" r:id="rId144" xr:uid="{BEAEA902-E50F-4E25-B905-FAFD0B6D04F9}"/>
    <hyperlink ref="R370" r:id="rId145" xr:uid="{955C9A63-7B9E-4A84-93FC-ED31AAE733C7}"/>
    <hyperlink ref="P177" r:id="rId146" xr:uid="{9A5D9B68-52FD-4F39-9175-0BC48C31E57C}"/>
    <hyperlink ref="Q177" r:id="rId147" xr:uid="{2EA51801-B036-427D-BBDE-6A92760FBD35}"/>
    <hyperlink ref="R177" r:id="rId148" xr:uid="{C5199D81-9997-462E-9088-3CA9B69E6C66}"/>
    <hyperlink ref="Q23" r:id="rId149" xr:uid="{6089209F-3450-481B-8B34-6B7F47936FDF}"/>
    <hyperlink ref="R23" r:id="rId150" xr:uid="{407B49B0-A7A8-4057-B1D7-002CC64F99B7}"/>
    <hyperlink ref="P24" r:id="rId151" xr:uid="{104FF57F-4EE3-4266-8C1A-41062EC122BB}"/>
    <hyperlink ref="Q24" r:id="rId152" xr:uid="{9EE1BCD8-C024-47AD-8B6D-FFCF5B0876C2}"/>
    <hyperlink ref="R24" r:id="rId153" xr:uid="{83CF32AE-EBC0-4CD1-A6F4-71BCBCDC94CF}"/>
    <hyperlink ref="P244" r:id="rId154" xr:uid="{4D89F312-3EBE-4933-AF32-C3A808B2E392}"/>
    <hyperlink ref="Q244" r:id="rId155" xr:uid="{3DB736C5-2B74-4E7A-91C9-AE952D900D63}"/>
    <hyperlink ref="R244" r:id="rId156" xr:uid="{CC20A955-3FD8-4025-8756-462219C4B494}"/>
    <hyperlink ref="P15" r:id="rId157" xr:uid="{DE341B2A-DCC9-4F59-926B-445731CD1D0D}"/>
    <hyperlink ref="Q15" r:id="rId158" xr:uid="{3A863FF6-869E-46FA-AEC6-EE6E57D73DBF}"/>
    <hyperlink ref="R15" r:id="rId159" xr:uid="{5FE64714-4B8D-4604-B415-DE6772409405}"/>
    <hyperlink ref="P239" r:id="rId160" xr:uid="{EC717EF0-A3DB-411C-9BD0-A09A28439325}"/>
    <hyperlink ref="Q239" r:id="rId161" xr:uid="{0A792901-0092-418D-B9E5-971BB591F957}"/>
    <hyperlink ref="R239" r:id="rId162" xr:uid="{DDE14913-3F59-4327-BCD3-2702B0A816DE}"/>
    <hyperlink ref="Q116" r:id="rId163" xr:uid="{AD1E3D48-3037-4570-AA0F-F9DDE5CF52AF}"/>
    <hyperlink ref="S116" r:id="rId164" xr:uid="{B8372F25-296D-442F-A883-2DDAEFA523B6}"/>
    <hyperlink ref="P117" r:id="rId165" xr:uid="{A74E94C8-9802-4E8A-8B71-13E2A2BFDEEB}"/>
    <hyperlink ref="Q117" r:id="rId166" xr:uid="{246022A7-435D-45B9-B3CF-F47B68624EDB}"/>
    <hyperlink ref="R117" r:id="rId167" xr:uid="{430229FE-7A6E-425A-BB15-00363B1FBED9}"/>
    <hyperlink ref="P234" r:id="rId168" xr:uid="{72269282-47EC-4C9B-87D2-1831D958168E}"/>
    <hyperlink ref="Q234" r:id="rId169" xr:uid="{42FC1E92-EAA0-4C04-9565-43843432CF1B}"/>
    <hyperlink ref="R234" r:id="rId170" xr:uid="{CBE64724-ED11-4CCC-A379-B43F22A2B064}"/>
    <hyperlink ref="P162" r:id="rId171" xr:uid="{E250F355-F20D-494B-9F22-76E31A70152A}"/>
    <hyperlink ref="Q162" r:id="rId172" xr:uid="{C046ABFC-B49A-4948-8726-0FBC209DCEA6}"/>
    <hyperlink ref="R162" r:id="rId173" xr:uid="{9FCAC5A1-E938-4EB7-A022-58809021D0A3}"/>
    <hyperlink ref="T162" r:id="rId174" xr:uid="{6B149739-6FAC-46E9-810A-7027F1C00E5E}"/>
    <hyperlink ref="P94" r:id="rId175" xr:uid="{B0BB83DA-3587-4EB7-A0A8-D102306F05A5}"/>
    <hyperlink ref="Q94" r:id="rId176" xr:uid="{155EEDD6-018C-4637-B585-23BA2A537180}"/>
    <hyperlink ref="R94" r:id="rId177" xr:uid="{EA969F3E-9044-4D46-A58D-210B66FA8EF2}"/>
    <hyperlink ref="P72" r:id="rId178" xr:uid="{2EFDCF72-BBBC-4EE9-9D2B-8A5443A37FF2}"/>
    <hyperlink ref="Q72" r:id="rId179" xr:uid="{6BF59FA6-99E3-40B7-9F07-F124F43B36C5}"/>
    <hyperlink ref="R72" r:id="rId180" xr:uid="{3E0BBC28-24F6-465C-8CE4-83890EFB8FDD}"/>
    <hyperlink ref="Q112" r:id="rId181" xr:uid="{10F18401-B7F1-42AF-8513-6799F3BA702B}"/>
    <hyperlink ref="R112" r:id="rId182" xr:uid="{179402C2-8B40-49EB-BEF5-8D266B984CC4}"/>
    <hyperlink ref="T112" r:id="rId183" xr:uid="{34C3A5B7-CD21-41D0-9867-316EC794A5C1}"/>
    <hyperlink ref="Q113" r:id="rId184" xr:uid="{9225CE79-9A7A-411D-8BD8-6BA115410910}"/>
    <hyperlink ref="R113" r:id="rId185" xr:uid="{EE80B59C-D9CD-42BC-BD45-B5F598A9D9B1}"/>
    <hyperlink ref="P114" r:id="rId186" xr:uid="{62BC84B2-F871-48A4-A1E1-6D078D019281}"/>
    <hyperlink ref="Q114" r:id="rId187" xr:uid="{7E7B349B-BF1D-4277-ACB0-1006428D3193}"/>
    <hyperlink ref="R114" r:id="rId188" xr:uid="{DFF9E77B-C04F-41E4-A17F-D203E31D9AD8}"/>
    <hyperlink ref="P284" r:id="rId189" xr:uid="{50B053EF-EF65-4891-B465-2C504FBD0A8D}"/>
    <hyperlink ref="Q284" r:id="rId190" xr:uid="{8FADE714-10AD-4682-90B8-7236689B30C7}"/>
    <hyperlink ref="R284" r:id="rId191" xr:uid="{532B1F90-534D-46A0-998D-107E6A7D876C}"/>
    <hyperlink ref="P266" r:id="rId192" xr:uid="{33E1305A-68C5-46E7-9FCE-2E2DF7516574}"/>
    <hyperlink ref="Q266" r:id="rId193" xr:uid="{FEEF90BB-71F8-450A-9012-7C385A8B9005}"/>
    <hyperlink ref="R266" r:id="rId194" xr:uid="{4609AFAE-2008-4378-ADF9-4DC928B608C2}"/>
    <hyperlink ref="P270" r:id="rId195" xr:uid="{2E219004-224B-4CF6-9564-30B4A7B15237}"/>
    <hyperlink ref="Q270" r:id="rId196" xr:uid="{D94E3EC6-976F-4B71-8CB5-E2629F5BD1CD}"/>
    <hyperlink ref="R270" r:id="rId197" xr:uid="{A3E2252B-CD25-4843-8442-6ADB36200957}"/>
    <hyperlink ref="T270" r:id="rId198" xr:uid="{DEA48358-E9FF-44EC-901C-DD27BC0CF6CE}"/>
    <hyperlink ref="P271" r:id="rId199" xr:uid="{4FA613BA-0314-464B-A924-ADA55AF2116F}"/>
    <hyperlink ref="Q271" r:id="rId200" xr:uid="{81EEBE56-F934-4200-AEB3-5349B8B579BF}"/>
    <hyperlink ref="R271" r:id="rId201" xr:uid="{CDFAE5E3-3601-4E76-B3F9-D07D5E9B014E}"/>
    <hyperlink ref="T271" r:id="rId202" xr:uid="{A28D4BC1-8FE2-404B-82C6-12A7EC683417}"/>
    <hyperlink ref="P272" r:id="rId203" xr:uid="{8ECE527E-58D1-4807-8030-AF2A5317E290}"/>
    <hyperlink ref="Q272" r:id="rId204" xr:uid="{4C9FAB3A-6CD3-4462-BD3B-F68285DA581F}"/>
    <hyperlink ref="R272" r:id="rId205" xr:uid="{39B2430A-ADB4-434F-8A7D-7DC5DF8F4A51}"/>
    <hyperlink ref="T272" r:id="rId206" xr:uid="{73CCC5CC-F13B-426A-9442-ED801CFD14D8}"/>
    <hyperlink ref="P273" r:id="rId207" xr:uid="{FB5F5EA3-FABC-467E-9431-28118B23C855}"/>
    <hyperlink ref="Q273" r:id="rId208" xr:uid="{53D44178-BCD4-4877-918C-51447022EC53}"/>
    <hyperlink ref="R273" r:id="rId209" xr:uid="{6CB584C3-2D1D-4F76-87DF-C6ABB1EE03BC}"/>
    <hyperlink ref="T273" r:id="rId210" xr:uid="{8CF982CF-8FB1-4453-BFCE-D8EEEDE71B83}"/>
    <hyperlink ref="P50" r:id="rId211" xr:uid="{26E2F0AE-8626-4E21-A7C7-71CE1B468723}"/>
    <hyperlink ref="Q50" r:id="rId212" xr:uid="{CD98781B-99D6-4819-842A-09C8F00D21E6}"/>
    <hyperlink ref="R50" r:id="rId213" xr:uid="{07A46BA9-7674-444B-A230-B628ABA2CE3F}"/>
    <hyperlink ref="T50" r:id="rId214" xr:uid="{EC8ABF75-9291-4BC8-B977-871CAC045F21}"/>
    <hyperlink ref="P51" r:id="rId215" xr:uid="{C6566FC0-F8BF-4AAF-981C-2E98146C34D4}"/>
    <hyperlink ref="Q51" r:id="rId216" xr:uid="{41F362A2-DC05-4FD2-B0B8-F0DF43243F9B}"/>
    <hyperlink ref="R51" r:id="rId217" xr:uid="{E1BE5FA2-1EC4-4D34-A368-6C4049E3DFCE}"/>
    <hyperlink ref="P160" r:id="rId218" xr:uid="{BB99134A-3A61-4C49-90F7-D1F33AA8BAD5}"/>
    <hyperlink ref="Q160" r:id="rId219" xr:uid="{90395EE7-82EB-466E-B019-A88394CBCDFC}"/>
    <hyperlink ref="R160" r:id="rId220" xr:uid="{7B9FE070-FE61-48E5-B9D5-26AD63898942}"/>
    <hyperlink ref="P304" r:id="rId221" xr:uid="{A3FB09D8-9221-4C4C-9CDD-2C09EFAAD23F}"/>
    <hyperlink ref="Q304" r:id="rId222" xr:uid="{59E57A50-54B3-4149-8070-2021B0F83DF1}"/>
    <hyperlink ref="R304" r:id="rId223" xr:uid="{21E2A9FB-61A6-4716-B524-A635002A2200}"/>
    <hyperlink ref="P233" r:id="rId224" xr:uid="{69F75D5E-80B2-4AB5-89C3-CFA0FD910CC7}"/>
    <hyperlink ref="Q233" r:id="rId225" xr:uid="{544741BF-E673-406B-9C67-553FEEA073D5}"/>
    <hyperlink ref="R233" r:id="rId226" xr:uid="{FAD4F5B6-C5B2-4121-BE22-8F63D307BA01}"/>
    <hyperlink ref="P77" r:id="rId227" xr:uid="{068BADA4-E393-4AE3-97DE-D985BA8E3BFA}"/>
    <hyperlink ref="Q77" r:id="rId228" xr:uid="{1E7EC67B-4BD6-490E-9083-68A1A820CF69}"/>
    <hyperlink ref="R77" r:id="rId229" xr:uid="{6A464515-A13D-410D-A883-0182FC820BD5}"/>
    <hyperlink ref="Q2" r:id="rId230" xr:uid="{600F1F8F-12B3-4214-86DE-AE5F657501AE}"/>
    <hyperlink ref="Q289" r:id="rId231" xr:uid="{42E1A29E-0D3A-45D6-9CC4-6070D8FDF3F7}"/>
    <hyperlink ref="R289" r:id="rId232" xr:uid="{9F460283-E8A7-4F21-A401-CFD683BFEBF4}"/>
    <hyperlink ref="T289" r:id="rId233" xr:uid="{4EDF5C18-5037-493A-9873-23EC41061117}"/>
    <hyperlink ref="Q290" r:id="rId234" xr:uid="{DCC6374B-15BE-4368-BA06-8350EABB4258}"/>
    <hyperlink ref="R290" r:id="rId235" xr:uid="{342564D4-A5E2-48BF-BE7D-00E2D7D04528}"/>
    <hyperlink ref="R291" r:id="rId236" xr:uid="{CD5B37DF-E377-4609-86B0-E6889CA42EB4}"/>
    <hyperlink ref="R9" r:id="rId237" xr:uid="{29266A05-B700-460E-AB8B-03F7C4448F1A}"/>
    <hyperlink ref="S9" r:id="rId238" xr:uid="{CDC0E205-A132-4C3D-A9CA-D5CDBBAFBE33}"/>
    <hyperlink ref="P293" r:id="rId239" xr:uid="{E6D41325-3559-4500-9816-1AC0D64C1362}"/>
    <hyperlink ref="Q293" r:id="rId240" xr:uid="{C27FB46D-3083-4A88-AC0E-D85BB0B2988D}"/>
    <hyperlink ref="R293" r:id="rId241" xr:uid="{14DCCF90-25B3-4C5B-8924-89A441F05BFC}"/>
    <hyperlink ref="P175" r:id="rId242" xr:uid="{69CDFD9B-09BD-4084-990C-9DC005413716}"/>
    <hyperlink ref="Q175" r:id="rId243" xr:uid="{B329D284-8029-46F4-8A0A-24A7E27B77AF}"/>
    <hyperlink ref="R175" r:id="rId244" xr:uid="{EAF2EA06-8674-41A6-A035-1AFCF7DD197A}"/>
    <hyperlink ref="T175" r:id="rId245" xr:uid="{33C934CC-31E2-4434-9A23-14924E917B92}"/>
    <hyperlink ref="P176" r:id="rId246" xr:uid="{58115857-E4D4-458A-AD45-0EE7BEAE68A8}"/>
    <hyperlink ref="Q176" r:id="rId247" xr:uid="{6676BCB2-B530-4730-9712-F5E536529B65}"/>
    <hyperlink ref="R176" r:id="rId248" xr:uid="{6FF86D24-CD7A-4BC1-9DF9-25C1B122DE7E}"/>
    <hyperlink ref="T176" r:id="rId249" xr:uid="{731C4F2B-FE17-4C88-A90A-7D3F6A0B97B3}"/>
    <hyperlink ref="P168" r:id="rId250" xr:uid="{C87F07F3-3533-4A37-A546-BADACE464CAF}"/>
    <hyperlink ref="Q168" r:id="rId251" xr:uid="{A0C1E266-9BB2-4842-A174-3A9D7571A8C7}"/>
    <hyperlink ref="R168" r:id="rId252" xr:uid="{9606C486-D4A3-4EFD-B2E8-C1240A0CC190}"/>
    <hyperlink ref="T168" r:id="rId253" xr:uid="{62B03AC8-D287-43C1-9595-2299D2243823}"/>
    <hyperlink ref="P169" r:id="rId254" xr:uid="{183E72C3-BC3D-4426-8565-317012AD80B7}"/>
    <hyperlink ref="Q169" r:id="rId255" xr:uid="{89245AB9-2AF2-414E-BF33-DA2062DA82EE}"/>
    <hyperlink ref="R169" r:id="rId256" xr:uid="{6710CD36-A204-49BE-80E6-919F1E4449D8}"/>
    <hyperlink ref="T169" r:id="rId257" xr:uid="{64E3D66D-ABCC-46FE-AECA-4D206E38075F}"/>
    <hyperlink ref="P181" r:id="rId258" xr:uid="{4734915F-898F-4D01-9873-50B664F1858A}"/>
    <hyperlink ref="Q181" r:id="rId259" xr:uid="{3186683D-509C-46C2-98CB-F84CA08CC821}"/>
    <hyperlink ref="R181" r:id="rId260" xr:uid="{525D3477-B2AD-4999-9A6D-AD242107FCFF}"/>
    <hyperlink ref="P281" r:id="rId261" xr:uid="{A8D9A00D-1E4B-471D-A453-348157EFFFC0}"/>
    <hyperlink ref="Q281" r:id="rId262" xr:uid="{0FFE2C8C-1117-4F1C-B2A8-B578C533489B}"/>
    <hyperlink ref="R281" r:id="rId263" xr:uid="{3E2B78E9-0508-4BD7-8A7C-A803CA322B4C}"/>
    <hyperlink ref="P69" r:id="rId264" xr:uid="{8B36A1A2-62F4-407D-BECE-225A5BF5607D}"/>
    <hyperlink ref="Q69" r:id="rId265" xr:uid="{2A525FAA-46FB-4EA5-8764-E27687934251}"/>
    <hyperlink ref="R69" r:id="rId266" xr:uid="{8E0E0B37-3B2F-447C-BE3F-8522F499FEA1}"/>
    <hyperlink ref="P73" r:id="rId267" xr:uid="{F4583EB8-D38C-482A-8BA9-3D8E055568F5}"/>
    <hyperlink ref="Q73" r:id="rId268" xr:uid="{05F1598B-1143-404A-968C-81B31E86B54D}"/>
    <hyperlink ref="R73" r:id="rId269" xr:uid="{CE906E6C-0421-4930-9746-AA3419B69808}"/>
    <hyperlink ref="P342" r:id="rId270" xr:uid="{27A305A0-C6F9-493D-924C-7EC52BA5EE95}"/>
    <hyperlink ref="Q342" r:id="rId271" xr:uid="{FB4BF62F-1A46-4213-8AAC-BF7B6491997C}"/>
    <hyperlink ref="R342" r:id="rId272" xr:uid="{35E0BFEB-CAB2-4E8B-908E-D74AEA5AEAD0}"/>
    <hyperlink ref="T342" r:id="rId273" xr:uid="{0DB756AD-EFE7-4BB6-9C3D-6617109A8B8B}"/>
    <hyperlink ref="P124" r:id="rId274" xr:uid="{D4396655-3E13-467C-B77E-4D06A801FE79}"/>
    <hyperlink ref="Q124" r:id="rId275" xr:uid="{716FBD39-3FA9-4574-ABE3-DEB41E3C2042}"/>
    <hyperlink ref="R124" r:id="rId276" xr:uid="{65826531-9A81-47E3-9CCD-F8F1685A70ED}"/>
    <hyperlink ref="P164" r:id="rId277" xr:uid="{1AB27FBB-59DB-4A6D-A31F-686294C90325}"/>
    <hyperlink ref="Q164" r:id="rId278" xr:uid="{CAD75272-965A-4DFA-9C74-E146485BE3D5}"/>
    <hyperlink ref="R164" r:id="rId279" xr:uid="{27A2A8F8-65F6-44B1-B876-7CA2A830DE75}"/>
    <hyperlink ref="T164" r:id="rId280" xr:uid="{79875D74-4BFE-484A-A41A-806788A6CF84}"/>
    <hyperlink ref="P165" r:id="rId281" xr:uid="{62560BE4-7489-442E-84C2-F144FF6B1651}"/>
    <hyperlink ref="Q165" r:id="rId282" xr:uid="{FB29C909-144D-4C06-9AA6-D657B9AF97D8}"/>
    <hyperlink ref="R165" r:id="rId283" xr:uid="{8D1A41A5-6999-4D46-8BDE-B0879273E0CA}"/>
    <hyperlink ref="P230" r:id="rId284" xr:uid="{1DCE78FB-8CCB-49D4-AF3D-8DF647E8D182}"/>
    <hyperlink ref="Q230" r:id="rId285" xr:uid="{745FF35E-4A7A-4014-A4AB-5AD2784582E0}"/>
    <hyperlink ref="R230" r:id="rId286" xr:uid="{866A9C7C-2B08-42BE-BD13-EB9A745DABAE}"/>
    <hyperlink ref="P337" r:id="rId287" xr:uid="{3A909938-32B6-4D14-B88C-F9B1791E12E8}"/>
    <hyperlink ref="Q337" r:id="rId288" xr:uid="{963F1501-34CE-4F35-A7F9-1008B0B252FF}"/>
    <hyperlink ref="R337" r:id="rId289" xr:uid="{D7FA5E84-6021-4B86-A9A5-19FB2ED026E5}"/>
    <hyperlink ref="P255" r:id="rId290" xr:uid="{8310232F-1D3B-4204-B2E6-DEE44E9CA947}"/>
    <hyperlink ref="Q255" r:id="rId291" xr:uid="{3571C967-2668-427F-99D4-DE8955F3DF51}"/>
    <hyperlink ref="R255" r:id="rId292" xr:uid="{6528295D-F553-4D88-95E5-1B2AB2FA9CA7}"/>
    <hyperlink ref="P251" r:id="rId293" xr:uid="{F13EAF6F-2A8B-47D3-A611-26B2287B71F7}"/>
    <hyperlink ref="Q251" r:id="rId294" xr:uid="{B975A82C-DA56-4510-BBEE-93873E91520C}"/>
    <hyperlink ref="R251" r:id="rId295" xr:uid="{E9EDDA84-9099-4F49-BE0D-EAC3DF240FA1}"/>
    <hyperlink ref="P64" r:id="rId296" xr:uid="{9DB0E088-D0C7-4924-8A63-ADC8C2BE1815}"/>
    <hyperlink ref="Q64" r:id="rId297" xr:uid="{03C67971-CDC8-4B22-ACE4-80DFC70B1FB6}"/>
    <hyperlink ref="R64" r:id="rId298" xr:uid="{CB9ABA60-350B-4E43-9EAE-401B0A2845D0}"/>
    <hyperlink ref="P98" r:id="rId299" xr:uid="{FBB6FDCB-5BC2-4DA0-97C8-F0D25593A3D6}"/>
    <hyperlink ref="Q98" r:id="rId300" xr:uid="{AC1FBF9B-B0C5-4A0D-B74C-5141CB621A2E}"/>
    <hyperlink ref="R98" r:id="rId301" xr:uid="{5C522D35-9360-4DE1-9619-FF766135A8E1}"/>
    <hyperlink ref="P27" r:id="rId302" xr:uid="{5A732C2A-9E97-48F1-A205-23C4DD67B684}"/>
    <hyperlink ref="Q27" r:id="rId303" xr:uid="{EBBF02CC-4848-41E1-A9CC-6062A2B22BB9}"/>
    <hyperlink ref="R27" r:id="rId304" xr:uid="{5C638A24-95AA-4EA7-8E1D-AAFCF28D15C7}"/>
    <hyperlink ref="P360" r:id="rId305" xr:uid="{B9423D49-7706-4E6A-AE5F-CEBD7002EE13}"/>
    <hyperlink ref="Q360" r:id="rId306" xr:uid="{83878D8F-C2EE-4CA4-BA68-50FD2B5FEBB1}"/>
    <hyperlink ref="R360" r:id="rId307" xr:uid="{AC111C4A-D0DF-4D95-827C-1517C1C54D9E}"/>
    <hyperlink ref="T360" r:id="rId308" xr:uid="{C422FDA6-63A8-476C-9A18-FD66E7B578DE}"/>
    <hyperlink ref="P288" r:id="rId309" xr:uid="{A655EBC5-C17E-4FAC-AA97-D96E04CF6341}"/>
    <hyperlink ref="Q288" r:id="rId310" xr:uid="{8491B031-623E-4D2B-8E7B-AF91ADB2F1F0}"/>
    <hyperlink ref="R288" r:id="rId311" xr:uid="{D0BF43BA-6EE5-4121-B3EB-33AE4D0DD323}"/>
    <hyperlink ref="P258" r:id="rId312" xr:uid="{69806105-5237-4357-BDA3-2C23B8300A58}"/>
    <hyperlink ref="Q258" r:id="rId313" xr:uid="{A3C31D8E-947F-4F3A-844B-E54ACA6BB7F8}"/>
    <hyperlink ref="R258" r:id="rId314" xr:uid="{4B9C1F3A-D711-4CB4-9246-E58719B7403A}"/>
    <hyperlink ref="P140" r:id="rId315" xr:uid="{07886B22-729C-4505-9A8C-9B5FC3F54AC7}"/>
    <hyperlink ref="Q140" r:id="rId316" xr:uid="{1B300585-8A7E-4B13-9CD3-EE0899058238}"/>
    <hyperlink ref="R140" r:id="rId317" xr:uid="{2444AB78-FA52-4C8C-A7F0-1FC1D895E0BB}"/>
    <hyperlink ref="P79" r:id="rId318" xr:uid="{4DE31C1C-3FB3-4998-BD7A-7A61E8BB1837}"/>
    <hyperlink ref="Q79" r:id="rId319" xr:uid="{32D0DAEB-9FF4-4733-AD73-AAA5055428D0}"/>
    <hyperlink ref="R79" r:id="rId320" xr:uid="{9BE5FFB2-2C23-4E05-B6F7-BBAFCBA15999}"/>
    <hyperlink ref="P346" r:id="rId321" xr:uid="{9B4CF88D-B6C4-43BC-832B-65260549745C}"/>
    <hyperlink ref="Q346" r:id="rId322" xr:uid="{0AA716AC-B87B-4578-BA97-0B607DE6CAD2}"/>
    <hyperlink ref="R346" r:id="rId323" xr:uid="{C2CDE27E-5B30-417E-9FCC-E5A189095923}"/>
    <hyperlink ref="P367" r:id="rId324" xr:uid="{8ED6623A-18C8-4652-97FE-9EB199065124}"/>
    <hyperlink ref="Q367" r:id="rId325" xr:uid="{4DB4F448-59B4-44F1-997A-82C633968AA7}"/>
    <hyperlink ref="R367" r:id="rId326" xr:uid="{0DD2979C-AFAB-4B32-A7F4-B4552B8FD6C2}"/>
    <hyperlink ref="T367" r:id="rId327" xr:uid="{E4565ED2-5C49-40EB-9532-2D2548BBEDFF}"/>
    <hyperlink ref="P368" r:id="rId328" xr:uid="{1D713709-CB8E-4C4D-8169-6181E0B44D23}"/>
    <hyperlink ref="Q368" r:id="rId329" xr:uid="{1D9CE2CA-37B6-44DF-BF44-D5BAB84982A7}"/>
    <hyperlink ref="R368" r:id="rId330" xr:uid="{96E466E0-75D9-4F17-AE3B-C19F4D738312}"/>
    <hyperlink ref="T368" r:id="rId331" xr:uid="{42D3ACF2-B0D7-40A0-A099-FF974E4FCE7E}"/>
    <hyperlink ref="P34" r:id="rId332" xr:uid="{735B698F-67E6-4A8E-8766-358FA7DADFF0}"/>
    <hyperlink ref="Q34" r:id="rId333" xr:uid="{E815AD55-7CC9-42F1-A710-B6675839D853}"/>
    <hyperlink ref="R34" r:id="rId334" xr:uid="{05691C51-3C95-4DF4-A40A-33A97C46388F}"/>
    <hyperlink ref="P161" r:id="rId335" xr:uid="{0C333893-3F5F-4088-A233-3E3676A04A09}"/>
    <hyperlink ref="Q161" r:id="rId336" xr:uid="{1C9ED4E9-9B7A-4E59-8BF2-2668D119844D}"/>
    <hyperlink ref="R161" r:id="rId337" xr:uid="{B5F1A984-9C35-4079-8BEB-F004D4DF8AB0}"/>
    <hyperlink ref="T161" r:id="rId338" xr:uid="{C337AE11-0EF0-4B3B-9A6D-71152779C531}"/>
    <hyperlink ref="P318" r:id="rId339" xr:uid="{FED686A6-2B59-4ABE-95B7-56400ED239FD}"/>
    <hyperlink ref="Q318" r:id="rId340" xr:uid="{960C2FDC-C5F0-470A-AFBB-C83DAE723E47}"/>
    <hyperlink ref="R318" r:id="rId341" xr:uid="{DF4AC3D5-547C-4B6D-8305-4B06C1F9DD73}"/>
    <hyperlink ref="P39" r:id="rId342" xr:uid="{2FF37DCE-5A43-4CB0-A7A6-7ADDA2C2CED2}"/>
    <hyperlink ref="Q39" r:id="rId343" xr:uid="{F1C5425C-3E65-440E-9571-9E7F2895EE24}"/>
    <hyperlink ref="R39" r:id="rId344" xr:uid="{716B060B-3AE0-41F8-8FD8-CB4B22D35D4A}"/>
    <hyperlink ref="P246" r:id="rId345" xr:uid="{3391838D-7472-46C5-9A3E-7B68409095BF}"/>
    <hyperlink ref="Q246" r:id="rId346" xr:uid="{9BA18E20-0FDA-4E0B-9D94-7D438B33D87D}"/>
    <hyperlink ref="R246" r:id="rId347" xr:uid="{AD2EAAD3-D7C2-4572-B22B-FCEE1B903F09}"/>
    <hyperlink ref="P29" r:id="rId348" xr:uid="{A863E522-0A93-4F98-BD93-A6F8A4DB8DAB}"/>
    <hyperlink ref="Q29" r:id="rId349" xr:uid="{5ABD90C8-9601-4E08-84F9-A82F9A475C20}"/>
    <hyperlink ref="R29" r:id="rId350" xr:uid="{9A7D0CBF-53DD-480C-82B0-7DEBE6241CDA}"/>
    <hyperlink ref="P240" r:id="rId351" xr:uid="{B7C1B8C3-DAA4-40A4-B610-4F9E23D8BFCD}"/>
    <hyperlink ref="Q240" r:id="rId352" xr:uid="{D3C8D742-3D45-4D55-904E-451B5F9444F4}"/>
    <hyperlink ref="R240" r:id="rId353" xr:uid="{93A22BEB-9F03-4530-B4BD-82D9991BBD92}"/>
    <hyperlink ref="T240" r:id="rId354" xr:uid="{F6CFE6BD-ECF2-44AD-9E24-E17A3C724DEC}"/>
    <hyperlink ref="P184" r:id="rId355" xr:uid="{521EF8AF-3B60-453C-AEFB-FA0F2A2D7971}"/>
    <hyperlink ref="Q184" r:id="rId356" xr:uid="{F31DC32E-250A-4FC6-9B0A-630941C06AC6}"/>
    <hyperlink ref="R184" r:id="rId357" xr:uid="{E239D311-DF16-4FA4-A5DE-FD9C63CB6DF5}"/>
    <hyperlink ref="P211" r:id="rId358" xr:uid="{27FDAFF4-BB8B-4240-B62D-E0715513531C}"/>
    <hyperlink ref="Q211" r:id="rId359" xr:uid="{DC9B9A46-2AF7-4384-991A-B1B81DB99144}"/>
    <hyperlink ref="R211" r:id="rId360" xr:uid="{6024C971-E1D4-4D5C-8D24-B4F4D08C8809}"/>
    <hyperlink ref="P38" r:id="rId361" xr:uid="{6F998FE3-38B8-4470-A112-FF0E7833E757}"/>
    <hyperlink ref="Q38" r:id="rId362" xr:uid="{A127BB44-FA75-4DB0-9C6B-94DB0D713650}"/>
    <hyperlink ref="R38" r:id="rId363" xr:uid="{A0F7EAD6-0EA0-4C1D-A054-8831BA6EBC88}"/>
    <hyperlink ref="P49" r:id="rId364" xr:uid="{F3A653F5-1C36-4656-8821-BCD6D1298539}"/>
    <hyperlink ref="Q49" r:id="rId365" xr:uid="{A46380B3-CFAF-467E-BBEF-608BA51F802E}"/>
    <hyperlink ref="R49" r:id="rId366" xr:uid="{4AFFC32B-3769-4F86-B177-E1D9C77A8E2F}"/>
    <hyperlink ref="P30" r:id="rId367" xr:uid="{CCCD81EE-17FD-4202-B296-51F2C9A650BF}"/>
    <hyperlink ref="Q30" r:id="rId368" xr:uid="{4CF4F558-B916-44B6-97AF-E3405D0B10FB}"/>
    <hyperlink ref="R30" r:id="rId369" xr:uid="{4911171B-C57C-470F-A6E8-8E14A865B130}"/>
    <hyperlink ref="T30" r:id="rId370" xr:uid="{24C0FD46-36A8-4F0D-88CD-71FBDF5E34A5}"/>
    <hyperlink ref="P31" r:id="rId371" xr:uid="{58776C8D-3176-4A0A-ABA2-1F917F87B690}"/>
    <hyperlink ref="Q31" r:id="rId372" xr:uid="{704CB54B-DAEA-4FCD-A644-8BB0EE6412A0}"/>
    <hyperlink ref="R31" r:id="rId373" xr:uid="{583B6C2C-6476-4D20-A0A8-2E52CF53F8AB}"/>
    <hyperlink ref="T31" r:id="rId374" xr:uid="{05AFE2C6-44C0-4FAD-99D9-FD91DD9306E9}"/>
    <hyperlink ref="P123" r:id="rId375" xr:uid="{9BBDAC72-7E97-40E7-9B70-8D4CF06A913F}"/>
    <hyperlink ref="Q123" r:id="rId376" xr:uid="{0DBC4A96-5E5C-4E5C-BC4F-B6C4B56CCAFF}"/>
    <hyperlink ref="R123" r:id="rId377" xr:uid="{DFD8D0CC-F584-4658-840A-913278263BE0}"/>
    <hyperlink ref="P91" r:id="rId378" xr:uid="{63ACF80B-92DE-4018-995C-816A876AF585}"/>
    <hyperlink ref="Q91" r:id="rId379" xr:uid="{638E3493-A59E-461B-82B5-EA17DC163EAA}"/>
    <hyperlink ref="R91" r:id="rId380" xr:uid="{774420B4-4426-4E1A-8F23-6BC37D6FED19}"/>
    <hyperlink ref="P4" r:id="rId381" xr:uid="{E859BEF7-7F4C-412A-95CF-55D05D773254}"/>
    <hyperlink ref="Q4" r:id="rId382" xr:uid="{F99BEC5E-B2E4-4135-A8EF-AB83520294E0}"/>
    <hyperlink ref="R4" r:id="rId383" xr:uid="{061AC1A3-9C6B-42CB-A044-B9C7D967E7E2}"/>
    <hyperlink ref="P280" r:id="rId384" xr:uid="{595E520F-3E44-4EA2-9E6C-18DB1B6FC2D9}"/>
    <hyperlink ref="Q280" r:id="rId385" xr:uid="{966F9C95-C61F-4CF2-821B-A3C0056B8071}"/>
    <hyperlink ref="R280" r:id="rId386" xr:uid="{62EE997B-0177-4C78-9BA7-6790DA7D8A99}"/>
    <hyperlink ref="P218" r:id="rId387" xr:uid="{4AADC992-1966-4F16-9183-D917763F917F}"/>
    <hyperlink ref="Q218" r:id="rId388" xr:uid="{334FFC08-7938-4E6C-9EB9-EE34E6351C88}"/>
    <hyperlink ref="R218" r:id="rId389" xr:uid="{71EA76B7-DC2B-4D23-B9A9-40839031B979}"/>
    <hyperlink ref="P43" r:id="rId390" xr:uid="{06C8E7DB-57F6-4239-BD4A-1C44EAAB4955}"/>
    <hyperlink ref="Q43" r:id="rId391" xr:uid="{76E6E00D-3EF1-4E5E-8625-4413C48E8DF2}"/>
    <hyperlink ref="R43" r:id="rId392" xr:uid="{643FDE57-B6AB-44C4-B5DC-DD0994762F5C}"/>
    <hyperlink ref="P35" r:id="rId393" xr:uid="{DF5CD868-8B98-424E-8FB4-685783A8882A}"/>
    <hyperlink ref="Q35" r:id="rId394" xr:uid="{B05C36E4-FD57-4148-9E5D-CEE6369B8E4A}"/>
    <hyperlink ref="R35" r:id="rId395" xr:uid="{93D7DB58-A707-4A06-90C6-36E2B11D9DCB}"/>
    <hyperlink ref="P256" r:id="rId396" xr:uid="{D0CEADDA-2784-4C5E-A4C6-C9D661CAD57B}"/>
    <hyperlink ref="Q256" r:id="rId397" xr:uid="{903EB283-58F8-4F16-BC20-744AB4C9C804}"/>
    <hyperlink ref="R256" r:id="rId398" xr:uid="{10B6D213-2F8B-49A9-9F1B-DF8D158B56F8}"/>
    <hyperlink ref="P41" r:id="rId399" xr:uid="{E511E5BE-C32B-49FC-AE29-2FAC81EC0EC8}"/>
    <hyperlink ref="Q41" r:id="rId400" xr:uid="{7855EEE7-5693-4390-BBF3-1D126EC820A2}"/>
    <hyperlink ref="R41" r:id="rId401" xr:uid="{24F0262E-AA1C-451C-A30E-2D54B2639B5F}"/>
    <hyperlink ref="P252" r:id="rId402" xr:uid="{BFAC94F0-9BA8-4FAC-A8E8-16BEA6289F22}"/>
    <hyperlink ref="Q252" r:id="rId403" xr:uid="{F9DD323D-295D-41B1-80EA-F7B3E76CB012}"/>
    <hyperlink ref="R252" r:id="rId404" xr:uid="{2B283357-98AB-45F3-93C3-6A91592630E8}"/>
    <hyperlink ref="P356" r:id="rId405" xr:uid="{CF73B1A2-5DB4-4D5D-8285-282ADDBD5380}"/>
    <hyperlink ref="Q356" r:id="rId406" xr:uid="{ACEDE274-1593-4CCC-8AAA-2A7D4D63AD83}"/>
    <hyperlink ref="R356" r:id="rId407" xr:uid="{E79C58B7-5E77-41B2-9FE1-2D6CCD444A7E}"/>
    <hyperlink ref="P207" r:id="rId408" xr:uid="{5CF61C53-CDAD-41B3-AB62-B6B765DD7FAA}"/>
    <hyperlink ref="Q207" r:id="rId409" xr:uid="{D5BF56AA-E823-485C-9E01-168E63D75D81}"/>
    <hyperlink ref="R207" r:id="rId410" xr:uid="{25C8F0B9-47CC-461A-BD97-3A6D8776B531}"/>
    <hyperlink ref="P152" r:id="rId411" xr:uid="{FB3C5419-D6C5-4F06-AAFF-E016B51CE479}"/>
    <hyperlink ref="Q152" r:id="rId412" xr:uid="{7122241B-88FA-4547-8482-D80E46CAEA07}"/>
    <hyperlink ref="R152" r:id="rId413" xr:uid="{99FAA6CA-AA73-4362-AEDF-CDA90F7BD247}"/>
    <hyperlink ref="P137" r:id="rId414" xr:uid="{F4D71AB0-760F-4247-B697-86F043695DA6}"/>
    <hyperlink ref="Q137" r:id="rId415" xr:uid="{F5778AD6-BEE9-4221-A529-36324AC9BA30}"/>
    <hyperlink ref="R137" r:id="rId416" xr:uid="{C08822F0-9187-4177-A4D1-F0F60EC8E358}"/>
    <hyperlink ref="P14" r:id="rId417" xr:uid="{3424EBBB-2A27-4972-B79B-91FD2409B84E}"/>
    <hyperlink ref="Q14" r:id="rId418" xr:uid="{B8BDDD0C-898A-4368-B2AC-8BD274A0E030}"/>
    <hyperlink ref="R14" r:id="rId419" xr:uid="{8E4EF4E1-8301-48FF-9B1E-D8ACBFFEF059}"/>
    <hyperlink ref="P264" r:id="rId420" xr:uid="{4F1C965B-E23D-4A31-90A3-79B521FE8840}"/>
    <hyperlink ref="Q264" r:id="rId421" xr:uid="{43325419-E3D0-41E3-BBCD-624A5E0BD3BA}"/>
    <hyperlink ref="R264" r:id="rId422" xr:uid="{F94BFD44-450D-45F6-9DE5-63F13A95859A}"/>
    <hyperlink ref="P136" r:id="rId423" xr:uid="{B3487462-7E02-480A-8D7A-5CDD0E32BEA1}"/>
    <hyperlink ref="Q136" r:id="rId424" xr:uid="{E9D728F7-A04C-49D0-B41E-9A9EA1B03F52}"/>
    <hyperlink ref="R136" r:id="rId425" xr:uid="{0F84D193-FF08-4978-B26C-5C856A30A8E9}"/>
    <hyperlink ref="P369" r:id="rId426" xr:uid="{8F80BEA7-869C-4187-AE34-A69DDC070C97}"/>
    <hyperlink ref="Q369" r:id="rId427" xr:uid="{FEB8522C-5FF7-4865-BAFB-992C2E510026}"/>
    <hyperlink ref="R369" r:id="rId428" xr:uid="{5EFBFF65-5165-4F36-926A-B9C418627AB3}"/>
    <hyperlink ref="P6" r:id="rId429" xr:uid="{A628A36E-0228-4C3A-A3C2-64FBC4B1F50C}"/>
    <hyperlink ref="Q6" r:id="rId430" xr:uid="{BEFDE2DB-8E64-49CA-8615-65A0D3D6AAE5}"/>
    <hyperlink ref="R6" r:id="rId431" xr:uid="{FE78F445-0C04-4F28-A515-E180C6D39D21}"/>
    <hyperlink ref="P71" r:id="rId432" xr:uid="{B848969D-B368-408D-AF1D-7D45B30E4263}"/>
    <hyperlink ref="Q71" r:id="rId433" xr:uid="{DE47E08A-E58F-41F8-AE94-8AD6523A3F29}"/>
    <hyperlink ref="R71" r:id="rId434" xr:uid="{B042015C-8478-4C94-B685-CD3A589EFEC9}"/>
    <hyperlink ref="P374" r:id="rId435" xr:uid="{6482BFD3-0136-4888-8989-A19D256A831B}"/>
    <hyperlink ref="Q374" r:id="rId436" xr:uid="{1BD7103A-94D3-49DD-8101-3BED1C3B70A1}"/>
    <hyperlink ref="R374" r:id="rId437" xr:uid="{78602BA1-2CE5-4EA2-9F96-8019D28D0482}"/>
    <hyperlink ref="P22" r:id="rId438" xr:uid="{CA61ADF6-74F3-4192-B0BF-61FCFA38253F}"/>
    <hyperlink ref="Q22" r:id="rId439" xr:uid="{B98A756E-86D0-44DF-8E85-22186FC05296}"/>
    <hyperlink ref="R22" r:id="rId440" xr:uid="{793B6D43-3D2C-446F-8A6A-63C712B42A8D}"/>
    <hyperlink ref="P108" r:id="rId441" xr:uid="{0C583F0D-9449-42B1-B590-D54B76BF6BA2}"/>
    <hyperlink ref="Q108" r:id="rId442" xr:uid="{8ACC35B0-759A-44A6-80D2-C7F951D794BC}"/>
    <hyperlink ref="R108" r:id="rId443" xr:uid="{2F3EA438-7732-4844-93C0-416BBFAE13D1}"/>
    <hyperlink ref="Q193" r:id="rId444" xr:uid="{1E445465-4854-4324-B8C2-3823DD6DD889}"/>
    <hyperlink ref="R193" r:id="rId445" xr:uid="{7B491430-3747-4AE5-ACAA-B314DD2F4CC7}"/>
    <hyperlink ref="T193" r:id="rId446" xr:uid="{8626E62C-2CEF-41D6-A17D-DCD450A400CE}"/>
    <hyperlink ref="P194" r:id="rId447" xr:uid="{AFF00C49-E768-47C2-9F74-C5C748B5FB6C}"/>
    <hyperlink ref="Q194" r:id="rId448" xr:uid="{52E130AF-8C86-463D-8137-57247F930F82}"/>
    <hyperlink ref="P309" r:id="rId449" xr:uid="{8C19A6E3-03EE-4069-8F3C-B73F381B85FF}"/>
    <hyperlink ref="Q309" r:id="rId450" xr:uid="{74B9F48D-1833-42E4-A136-ADB6188A0124}"/>
    <hyperlink ref="P310" r:id="rId451" xr:uid="{85DB7D29-8698-49C8-9DF1-99644320E520}"/>
    <hyperlink ref="Q310" r:id="rId452" xr:uid="{04AA8DB8-59C8-48C1-BA88-D28709253460}"/>
    <hyperlink ref="R310" r:id="rId453" xr:uid="{2EC6CCCF-8389-4F3E-8835-9D28BC62A6E8}"/>
    <hyperlink ref="T310" r:id="rId454" xr:uid="{00B788D8-C765-4239-B9A6-17C5DD71D4D3}"/>
    <hyperlink ref="P311" r:id="rId455" xr:uid="{0489CD30-F320-43B7-BF90-DD45BC53F176}"/>
    <hyperlink ref="Q311" r:id="rId456" xr:uid="{3A21EE85-8EBB-4946-B9DD-D568325C1E9F}"/>
    <hyperlink ref="R311" r:id="rId457" xr:uid="{605CD203-E7A3-414B-87DA-F913281F7F25}"/>
    <hyperlink ref="T311" r:id="rId458" xr:uid="{452611BF-7E75-438E-87F0-6736484AEE35}"/>
    <hyperlink ref="P312" r:id="rId459" xr:uid="{3054C005-1828-4A20-A89E-1211AA842D32}"/>
    <hyperlink ref="Q312" r:id="rId460" xr:uid="{789657DF-C955-4896-B19E-D4F5CB4BC697}"/>
    <hyperlink ref="R312" r:id="rId461" xr:uid="{4B440652-E411-4A33-9FED-3AB5A2A6AC33}"/>
    <hyperlink ref="T312" r:id="rId462" xr:uid="{F7A67364-CA86-4914-939F-20225F951D10}"/>
    <hyperlink ref="P313" r:id="rId463" xr:uid="{1D34DEAC-97A6-4DC2-B0EA-0C035E242975}"/>
    <hyperlink ref="Q313" r:id="rId464" xr:uid="{73C7B8E7-653D-4E20-925E-9A932060AC5C}"/>
    <hyperlink ref="R313" r:id="rId465" xr:uid="{45311FFE-4BCE-4D19-9B0F-19AFD21367A3}"/>
    <hyperlink ref="T313" r:id="rId466" xr:uid="{074A75D2-8E1E-4706-AA6B-97F79575118E}"/>
    <hyperlink ref="Q7" r:id="rId467" xr:uid="{3ABBA891-13C2-48CC-AD25-3FCAC71FCF0B}"/>
    <hyperlink ref="R7" r:id="rId468" xr:uid="{139B7B92-0EAB-41A9-96B7-03C3F936D002}"/>
    <hyperlink ref="T7" r:id="rId469" xr:uid="{A475231D-DC80-4CC9-AB0F-B4AD1C27C1C7}"/>
    <hyperlink ref="Q329" r:id="rId470" xr:uid="{0CE0E2F4-0F57-479D-B09D-B5BB1299F350}"/>
    <hyperlink ref="R329" r:id="rId471" xr:uid="{A10E10F1-D2C7-4077-B4A7-2AAC9047CD4D}"/>
    <hyperlink ref="T329" r:id="rId472" xr:uid="{D4D0B60D-245C-4B04-95A5-A7C52CE26CA0}"/>
    <hyperlink ref="Q330" r:id="rId473" xr:uid="{D921EFF5-DA95-48CC-BC0E-F7565BD0306F}"/>
    <hyperlink ref="R330" r:id="rId474" xr:uid="{6093E249-29DA-45A1-AE73-37A80E6700B8}"/>
    <hyperlink ref="S331" r:id="rId475" xr:uid="{E1DC1186-4769-446B-AEEC-3E57076C57A7}"/>
    <hyperlink ref="S332" r:id="rId476" xr:uid="{A94D854E-49F1-497D-9D09-830CAD07D676}"/>
    <hyperlink ref="P159" r:id="rId477" xr:uid="{42158C91-74CD-48B0-B25B-2061AA58666A}"/>
    <hyperlink ref="Q159" r:id="rId478" xr:uid="{5F4886A9-CF81-478F-9E52-B067E7348CEC}"/>
    <hyperlink ref="R159" r:id="rId479" xr:uid="{E61E56A1-1544-46E0-B12C-714F8B083EC6}"/>
    <hyperlink ref="T159" r:id="rId480" xr:uid="{5B447F27-B7C7-4A15-AD18-6F0490CAC857}"/>
    <hyperlink ref="P145" r:id="rId481" xr:uid="{FD3A6251-7FE8-47F6-8DA6-58B186368E10}"/>
    <hyperlink ref="Q145" r:id="rId482" xr:uid="{153121BD-1319-4E6C-AB03-62FF73DFA834}"/>
    <hyperlink ref="R145" r:id="rId483" xr:uid="{EB99DC15-CF89-4030-A2A3-822E0C19BA12}"/>
    <hyperlink ref="S146" r:id="rId484" xr:uid="{9A02585C-AB95-4AD9-BA72-2A46635CDB84}"/>
    <hyperlink ref="P216" r:id="rId485" xr:uid="{C5DE4EA6-EEDD-407F-A0C7-2849DA7033E6}"/>
    <hyperlink ref="Q216" r:id="rId486" xr:uid="{D5A89A91-3AE9-4C7B-AE5C-0538E82ECCD5}"/>
    <hyperlink ref="R216" r:id="rId487" xr:uid="{13B26A67-1D70-455F-9CDF-4F66948241D4}"/>
    <hyperlink ref="T216" r:id="rId488" xr:uid="{6D200623-61F4-41AC-89DB-3D1BA86CACBE}"/>
    <hyperlink ref="P217" r:id="rId489" xr:uid="{5CC320AB-D6FC-4C8B-85C9-E996A0476240}"/>
    <hyperlink ref="Q217" r:id="rId490" xr:uid="{72F9C842-8DF0-44DB-A044-6C318774463D}"/>
    <hyperlink ref="R217" r:id="rId491" xr:uid="{69C61B14-F166-402E-BCFE-92D45278430C}"/>
    <hyperlink ref="T217" r:id="rId492" xr:uid="{94D22199-7F7B-4228-9388-B98471D5FF15}"/>
    <hyperlink ref="Q48" r:id="rId493" xr:uid="{5A261142-994E-4A16-8A3C-A86DD6BDBE78}"/>
    <hyperlink ref="R48" r:id="rId494" xr:uid="{F8F4CFC0-B1C4-4AAF-8BB7-71B47C86B23E}"/>
    <hyperlink ref="T48" r:id="rId495" xr:uid="{4459A453-DA71-48A6-8D6F-D22D5353DBE3}"/>
    <hyperlink ref="R66" r:id="rId496" xr:uid="{89299485-52AE-4795-8503-A68DF30554A6}"/>
    <hyperlink ref="S66" r:id="rId497" xr:uid="{10A5BF40-DBAC-473D-A7C5-35BA1C16CDBD}"/>
    <hyperlink ref="R303" r:id="rId498" xr:uid="{87190EC7-222E-4240-927B-9A64B519929E}"/>
    <hyperlink ref="S303" r:id="rId499" xr:uid="{0F81EB56-63CB-436E-8181-A8BD52D14FD3}"/>
    <hyperlink ref="Q306" r:id="rId500" xr:uid="{DBFA7E46-641D-4016-A773-576735A18FA2}"/>
    <hyperlink ref="Q267" r:id="rId501" xr:uid="{73973C6E-75D4-45A9-A348-61CD6D2BEB62}"/>
    <hyperlink ref="R267" r:id="rId502" xr:uid="{AFE9AAD4-917A-4629-B360-4377F0C0008E}"/>
    <hyperlink ref="S267" r:id="rId503" xr:uid="{3BD38B7D-165B-4CB0-A189-4F2D37F23829}"/>
    <hyperlink ref="R268" r:id="rId504" xr:uid="{1290F43E-6D1E-4974-99E3-6878D6AC5D0F}"/>
    <hyperlink ref="S268" r:id="rId505" xr:uid="{71DD39F2-DDC8-4211-BC34-3F74B230826F}"/>
    <hyperlink ref="R269" r:id="rId506" xr:uid="{E62FB257-6EE4-4719-8911-30604A40ABFE}"/>
    <hyperlink ref="S269" r:id="rId507" xr:uid="{945A81A4-676D-48D9-9FBD-0AE12691B122}"/>
    <hyperlink ref="Q197" r:id="rId508" xr:uid="{C9CF8AD3-7EC4-4E6E-942A-A717C970EBFB}"/>
    <hyperlink ref="R197" r:id="rId509" xr:uid="{B5B752EB-2B0A-4864-A71D-C9F5D1EC9FF7}"/>
    <hyperlink ref="Q198" r:id="rId510" xr:uid="{786D49F5-7BEC-4F08-AE1E-F5A3F7B73F92}"/>
    <hyperlink ref="R198" r:id="rId511" xr:uid="{E7D2C17F-D4F2-40BB-805E-894A3636442F}"/>
    <hyperlink ref="P199" r:id="rId512" xr:uid="{2175D561-6A57-4A3B-9E6B-C17ED78039A7}"/>
    <hyperlink ref="R199" r:id="rId513" xr:uid="{F6F7CB31-AD57-46F7-A853-32FB815F6F47}"/>
    <hyperlink ref="S199" r:id="rId514" xr:uid="{8690372C-45ED-42C1-83FA-65E6810C9D8B}"/>
    <hyperlink ref="P200" r:id="rId515" xr:uid="{009A4171-B288-4758-A865-AE72253A9C4C}"/>
    <hyperlink ref="R200" r:id="rId516" xr:uid="{E2DCD18C-B58D-498E-8C5E-6F1569EC97E3}"/>
    <hyperlink ref="S200" r:id="rId517" xr:uid="{7799E7B7-8FB3-445B-AB22-AF8733CA538E}"/>
    <hyperlink ref="P201" r:id="rId518" xr:uid="{082EDD55-236D-448D-8C20-A94AFBD86C63}"/>
    <hyperlink ref="R201" r:id="rId519" xr:uid="{DA5E0B1A-DCE9-4C41-A34F-548892F0CF53}"/>
    <hyperlink ref="S201" r:id="rId520" xr:uid="{AC6737BA-855D-4240-8432-F67F7E632CCA}"/>
    <hyperlink ref="P202" r:id="rId521" xr:uid="{EF3145AD-E405-4E6C-A2B2-E43C7E8B3327}"/>
    <hyperlink ref="Q202" r:id="rId522" xr:uid="{D46D0EA8-CFF5-4505-9BF5-94AA3164E205}"/>
    <hyperlink ref="R202" r:id="rId523" xr:uid="{3E75D4D0-AAA2-492B-A5AA-88157AE89F28}"/>
    <hyperlink ref="S202" r:id="rId524" xr:uid="{6D41E29B-A460-4E1A-B5A3-4226C1BB2F9A}"/>
    <hyperlink ref="P203" r:id="rId525" xr:uid="{BF0B32A5-7B30-4BC5-BF43-A8ECF6603EDF}"/>
    <hyperlink ref="R203" r:id="rId526" xr:uid="{153064B5-6DF9-4055-BF12-A1B80584F320}"/>
    <hyperlink ref="S203" r:id="rId527" xr:uid="{BF6733C3-DF34-47F7-9E4F-F644279A08B2}"/>
    <hyperlink ref="R204" r:id="rId528" xr:uid="{4D5E6EE7-7BD9-4DF7-980B-919F88600B74}"/>
    <hyperlink ref="S204" r:id="rId529" xr:uid="{1BA11AC7-A811-414B-A072-B5FBFE59D3E0}"/>
    <hyperlink ref="R205" r:id="rId530" xr:uid="{3C60D2B6-37E2-4C53-9187-5B94C9AF0E3D}"/>
    <hyperlink ref="S205" r:id="rId531" xr:uid="{C432205E-FF9F-41C2-8689-275FEB6B4219}"/>
    <hyperlink ref="Q206" r:id="rId532" xr:uid="{74480AAB-9435-45D2-AB71-0E633423B66B}"/>
    <hyperlink ref="R206" r:id="rId533" xr:uid="{07C741A3-EA1E-4A5C-90BD-62FA08860D38}"/>
    <hyperlink ref="R223" r:id="rId534" xr:uid="{C70A9548-678E-48A6-A69C-0CC23EAB87B7}"/>
    <hyperlink ref="S223" r:id="rId535" xr:uid="{A1A44E0F-0670-4F07-B798-5E1D8D85FCCE}"/>
    <hyperlink ref="R47" r:id="rId536" xr:uid="{DD341E45-22FD-4F60-84D3-B2AA7AF0F633}"/>
    <hyperlink ref="S47" r:id="rId537" xr:uid="{67615AC7-E5C4-426F-B597-B5F058C3F830}"/>
    <hyperlink ref="Q74" r:id="rId538" xr:uid="{73EF6598-0F21-4BD2-9798-A4E80289BE07}"/>
    <hyperlink ref="R74" r:id="rId539" xr:uid="{A8BE7EA6-23D0-4403-B122-A162B247721E}"/>
    <hyperlink ref="R357" r:id="rId540" xr:uid="{DF0330EF-77D4-49B8-A312-7A74BD51DAD6}"/>
    <hyperlink ref="Q212" r:id="rId541" xr:uid="{AC4F30EE-44A3-4049-8129-9C0192C80D5A}"/>
    <hyperlink ref="Q213" r:id="rId542" xr:uid="{EC0BCE0C-C804-4A65-A5FE-AC8DA01D4B42}"/>
    <hyperlink ref="Q249" r:id="rId543" xr:uid="{0832F63A-DFE0-49CC-BF37-2248428E7EDF}"/>
    <hyperlink ref="Q11" r:id="rId544" xr:uid="{A2E1810C-A0FF-486F-9582-2F8E899D9D36}"/>
    <hyperlink ref="Q343" r:id="rId545" xr:uid="{F7E77F4B-E395-47F1-BBA7-C37498B03439}"/>
    <hyperlink ref="P344" r:id="rId546" xr:uid="{5B27775E-066C-4E9E-8ED4-1CA7F67E9FE9}"/>
    <hyperlink ref="R344" r:id="rId547" xr:uid="{C824813F-257E-408F-BB1D-5EACF64D0ACF}"/>
    <hyperlink ref="S344" r:id="rId548" xr:uid="{352C4477-553C-4A36-B0D4-FB7A22934665}"/>
    <hyperlink ref="Q345" r:id="rId549" xr:uid="{28385805-3026-4B01-840C-4D8FA772459E}"/>
    <hyperlink ref="R228" r:id="rId550" xr:uid="{95BBB3A5-2E18-44BC-889B-857EF0AC6A99}"/>
    <hyperlink ref="P33" r:id="rId551" xr:uid="{68E82AA8-5397-4465-8095-B5FECCBCDD26}"/>
    <hyperlink ref="R33" r:id="rId552" xr:uid="{DE2FF338-68DD-4D8C-8B2A-5AFBF1324205}"/>
    <hyperlink ref="S33" r:id="rId553" xr:uid="{18F9FFBD-4E5F-4409-A227-47715E328E07}"/>
    <hyperlink ref="P190" r:id="rId554" xr:uid="{DD86D963-FD53-475E-835E-5EA8465EE9E9}"/>
    <hyperlink ref="R190" r:id="rId555" xr:uid="{E145D84D-1B99-4E79-BE85-D6703DED8DA8}"/>
    <hyperlink ref="S190" r:id="rId556" xr:uid="{E73D3B4F-C637-4919-A919-EBC5C1FDB328}"/>
    <hyperlink ref="S191" r:id="rId557" xr:uid="{EBFEDE31-5BDC-4F30-908B-3EB6CBF159AD}"/>
    <hyperlink ref="Q57" r:id="rId558" xr:uid="{8DB58BB2-C7EF-48C3-828D-E8C288CB3C47}"/>
    <hyperlink ref="R57" r:id="rId559" xr:uid="{CFC21C44-E30B-4912-AFA0-7312A1FF0E5E}"/>
    <hyperlink ref="Q185" r:id="rId560" xr:uid="{A1249980-F690-4151-AC7B-4A7423D14D0D}"/>
    <hyperlink ref="Q16" r:id="rId561" xr:uid="{0A38E22A-BF70-4E1B-9892-7034CD1BFF09}"/>
    <hyperlink ref="Q147" r:id="rId562" xr:uid="{EF384663-F8EC-4858-BE36-7D202899DEB8}"/>
    <hyperlink ref="Q148" r:id="rId563" xr:uid="{7E78195D-4269-4D6E-8A30-573AF3CFE6CB}"/>
    <hyperlink ref="Q149" r:id="rId564" xr:uid="{3160B5F6-8E02-43C3-9E64-AE655C6B8BCE}"/>
    <hyperlink ref="Q150" r:id="rId565" xr:uid="{EBE94E99-04BD-455D-A4FE-97B70FB93BCA}"/>
    <hyperlink ref="Q151" r:id="rId566" xr:uid="{78AB73E6-213D-45AA-8FEE-7F62366DB7E5}"/>
    <hyperlink ref="Q247" r:id="rId567" xr:uid="{0BDB744B-5A2A-4CCB-8D0E-F40245A5AE7D}"/>
    <hyperlink ref="Q248" r:id="rId568" xr:uid="{1E5DF42C-CC3D-4218-AE02-F2D305A68DE6}"/>
    <hyperlink ref="Q82" r:id="rId569" xr:uid="{045FEEB9-778C-41DA-9472-357CF163F596}"/>
    <hyperlink ref="Q83" r:id="rId570" xr:uid="{8AF54C4F-BEEF-4876-8404-80BEB73108C4}"/>
    <hyperlink ref="P180" r:id="rId571" xr:uid="{C49BC8B9-861B-4772-9361-BBFB333528B1}"/>
    <hyperlink ref="Q180" r:id="rId572" xr:uid="{92928103-B11C-46CA-BCF4-2D8820B7A334}"/>
    <hyperlink ref="R180" r:id="rId573" xr:uid="{643E3ADA-1F89-4797-A20E-F98BE84C6759}"/>
    <hyperlink ref="S180" r:id="rId574" xr:uid="{4EB938CE-4FE1-4A45-9833-9917F9D5A98A}"/>
    <hyperlink ref="P95" r:id="rId575" xr:uid="{511C60CD-721B-413A-9448-47E31600444E}"/>
    <hyperlink ref="Q95" r:id="rId576" xr:uid="{155CF580-5E77-49BE-AC7F-6B5357635A79}"/>
    <hyperlink ref="P320" r:id="rId577" xr:uid="{52FE626F-9AD9-4618-9008-BA4C532FC3E2}"/>
    <hyperlink ref="Q320" r:id="rId578" xr:uid="{4CA12714-5C73-467C-A083-B53094C9AAE9}"/>
    <hyperlink ref="T320" r:id="rId579" xr:uid="{2F272896-E8C9-4663-925E-4FCECA0DF85B}"/>
    <hyperlink ref="P21" r:id="rId580" xr:uid="{0775497F-37CE-4C2A-A287-09CEB22A334A}"/>
    <hyperlink ref="R21" r:id="rId581" xr:uid="{65AFB96C-C2E1-417E-A438-E548EEE4E39B}"/>
    <hyperlink ref="S21" r:id="rId582" xr:uid="{578AF100-8106-4FE8-B7BE-B4650FCEF86C}"/>
    <hyperlink ref="P224" r:id="rId583" xr:uid="{506AB4B5-B9E7-4B07-AFEB-A144A5B96634}"/>
    <hyperlink ref="R224" r:id="rId584" xr:uid="{20C9C565-99CD-4191-8D50-48357F90B7CC}"/>
    <hyperlink ref="S224" r:id="rId585" xr:uid="{223FD71E-44D1-4B30-B4C5-D378E7CAF18D}"/>
    <hyperlink ref="P225" r:id="rId586" xr:uid="{47712571-ECE2-4B2E-9A04-1E029D75F639}"/>
    <hyperlink ref="R225" r:id="rId587" xr:uid="{C175C0E2-EB09-48BF-9D7B-C299FABE5F0F}"/>
    <hyperlink ref="S225" r:id="rId588" xr:uid="{AB95EB46-A447-4A96-93F6-1C3AD6408271}"/>
    <hyperlink ref="P153" r:id="rId589" xr:uid="{BD3A7EFB-783B-41B8-8DF8-4312908F77E5}"/>
    <hyperlink ref="S153" r:id="rId590" xr:uid="{AC95751A-B8C5-4346-8EF6-1DF6A10A0F84}"/>
    <hyperlink ref="P154" r:id="rId591" xr:uid="{6B6332A9-B9C6-47A2-A169-96DAD99DAF86}"/>
    <hyperlink ref="R154" r:id="rId592" xr:uid="{C597BCD6-3EEF-46E6-A1AD-C893BCEF066F}"/>
    <hyperlink ref="S154" r:id="rId593" xr:uid="{EE9C0932-9393-4374-B436-09969CCCB5D2}"/>
    <hyperlink ref="U154" r:id="rId594" xr:uid="{F2EC4546-FB6F-4A91-9282-A8AB41474F0A}"/>
    <hyperlink ref="P155" r:id="rId595" xr:uid="{6B9521BA-E2E5-439A-A297-0A192078AC6A}"/>
    <hyperlink ref="R155" r:id="rId596" xr:uid="{5CF91379-228C-4D4C-9727-B41D7BFC7D63}"/>
    <hyperlink ref="S155" r:id="rId597" xr:uid="{9D9F73C4-63D0-4B92-9ECD-52171AF8FA09}"/>
    <hyperlink ref="U155" r:id="rId598" xr:uid="{7F3A6023-CE49-4AD3-AAD7-1D667917BCF7}"/>
    <hyperlink ref="P156" r:id="rId599" xr:uid="{8BC1D087-DD84-47F5-A06C-46F6BA020F25}"/>
    <hyperlink ref="R156" r:id="rId600" xr:uid="{1E805D18-C36B-483E-9BC4-79AA3D4DF25B}"/>
    <hyperlink ref="S156" r:id="rId601" xr:uid="{E72AF8A1-4E80-4809-8F3C-D6948B85B4DF}"/>
    <hyperlink ref="U156" r:id="rId602" xr:uid="{C6BF842C-E69A-4CD6-BE1B-6B7A1470E5DD}"/>
    <hyperlink ref="P157" r:id="rId603" xr:uid="{A9BF1BEC-C097-4C6F-88C0-039240C5FD10}"/>
    <hyperlink ref="Q157" r:id="rId604" xr:uid="{B40A2103-C9F9-4E9D-A7CE-B6ED07084574}"/>
    <hyperlink ref="R157" r:id="rId605" xr:uid="{8D4C37CE-FFA2-4F7A-A048-7B1766015B67}"/>
    <hyperlink ref="I158" r:id="rId606" xr:uid="{B358B543-F2C5-40E3-B029-00F623F7C334}"/>
    <hyperlink ref="P158" r:id="rId607" xr:uid="{7DA426CE-DF68-4739-9DCB-57172FCF6D24}"/>
    <hyperlink ref="Q158" r:id="rId608" xr:uid="{24F659C8-0C24-4403-9FC4-5A4D6CBD49CB}"/>
    <hyperlink ref="U158" r:id="rId609" xr:uid="{4AAF5574-9F87-4A2C-99A5-7DDBD4992AFA}"/>
    <hyperlink ref="Q195" r:id="rId610" xr:uid="{DD400C8E-B73E-4FFC-81C4-68B671AB6F4C}"/>
    <hyperlink ref="Q326" r:id="rId611" xr:uid="{33471876-6BB4-4C1D-BCF2-F35912D6ADD5}"/>
    <hyperlink ref="R326" r:id="rId612" xr:uid="{B152DAC7-61E8-40DE-AD05-5302EF36F71D}"/>
    <hyperlink ref="T326" r:id="rId613" xr:uid="{A9C5A494-5319-4916-81BF-53C36938FC5A}"/>
    <hyperlink ref="Q327" r:id="rId614" xr:uid="{0644BCCE-FCB8-4076-AE1A-197C88A5522E}"/>
    <hyperlink ref="R327" r:id="rId615" xr:uid="{735E8347-526D-4AFD-A68B-83893826EB75}"/>
    <hyperlink ref="T327" r:id="rId616" xr:uid="{EA87DE67-913E-4FFE-9022-EA02227987CF}"/>
    <hyperlink ref="Q328" r:id="rId617" xr:uid="{F6A968BE-3C02-40C5-8830-10B1E070A7D5}"/>
    <hyperlink ref="R328" r:id="rId618" xr:uid="{89ADA040-D0CF-44A7-ADD7-1B115A1AF46A}"/>
    <hyperlink ref="T328" r:id="rId619" xr:uid="{F615E66D-037D-48F0-9BB4-3E7C30F1BEE5}"/>
    <hyperlink ref="P278" r:id="rId620" xr:uid="{89A426FC-70B2-44B4-A64B-233846D5BBFF}"/>
    <hyperlink ref="Q278" r:id="rId621" xr:uid="{6CBE2C41-51CD-4581-A835-6FC4887BDA79}"/>
    <hyperlink ref="R278" r:id="rId622" xr:uid="{89B4F099-D30C-416B-9C3E-598F93D3265E}"/>
    <hyperlink ref="T278" r:id="rId623" xr:uid="{36E6CD5F-F9D6-42B1-B465-40CEC96C314F}"/>
    <hyperlink ref="P279" r:id="rId624" xr:uid="{0FE9B7C1-7058-4B3D-8A0A-FCEB77DF6516}"/>
    <hyperlink ref="Q279" r:id="rId625" xr:uid="{FA705EE0-0B71-46F7-AE2F-113D8E63A3E1}"/>
    <hyperlink ref="R279" r:id="rId626" xr:uid="{14A05533-DFF5-467E-B5F3-3499D854E25F}"/>
    <hyperlink ref="T279" r:id="rId627" xr:uid="{FBD0BB6F-6BE7-4C21-A929-E1FD3CC000D0}"/>
    <hyperlink ref="P52" r:id="rId628" xr:uid="{62E3A7D0-41D8-41FD-A35E-7C0BB00CCBB2}"/>
    <hyperlink ref="Q52" r:id="rId629" xr:uid="{7069A3D0-7597-4540-A6F5-0E9CC574C9DC}"/>
    <hyperlink ref="R52" r:id="rId630" xr:uid="{6B8642B2-5240-4830-93C0-CAC050E03923}"/>
    <hyperlink ref="T52" r:id="rId631" xr:uid="{D7E328E6-BCC4-4CF6-9379-C7A3F8FEF710}"/>
    <hyperlink ref="Q126" r:id="rId632" xr:uid="{D068301A-EE38-485A-81EA-617C94197A36}"/>
    <hyperlink ref="R126" r:id="rId633" xr:uid="{115F3F57-F2A5-4F4A-91E9-7625CFB05383}"/>
    <hyperlink ref="P127" r:id="rId634" xr:uid="{6BEA9635-ED08-4214-9621-7ABA096A04AC}"/>
    <hyperlink ref="R127" r:id="rId635" xr:uid="{B62EB144-292E-4CDF-A633-8AFEB1AF0D6E}"/>
    <hyperlink ref="S127" r:id="rId636" xr:uid="{CCE5AF30-0EDF-4841-B74D-0354DDA1029C}"/>
    <hyperlink ref="Q128" r:id="rId637" xr:uid="{A65D8E3C-3E58-4CCE-A9BC-3D2D53DA7225}"/>
    <hyperlink ref="R128" r:id="rId638" xr:uid="{1E55079E-2D09-47D4-8BF7-108DDC84DF19}"/>
    <hyperlink ref="P129" r:id="rId639" xr:uid="{104D0444-8B48-4BB2-8B3F-EFDEF2BFFD64}"/>
    <hyperlink ref="R129" r:id="rId640" xr:uid="{6139E6BF-9588-4813-90B9-0302F38AF7CE}"/>
    <hyperlink ref="S129" r:id="rId641" xr:uid="{10696872-195B-41BD-A3E0-937A1C7DC038}"/>
    <hyperlink ref="Q111" r:id="rId642" xr:uid="{8562A52B-3F8C-4317-A664-6857003ABF1E}"/>
    <hyperlink ref="Q5" r:id="rId643" xr:uid="{D0DB2633-4568-46C5-B5BC-BB22A8431ED2}"/>
    <hyperlink ref="R5" r:id="rId644" xr:uid="{370C094D-D82D-4D13-B9B2-86167EE9341C}"/>
    <hyperlink ref="T5" r:id="rId645" xr:uid="{788BB867-4FC0-4BD7-924C-9F6C1EE8CAA7}"/>
    <hyperlink ref="P300" r:id="rId646" xr:uid="{FDA1BCE3-75FE-439E-A18D-9E5016023C95}"/>
    <hyperlink ref="Q300" r:id="rId647" xr:uid="{CF331379-57C9-4316-A1B5-9B2C4DF0F876}"/>
    <hyperlink ref="R301" r:id="rId648" xr:uid="{3D4DFA19-4F98-43D7-9005-725D842ADD8C}"/>
    <hyperlink ref="S301" r:id="rId649" xr:uid="{13367382-3EDA-417C-B2F1-5035194F00AA}"/>
    <hyperlink ref="Q179" r:id="rId650" xr:uid="{1F9D2B76-B545-46D3-B5EA-1C7E1E3A32BA}"/>
    <hyperlink ref="R179" r:id="rId651" xr:uid="{861E3D07-A378-46AB-ADBE-4D98973DDB0B}"/>
    <hyperlink ref="S179" r:id="rId652" xr:uid="{10A336CE-2913-463C-910B-DCA6EAD6B113}"/>
    <hyperlink ref="P285" r:id="rId653" xr:uid="{A492B33A-6B32-4EAE-BA0A-3D45DBEB3F2C}"/>
    <hyperlink ref="Q285" r:id="rId654" xr:uid="{A984E83E-5A72-4517-A40E-3BC0947A8605}"/>
    <hyperlink ref="R285" r:id="rId655" xr:uid="{A0F3D3DB-28CB-4364-AB04-F36CDC3385F6}"/>
    <hyperlink ref="T285" r:id="rId656" xr:uid="{AE0FEE41-83E5-43AE-91C9-C64E74DF011D}"/>
    <hyperlink ref="P286" r:id="rId657" xr:uid="{F9FA6FCE-BD46-4F65-9F2A-35EE0ECBCD14}"/>
    <hyperlink ref="Q286" r:id="rId658" xr:uid="{6C687BDF-A1CC-4683-BDC3-AD143B70E07A}"/>
    <hyperlink ref="R286" r:id="rId659" xr:uid="{CF815F99-24B9-4758-BE69-4A8CCD2B2652}"/>
    <hyperlink ref="T286" r:id="rId660" xr:uid="{3E6E25D9-609C-4430-AB52-1C16749CD78D}"/>
    <hyperlink ref="P134" r:id="rId661" xr:uid="{26E0F8E7-BFBB-4A45-8909-A8A83208DCFB}"/>
    <hyperlink ref="Q134" r:id="rId662" xr:uid="{D7C3F704-B06F-4EA4-B6EB-755E6C313BD9}"/>
    <hyperlink ref="R134" r:id="rId663" xr:uid="{B4D3D565-CE6E-4A5D-B086-A59A63D8F56A}"/>
    <hyperlink ref="T134" r:id="rId664" xr:uid="{FE93F3CB-09F7-4CBC-8BF8-B6F75BEDC20A}"/>
    <hyperlink ref="R135" r:id="rId665" xr:uid="{7AF27EE0-EC29-49B6-BF33-698CCFFC4BBD}"/>
    <hyperlink ref="S135" r:id="rId666" xr:uid="{85E9C1B1-E97B-4892-9069-61A13DCDBA92}"/>
    <hyperlink ref="P172" r:id="rId667" xr:uid="{7AFF5F9A-4F4D-4619-99E0-BF2DAF356F5B}"/>
    <hyperlink ref="Q172" r:id="rId668" xr:uid="{EA656030-917F-4FA5-81CD-77AE3064888C}"/>
    <hyperlink ref="R172" r:id="rId669" xr:uid="{0D3EACEE-23A8-4E13-9BB8-B75690B26EA3}"/>
    <hyperlink ref="P173" r:id="rId670" xr:uid="{66DA6111-CE5A-403F-AFB9-D62EC81BA7DF}"/>
    <hyperlink ref="Q173" r:id="rId671" xr:uid="{EB7BE566-FE5B-4EFF-82F7-E6F35AB97D81}"/>
    <hyperlink ref="R173" r:id="rId672" xr:uid="{ADE4309F-C105-400D-BDBE-F7461A29FADC}"/>
    <hyperlink ref="T173" r:id="rId673" xr:uid="{02E44D5F-53FA-4B74-ADD6-BDBDA327A760}"/>
    <hyperlink ref="R174" r:id="rId674" xr:uid="{E183D461-B64F-4062-AA13-00D59054C083}"/>
    <hyperlink ref="S174" r:id="rId675" xr:uid="{0245BA3E-09F2-4437-9248-8058DBD872E1}"/>
    <hyperlink ref="R121" r:id="rId676" xr:uid="{0D12E378-201F-4CEF-9D98-DCB7A62382FA}"/>
    <hyperlink ref="S122" r:id="rId677" xr:uid="{C9DCA26B-7BC5-49ED-AC60-AD2FA8D1DC9A}"/>
    <hyperlink ref="R86" r:id="rId678" xr:uid="{B7CA0D73-CA01-4EA9-841D-9866398627E8}"/>
    <hyperlink ref="S86" r:id="rId679" xr:uid="{3300EB0C-5DE2-4C65-826B-FAED45316DCD}"/>
    <hyperlink ref="P87" r:id="rId680" xr:uid="{7C9AE819-8371-4456-B025-382EB587B3D4}"/>
    <hyperlink ref="Q87" r:id="rId681" xr:uid="{2C0294B4-09BC-4CA9-8159-5E67628B2149}"/>
    <hyperlink ref="R87" r:id="rId682" xr:uid="{71247185-FD2F-4D07-9C2E-B4AEA167048D}"/>
    <hyperlink ref="T87" r:id="rId683" xr:uid="{1915DCE1-C6A6-4CE5-9573-F0E6B143BB85}"/>
    <hyperlink ref="P88" r:id="rId684" xr:uid="{241BB881-3790-4659-AB6D-49F6275B1EA1}"/>
    <hyperlink ref="Q88" r:id="rId685" xr:uid="{29BC7CFF-60C2-4E61-A0FA-A8255A71C4BC}"/>
    <hyperlink ref="R88" r:id="rId686" xr:uid="{68056803-2030-4CC7-9D36-E25934916AB6}"/>
    <hyperlink ref="T88" r:id="rId687" xr:uid="{3540B21F-F384-4A27-8265-D5D474885B73}"/>
    <hyperlink ref="P13" r:id="rId688" xr:uid="{5A1D1993-A78B-4FEE-A3B4-EC040FA72073}"/>
    <hyperlink ref="Q13" r:id="rId689" xr:uid="{AAF3A975-FCDF-44C1-83CD-45CDE3B75B25}"/>
    <hyperlink ref="R13" r:id="rId690" xr:uid="{62423106-95E5-434D-920E-C02A513E1CFB}"/>
    <hyperlink ref="T13" r:id="rId691" xr:uid="{97D07FFC-4347-4FD9-B9E3-AFB9D933AA2F}"/>
    <hyperlink ref="P305" r:id="rId692" xr:uid="{C4E131EB-4A3C-43DB-8D84-780370FA1EDC}"/>
    <hyperlink ref="R305" r:id="rId693" xr:uid="{B59C4C60-143D-45F6-80B9-73747038E241}"/>
    <hyperlink ref="S305" r:id="rId694" xr:uid="{6026774A-2CAA-4584-AD2B-0521C36C6BDA}"/>
    <hyperlink ref="P219" r:id="rId695" xr:uid="{2B7D84B1-3626-42F4-B19A-96FA74BE9500}"/>
    <hyperlink ref="Q219" r:id="rId696" xr:uid="{283DDAE5-3054-4D36-9A18-4A03F1F5220F}"/>
    <hyperlink ref="P220" r:id="rId697" xr:uid="{B1E07922-8ED6-4830-8A6B-1EC384E8B297}"/>
    <hyperlink ref="Q220" r:id="rId698" xr:uid="{3463A1F8-AD0F-408A-84E7-7523BCA16180}"/>
    <hyperlink ref="R220" r:id="rId699" xr:uid="{5AE69339-9E9E-4A4B-B395-15C8ED09CB0E}"/>
    <hyperlink ref="T220" r:id="rId700" xr:uid="{37A3CEEC-D7E6-48EF-8FE8-C55FE497B1A0}"/>
    <hyperlink ref="S10" r:id="rId701" xr:uid="{63CB3FB5-6F35-4213-AD6C-9613FF82FA81}"/>
    <hyperlink ref="P192" r:id="rId702" xr:uid="{F432B467-ADD7-4065-8016-1A31F5B798B9}"/>
    <hyperlink ref="Q192" r:id="rId703" xr:uid="{647F700E-8F27-418B-8BFF-7270AAC032F9}"/>
    <hyperlink ref="R192" r:id="rId704" xr:uid="{C288B03D-244A-4B0E-A461-9568C42E992D}"/>
    <hyperlink ref="T192" r:id="rId705" xr:uid="{6D02BD4D-33C5-4FF1-88A4-276CF88E3949}"/>
    <hyperlink ref="P3" r:id="rId706" xr:uid="{07F6153B-7C12-4477-B580-A9B118FC539D}"/>
    <hyperlink ref="S3" r:id="rId707" xr:uid="{4B455518-E00C-4D26-A27A-BB719B8275A1}"/>
    <hyperlink ref="Q96" r:id="rId708" xr:uid="{BA31D82B-63AC-4CF2-8D4B-ECE73D3CED03}"/>
    <hyperlink ref="Q355" r:id="rId709" xr:uid="{4B1F360E-971B-49CC-98A7-0CE719D679EA}"/>
    <hyperlink ref="R355" r:id="rId710" xr:uid="{A1AAC261-0A4F-495C-862B-F6A3B9A0100B}"/>
    <hyperlink ref="T355" r:id="rId711" xr:uid="{31C88F73-ED7D-48FB-A362-C210181171E9}"/>
    <hyperlink ref="P297" r:id="rId712" xr:uid="{E1A2B5B9-7248-4DCE-AFB8-2DE2282A5F7C}"/>
    <hyperlink ref="Q297" r:id="rId713" xr:uid="{2D1EDA13-AD93-4FD1-9BD2-70F2CDAB047E}"/>
    <hyperlink ref="R297" r:id="rId714" xr:uid="{0AC16D50-2A3E-4601-95A4-DFC98FAE1A33}"/>
    <hyperlink ref="T297" r:id="rId715" xr:uid="{D27DDA97-26EE-486A-8D08-096A07821B2C}"/>
    <hyperlink ref="P250" r:id="rId716" xr:uid="{B72D7264-231B-4959-8C33-B3102E2F23EB}"/>
    <hyperlink ref="Q250" r:id="rId717" xr:uid="{7AC111F6-533F-4A68-B74C-EF30720CD54D}"/>
    <hyperlink ref="R250" r:id="rId718" xr:uid="{635CFFFA-77C2-4AAB-AEA6-2D1A4D2DC109}"/>
    <hyperlink ref="Q75" r:id="rId719" xr:uid="{41F5852C-5F9F-46C0-9C8F-E84433105D81}"/>
    <hyperlink ref="S75" r:id="rId720" xr:uid="{A91A7BF4-E966-49BA-99BB-17E930616B7B}"/>
    <hyperlink ref="S298" r:id="rId721" xr:uid="{9F90F272-7AEE-4F75-9C02-94093DB711A6}"/>
    <hyperlink ref="R299" r:id="rId722" xr:uid="{31EF45CB-B259-4B9B-BC2C-6BDE4A36F86B}"/>
    <hyperlink ref="P8" r:id="rId723" xr:uid="{A0EC987C-7733-4BE8-B26E-8AE364658F80}"/>
    <hyperlink ref="Q8" r:id="rId724" xr:uid="{7ED56D40-DC5A-42D1-A04B-39EE2905097F}"/>
    <hyperlink ref="R8" r:id="rId725" xr:uid="{2CC2D72A-70A3-425C-81CE-457ED78E6126}"/>
    <hyperlink ref="R221" r:id="rId726" xr:uid="{B0333EC2-2464-40D4-A8A5-66FEADEF028D}"/>
    <hyperlink ref="Q208" r:id="rId727" xr:uid="{6B978540-75BE-4BA0-B26F-E0887C9998EC}"/>
    <hyperlink ref="S209" r:id="rId728" xr:uid="{A65D31CB-6F06-42CA-9545-E4E3EB3205E1}"/>
    <hyperlink ref="R210" r:id="rId729" xr:uid="{74BA166B-8CAA-47D4-9FA1-FD843D9EA895}"/>
    <hyperlink ref="S210" r:id="rId730" xr:uid="{6D00DF8B-DE90-4543-98EF-E68480FE1853}"/>
    <hyperlink ref="S166" r:id="rId731" xr:uid="{480900F6-DCF3-4DFA-9859-DEBFE3EE80A8}"/>
    <hyperlink ref="S167" r:id="rId732" xr:uid="{F6E8A702-C60C-4399-8C12-EBD0A72CF841}"/>
    <hyperlink ref="P358" r:id="rId733" xr:uid="{AF1F0FE7-289C-4EDA-B97D-1B645FEC94D5}"/>
    <hyperlink ref="Q358" r:id="rId734" xr:uid="{E6F55E4B-BD08-4709-BE24-A7E13233B4FA}"/>
    <hyperlink ref="R358" r:id="rId735" xr:uid="{EADAF282-1458-4EEB-A9A0-AA079C942732}"/>
    <hyperlink ref="S276" r:id="rId736" xr:uid="{9E27F8D5-C0D4-470A-818E-EF542A651D09}"/>
    <hyperlink ref="Q102" r:id="rId737" xr:uid="{57CA0F9A-41E5-474E-85EC-F154DD9D9FF5}"/>
    <hyperlink ref="Q119" r:id="rId738" xr:uid="{98FEDB03-1911-478C-9DC8-B5D5563FEB2F}"/>
    <hyperlink ref="Q120" r:id="rId739" xr:uid="{6834D8BD-2C85-4DC8-9298-AA51F7E25BE2}"/>
    <hyperlink ref="P107" r:id="rId740" xr:uid="{7381DA63-7D07-43B4-85B7-7937949EC7AD}"/>
    <hyperlink ref="Q107" r:id="rId741" xr:uid="{A1475495-C895-4B42-AD2E-2E96D3494B15}"/>
    <hyperlink ref="R107" r:id="rId742" xr:uid="{D933FE04-03B3-4C93-B405-D25B66F23366}"/>
    <hyperlink ref="P70" r:id="rId743" xr:uid="{18AB9EE9-447A-41C2-9FFE-86DA736B3E91}"/>
    <hyperlink ref="Q70" r:id="rId744" xr:uid="{8402A38C-0AFC-4659-9287-3D6B4C8BB694}"/>
    <hyperlink ref="R70" r:id="rId745" xr:uid="{69244483-D18D-4386-8AA1-973F1CE18821}"/>
    <hyperlink ref="S58" r:id="rId746" xr:uid="{32BA2F9D-293A-42CC-8113-D2DEB76E5880}"/>
    <hyperlink ref="S59" r:id="rId747" xr:uid="{15363552-5734-4156-A1DA-3BC01602177F}"/>
    <hyperlink ref="S60" r:id="rId748" xr:uid="{A66120C8-B44E-4B13-8036-B27DB42FFEFF}"/>
    <hyperlink ref="P61" r:id="rId749" xr:uid="{54224F71-C9C5-4489-837A-9094DE45F122}"/>
    <hyperlink ref="Q61" r:id="rId750" xr:uid="{E35E3E2B-6061-4271-B42E-142F159111F7}"/>
    <hyperlink ref="R61" r:id="rId751" xr:uid="{CF9E74A0-937B-48AC-AF54-B81FC648CA53}"/>
    <hyperlink ref="T61" r:id="rId752" xr:uid="{A0C47868-4748-4167-9EF8-79AEAEC6C656}"/>
    <hyperlink ref="P62" r:id="rId753" xr:uid="{B82D547A-9A3A-40FE-BF88-9E682361657A}"/>
    <hyperlink ref="Q62" r:id="rId754" xr:uid="{855E8FBC-FD4F-4545-90E2-B46812C473BB}"/>
    <hyperlink ref="R62" r:id="rId755" xr:uid="{9A3668CE-2F5C-4E39-8CBD-95F316FDDE77}"/>
    <hyperlink ref="T62" r:id="rId756" xr:uid="{BEE6500F-CBC4-42C4-8CD1-94394385848B}"/>
    <hyperlink ref="P63" r:id="rId757" xr:uid="{C77F5BDC-24A7-45F5-9A74-8603024D3A6B}"/>
    <hyperlink ref="Q63" r:id="rId758" xr:uid="{59BAA16A-40F1-498B-8DE5-AC2192A8EA84}"/>
    <hyperlink ref="R63" r:id="rId759" xr:uid="{EA875560-CA90-44BA-9556-F1A1AC4DE18C}"/>
    <hyperlink ref="T63" r:id="rId760" xr:uid="{0A69B623-2B87-4A7C-8C57-A876864734C3}"/>
    <hyperlink ref="Q93" r:id="rId761" xr:uid="{595BE8EE-EB7D-4531-ACDD-2032ED076813}"/>
    <hyperlink ref="Q196" r:id="rId762" xr:uid="{74F7C2AF-76CD-4A04-9007-312FE65412AD}"/>
    <hyperlink ref="R196" r:id="rId763" xr:uid="{C3BB76A8-3421-4985-9512-C259BE65856F}"/>
    <hyperlink ref="T196" r:id="rId764" xr:uid="{B3F1C0E4-2E12-4040-9D87-B5EA01B2B92D}"/>
    <hyperlink ref="Q365" r:id="rId765" xr:uid="{EFB3E9E2-8856-4054-A296-BC424AAD35A6}"/>
    <hyperlink ref="R365" r:id="rId766" xr:uid="{39CCCCE9-500F-4D96-8604-BACA8DB6815D}"/>
    <hyperlink ref="T365" r:id="rId767" xr:uid="{EFA0A35B-88B2-41FB-9084-D4C7D7162241}"/>
    <hyperlink ref="P366" r:id="rId768" xr:uid="{2706E183-25ED-48A1-A68F-9C45E0E98A2C}"/>
    <hyperlink ref="Q366" r:id="rId769" xr:uid="{A2C45E02-FE40-40F9-A74F-C706A77F9763}"/>
    <hyperlink ref="R366" r:id="rId770" xr:uid="{C86834F8-EE63-4862-BAD8-F188046CE60A}"/>
    <hyperlink ref="Q65" r:id="rId771" xr:uid="{4B77CA0B-E8E3-4E75-AC58-FCEF99F0C4C3}"/>
    <hyperlink ref="R65" r:id="rId772" xr:uid="{5EB38103-0F25-44F6-9534-1A635C21080D}"/>
    <hyperlink ref="T65" r:id="rId773" xr:uid="{D70E1448-A836-49BC-A724-772BE5BD8B66}"/>
    <hyperlink ref="P231" r:id="rId774" xr:uid="{32A1E2D0-0903-4FF1-AFF0-7A797697D471}"/>
    <hyperlink ref="Q231" r:id="rId775" xr:uid="{4D5A9B51-3678-4BFA-BBC2-25CEA1DC841F}"/>
    <hyperlink ref="R231" r:id="rId776" xr:uid="{7DD61A9D-4497-4C74-8D26-C81C7C3AB8E1}"/>
    <hyperlink ref="T231" r:id="rId777" xr:uid="{533DF4EF-7959-43C3-8491-50BD0F02C64C}"/>
    <hyperlink ref="Q232" r:id="rId778" xr:uid="{F11FA42B-D7DE-4476-9649-F602EA2E0916}"/>
    <hyperlink ref="R232" r:id="rId779" xr:uid="{6967D689-7C9A-496E-A0F1-5F48B4092389}"/>
    <hyperlink ref="T232" r:id="rId780" xr:uid="{F0E8A976-7224-4EA8-863F-8E931E1AC945}"/>
    <hyperlink ref="P263" r:id="rId781" xr:uid="{6421FDBA-9B7C-4F1A-B5EB-99548EF9B878}"/>
    <hyperlink ref="Q263" r:id="rId782" xr:uid="{0A8BC40C-4846-4498-9FA2-8B088824E94C}"/>
    <hyperlink ref="R263" r:id="rId783" xr:uid="{1FAB8BC8-9A36-4CCE-AB97-2B18012862B0}"/>
    <hyperlink ref="T263" r:id="rId784" xr:uid="{DE914029-DB75-4072-A28C-67C989950DAA}"/>
    <hyperlink ref="P105" r:id="rId785" xr:uid="{9B92E746-2A43-4430-B381-598AB3BAB79A}"/>
    <hyperlink ref="Q105" r:id="rId786" xr:uid="{EA91EADB-A2CD-44F4-ABA8-B5173B173464}"/>
    <hyperlink ref="P67" r:id="rId787" xr:uid="{E9EDBF8E-F3AE-4DEE-8E32-F7278205ED5A}"/>
    <hyperlink ref="Q67" r:id="rId788" xr:uid="{268E7480-3D48-432A-B7AD-EA6BC62E5E3D}"/>
    <hyperlink ref="R67" r:id="rId789" xr:uid="{1FA9777A-A5B5-4B36-96D3-6B3E651C7E44}"/>
    <hyperlink ref="P125" r:id="rId790" xr:uid="{B1B7024B-FDC6-424E-B039-3FA40D2FCE34}"/>
    <hyperlink ref="Q125" r:id="rId791" xr:uid="{A99B7FA2-8D8B-460E-A665-EC75FBDE0752}"/>
    <hyperlink ref="R125" r:id="rId792" xr:uid="{8878406D-9520-4B80-9D7B-E54EC1ED81B5}"/>
    <hyperlink ref="Q36" r:id="rId793" xr:uid="{2DE7FA5B-D71C-4E0D-A26E-C60DC3B312B6}"/>
    <hyperlink ref="R36" r:id="rId794" xr:uid="{BFAFE1AB-0075-4321-933E-F886B59DC5D9}"/>
    <hyperlink ref="T36" r:id="rId795" xr:uid="{CF767B6C-87B6-449A-BE4B-DC65D74F6D55}"/>
    <hyperlink ref="P222" r:id="rId796" xr:uid="{CEEDBB23-5443-4C69-8F03-51C5C53A67A1}"/>
    <hyperlink ref="Q222" r:id="rId797" xr:uid="{8DC5094C-9FBC-4185-9F53-001A51F72E68}"/>
    <hyperlink ref="R222" r:id="rId798" xr:uid="{A77DEAA6-F8D1-44A4-9A71-73EC1CF94058}"/>
    <hyperlink ref="Q319" r:id="rId799" xr:uid="{F5C42F9C-CF35-4BA5-82C3-20A0D5796192}"/>
    <hyperlink ref="Q103" r:id="rId800" xr:uid="{2C04B7B6-A64C-46EC-AB75-D1C14DF53B51}"/>
    <hyperlink ref="R103" r:id="rId801" xr:uid="{84C2DD5C-038B-469E-B952-DFB9AD99C0AE}"/>
    <hyperlink ref="T103" r:id="rId802" xr:uid="{3A26E5ED-747A-4645-BD10-33C9F8F24E67}"/>
    <hyperlink ref="P104" r:id="rId803" xr:uid="{DF430507-D472-42AF-9B46-7CCF8B0E3889}"/>
    <hyperlink ref="Q104" r:id="rId804" xr:uid="{12CB139F-ABC5-4EB7-BB4B-4F24CD86BEF4}"/>
    <hyperlink ref="R104" r:id="rId805" xr:uid="{F57309E5-D0AE-4500-836E-4EB096F896FC}"/>
    <hyperlink ref="T104" r:id="rId806" xr:uid="{93E33339-5E88-4CF2-BA5D-3B5212306BCF}"/>
    <hyperlink ref="P338" r:id="rId807" xr:uid="{5E9E0838-6854-43F7-863D-2AD4D889DA47}"/>
    <hyperlink ref="Q338" r:id="rId808" xr:uid="{01EA8F3F-B634-4F54-A856-D713B48B4419}"/>
    <hyperlink ref="Q339" r:id="rId809" xr:uid="{5742B0D0-B3B2-4437-9C32-B4F67B2ECD14}"/>
    <hyperlink ref="R339" r:id="rId810" xr:uid="{0E736CCC-073C-4B7B-B627-35053E7E038E}"/>
    <hyperlink ref="T339" r:id="rId811" xr:uid="{1C1C77BD-B264-4D13-B333-CF77650FD425}"/>
    <hyperlink ref="P340" r:id="rId812" xr:uid="{E8A9017C-37B9-41AF-BD81-A85DE2A551E1}"/>
    <hyperlink ref="Q340" r:id="rId813" xr:uid="{2908F819-283A-44A8-8E29-74376902F2CF}"/>
    <hyperlink ref="R340" r:id="rId814" xr:uid="{6D4FF2C4-27E5-43C9-ADC8-189F37589B09}"/>
    <hyperlink ref="T340" r:id="rId815" xr:uid="{2E5FBF7A-0DB8-497D-9652-3A82CB2FC3C1}"/>
    <hyperlink ref="P341" r:id="rId816" xr:uid="{B6AFEC9C-53DF-4F9A-A6E7-22A5AC5EEB2F}"/>
    <hyperlink ref="Q341" r:id="rId817" xr:uid="{0676413A-597A-4AC1-8814-6D3DEB71B70B}"/>
    <hyperlink ref="R341" r:id="rId818" xr:uid="{16E86736-8DAC-429E-95E8-097DEBB37176}"/>
    <hyperlink ref="T341" r:id="rId819" xr:uid="{0B0222CA-8858-425F-A81A-E228B19CA221}"/>
    <hyperlink ref="P12" r:id="rId820" xr:uid="{1D8D8ADF-17D8-421C-8433-2B9223584E85}"/>
    <hyperlink ref="Q12" r:id="rId821" xr:uid="{942AD59A-2160-405B-B6F6-68F12BACD268}"/>
    <hyperlink ref="R12" r:id="rId822" xr:uid="{172A1960-4D07-4DAE-85FE-44ED06E4D3BF}"/>
    <hyperlink ref="T12" r:id="rId823" xr:uid="{8B9DA65B-F8A5-43E4-BD51-9AC6F397BF76}"/>
    <hyperlink ref="Q322" r:id="rId824" xr:uid="{FC592B0E-1797-4C36-BFEE-EB63A101A5DB}"/>
    <hyperlink ref="R322" r:id="rId825" xr:uid="{1D898E66-3CDD-442D-A90B-B66FEE7CD631}"/>
    <hyperlink ref="T322" r:id="rId826" xr:uid="{0827B70A-52A8-488D-B2AF-E6327ED09FBE}"/>
    <hyperlink ref="P323" r:id="rId827" xr:uid="{42F48563-B8F0-4C6A-B864-1028C5FB9790}"/>
    <hyperlink ref="Q323" r:id="rId828" xr:uid="{66A1D4FF-CC88-426E-AEBC-3065009FCCD5}"/>
    <hyperlink ref="R323" r:id="rId829" xr:uid="{F67D0CDC-25A4-4AD5-BDB9-F700BF4B55EF}"/>
    <hyperlink ref="T323" r:id="rId830" xr:uid="{BA5714AF-E6FE-4012-B4B7-F57C1A8CE586}"/>
    <hyperlink ref="P324" r:id="rId831" xr:uid="{7639C330-1CC9-44E4-AE06-EAD8D3D54C1A}"/>
    <hyperlink ref="Q324" r:id="rId832" xr:uid="{67420375-0DE5-4976-AEE6-4FB80D455519}"/>
    <hyperlink ref="R324" r:id="rId833" xr:uid="{532EA4BB-9BDE-4A62-BFF3-94FD2BEB4C4F}"/>
    <hyperlink ref="T324" r:id="rId834" xr:uid="{BFD14380-776E-4FE8-8DF8-9DA168B356D6}"/>
    <hyperlink ref="Q325" r:id="rId835" xr:uid="{4255A2CC-CE40-4CD5-AC5B-72DA7D14DE92}"/>
    <hyperlink ref="R325" r:id="rId836" xr:uid="{D21ADA26-B1D6-4107-8568-DACC3004DCD8}"/>
    <hyperlink ref="T325" r:id="rId837" xr:uid="{2CEDAE9A-6CA7-40B8-84E4-41A16C07661D}"/>
    <hyperlink ref="P182" r:id="rId838" xr:uid="{9BA5B8FA-BEE6-4E93-A354-730F0630CD00}"/>
    <hyperlink ref="Q182" r:id="rId839" xr:uid="{5DE0B956-FDCF-4C84-AFD7-D2E995DEC71B}"/>
    <hyperlink ref="R182" r:id="rId840" xr:uid="{AD976B19-7C8B-4CD2-A048-794BFE8BDF84}"/>
    <hyperlink ref="T182" r:id="rId841" xr:uid="{8EF49548-1839-41B0-9BC3-885789AEE586}"/>
    <hyperlink ref="P183" r:id="rId842" xr:uid="{EA74C820-F8B4-4502-A8CB-111B6191E76A}"/>
    <hyperlink ref="Q183" r:id="rId843" xr:uid="{6CF1259D-AE2E-4003-8B3A-3A6677BFFD80}"/>
    <hyperlink ref="R183" r:id="rId844" xr:uid="{7C27D9BB-DA87-4327-8CAF-2C6418A2C165}"/>
    <hyperlink ref="P265" r:id="rId845" xr:uid="{1C77E68F-B8EB-4A2C-9D7A-18511B8DB7FE}"/>
    <hyperlink ref="Q265" r:id="rId846" xr:uid="{4AC8E229-76A2-41F9-A310-4931C2A162A4}"/>
    <hyperlink ref="R265" r:id="rId847" xr:uid="{FF9193BC-B421-41DF-AB68-199C099B9186}"/>
    <hyperlink ref="Q254" r:id="rId848" xr:uid="{45179BD5-4B21-4059-AC81-8AA44006181A}"/>
    <hyperlink ref="R254" r:id="rId849" xr:uid="{54115288-5D69-4831-8BF4-D43FE600D201}"/>
    <hyperlink ref="T254" r:id="rId850" xr:uid="{9F824A0F-295E-4D44-88DA-ABC38ED6217A}"/>
    <hyperlink ref="P371" r:id="rId851" xr:uid="{4CCB3A72-E964-4F30-B529-8A03961B601B}"/>
    <hyperlink ref="Q371" r:id="rId852" xr:uid="{FE4DFF27-8F64-48AF-97E0-BB7DA8E49A07}"/>
    <hyperlink ref="R371" r:id="rId853" xr:uid="{E5547C0C-44E5-489B-A6F0-658B1BF944DC}"/>
    <hyperlink ref="P292" r:id="rId854" xr:uid="{8072BAAF-F0C9-4685-8859-51C92FF17235}"/>
    <hyperlink ref="Q292" r:id="rId855" xr:uid="{7290361E-0204-487C-A39F-48D4D084B75B}"/>
    <hyperlink ref="R292" r:id="rId856" xr:uid="{1550F018-E238-4B12-BD7A-13EA60B4C6F7}"/>
    <hyperlink ref="P275" r:id="rId857" xr:uid="{B2F2AE9A-F2C8-4676-8A57-8916648DA9D9}"/>
    <hyperlink ref="Q275" r:id="rId858" xr:uid="{04751EB8-E109-44A4-A0FD-E957EAB4832F}"/>
    <hyperlink ref="R275" r:id="rId859" xr:uid="{5A53175E-FA70-4DCB-AE5F-F57EA13465CC}"/>
    <hyperlink ref="P348" r:id="rId860" xr:uid="{7B1FECBD-C430-4368-8243-0DCB23417A16}"/>
    <hyperlink ref="Q348" r:id="rId861" xr:uid="{78D4FBA7-EF74-4726-A447-3DF684C77B93}"/>
    <hyperlink ref="R348" r:id="rId862" xr:uid="{F8C7EA66-F6A5-4EBD-810F-34B3C8183753}"/>
    <hyperlink ref="T348" r:id="rId863" xr:uid="{8549517A-552B-4923-8FF5-E87345AFFACA}"/>
    <hyperlink ref="P349" r:id="rId864" xr:uid="{9504B8EF-A952-4574-BCA8-E7ADD05D1653}"/>
    <hyperlink ref="Q349" r:id="rId865" xr:uid="{E662E319-9666-430D-9293-86D5CBDC5596}"/>
    <hyperlink ref="R349" r:id="rId866" xr:uid="{D7AE04F2-3082-402A-AD30-F1ADDFC4A93B}"/>
    <hyperlink ref="T349" r:id="rId867" xr:uid="{24141B5D-C016-456C-BDAD-429698522FB6}"/>
    <hyperlink ref="P350" r:id="rId868" xr:uid="{24E5EFC1-393D-4AB4-B9B9-4B8C00E124E4}"/>
    <hyperlink ref="Q350" r:id="rId869" xr:uid="{C4AC8BED-EE93-4B85-84A6-B9E3B3B42409}"/>
    <hyperlink ref="R350" r:id="rId870" xr:uid="{7427D906-FD07-4E1C-AFF5-AF7DB8B90531}"/>
    <hyperlink ref="P351" r:id="rId871" xr:uid="{F7118475-76E1-40F1-AF3E-00C96FC74703}"/>
    <hyperlink ref="Q351" r:id="rId872" xr:uid="{2D75DC6D-F8B3-4EFA-910C-8C274EF9F99A}"/>
    <hyperlink ref="R351" r:id="rId873" xr:uid="{9D78AC17-358A-4EE0-8462-473ED07DE42B}"/>
    <hyperlink ref="P130" r:id="rId874" xr:uid="{7D20F48D-D8A7-47D7-AFC7-98499AE32515}"/>
    <hyperlink ref="Q130" r:id="rId875" xr:uid="{AB773321-2C11-4C55-89DC-EC33D9481189}"/>
    <hyperlink ref="R130" r:id="rId876" xr:uid="{66A4D082-BE53-494F-9E50-4E83DBF10AF2}"/>
    <hyperlink ref="P131" r:id="rId877" xr:uid="{F5958065-E4A4-43BA-9ECF-0DB06761D139}"/>
    <hyperlink ref="Q131" r:id="rId878" xr:uid="{531E08E5-60C1-4735-A211-569B1FBA4F4A}"/>
    <hyperlink ref="R131" r:id="rId879" xr:uid="{7CEE85E2-61DA-4FDD-B51A-F6854F9A0A9A}"/>
    <hyperlink ref="T131" r:id="rId880" xr:uid="{0C650C3E-175A-4C11-908B-F49A0D234F7A}"/>
    <hyperlink ref="Q132" r:id="rId881" xr:uid="{66F22A49-2C7B-4D53-82F2-F3A8B5A65CAC}"/>
    <hyperlink ref="P133" r:id="rId882" xr:uid="{2ABAEC18-0B4E-4CEE-9A40-8E12362904C2}"/>
    <hyperlink ref="Q133" r:id="rId883" xr:uid="{CE3CD9E6-34BB-4606-B2BF-55E55CBF9FEE}"/>
    <hyperlink ref="R133" r:id="rId884" xr:uid="{26B983E1-3054-455A-9EAD-D0D9ADB8CE5F}"/>
    <hyperlink ref="P81" r:id="rId885" xr:uid="{5AA08025-67C4-4F87-8B44-FBCBCE0037FE}"/>
    <hyperlink ref="Q81" r:id="rId886" xr:uid="{9FA11D57-94E5-4AEC-8623-2ACBB0487091}"/>
    <hyperlink ref="R81" r:id="rId887" xr:uid="{4F512644-5967-4D68-AD01-300636F223E6}"/>
    <hyperlink ref="T81" r:id="rId888" xr:uid="{2EFFC930-728F-427B-90D8-CF87A639D7E6}"/>
    <hyperlink ref="P347" r:id="rId889" xr:uid="{58F4E845-9741-4661-8752-080E85FA0B73}"/>
    <hyperlink ref="Q347" r:id="rId890" xr:uid="{8B069082-8515-4CA4-93E8-130DC4C3BDC6}"/>
    <hyperlink ref="R347" r:id="rId891" xr:uid="{139881F9-1986-4410-BC2C-BBCA0B649461}"/>
    <hyperlink ref="P89" r:id="rId892" xr:uid="{07C75284-C0EC-4863-9C3C-E8711804E1C0}"/>
    <hyperlink ref="Q89" r:id="rId893" xr:uid="{45A4D65C-A272-4149-99F9-0BA739F21B7C}"/>
    <hyperlink ref="R89" r:id="rId894" xr:uid="{A570D635-C41D-4421-973A-0E132E2C8C39}"/>
    <hyperlink ref="P294" r:id="rId895" xr:uid="{007C8B6C-D1BA-4632-98B4-D6C70E44485C}"/>
    <hyperlink ref="Q294" r:id="rId896" xr:uid="{8EDD9EB2-7B8E-4392-869B-F8885C6F2D36}"/>
    <hyperlink ref="R294" r:id="rId897" xr:uid="{C8599496-118F-413C-8CD7-CBFED404CBC3}"/>
    <hyperlink ref="Q92" r:id="rId898" xr:uid="{0D2533C6-8097-4110-8334-3DA7874DF473}"/>
    <hyperlink ref="Q372" r:id="rId899" xr:uid="{FC10CD9A-B092-488C-A0F5-8A1BAE547A7D}"/>
    <hyperlink ref="R372" r:id="rId900" xr:uid="{A4C1C94D-E9A2-4630-8444-A1D517ABA7F1}"/>
    <hyperlink ref="T372" r:id="rId901" xr:uid="{C0F71AC1-0459-443A-834D-6553BADF13E2}"/>
    <hyperlink ref="P373" r:id="rId902" xr:uid="{4026D85A-9C88-40E8-8ACC-5DA730465EE3}"/>
    <hyperlink ref="Q373" r:id="rId903" xr:uid="{E251FD24-4C7E-45E7-9444-3A0D9EE08F17}"/>
    <hyperlink ref="R373" r:id="rId904" xr:uid="{3BF93048-7700-4B21-BE7E-03512095A527}"/>
    <hyperlink ref="T373" r:id="rId905" xr:uid="{5E772F79-F203-40E6-8A85-B208EFA16683}"/>
    <hyperlink ref="Q44" r:id="rId906" xr:uid="{0C501D26-FC3B-4FA3-BAA6-A16ACB6E237B}"/>
    <hyperlink ref="R44" r:id="rId907" xr:uid="{6FF9A273-35D5-4BF2-91E8-63BE29AFD7E5}"/>
    <hyperlink ref="T44" r:id="rId908" xr:uid="{D8A57CC3-11F0-473C-B0BF-CB58D1224618}"/>
    <hyperlink ref="Q17" r:id="rId909" xr:uid="{BF7146FA-C207-4DA8-9860-04406B6C2ED4}"/>
    <hyperlink ref="R17" r:id="rId910" xr:uid="{63F276BB-8748-4D92-9F0C-5E55FB78F093}"/>
    <hyperlink ref="T17" r:id="rId911" xr:uid="{3B0A5C88-E0FC-435B-8EA7-6C0209ECF048}"/>
    <hyperlink ref="P283" r:id="rId912" xr:uid="{F64C7EB8-534A-41D4-921B-4CD9F6B6B115}"/>
    <hyperlink ref="Q283" r:id="rId913" xr:uid="{E5022EBC-99EC-495E-AB87-A9D9B00F7285}"/>
    <hyperlink ref="R283" r:id="rId914" xr:uid="{5FC20B34-65EA-46B7-8DE2-6E02869B7D93}"/>
    <hyperlink ref="T283" r:id="rId915" xr:uid="{CD255B23-A3A7-4E44-870F-7FB46765017C}"/>
    <hyperlink ref="P80" r:id="rId916" xr:uid="{BD907312-1674-4DDF-B6F0-BEB428F97461}"/>
    <hyperlink ref="Q80" r:id="rId917" xr:uid="{34ABA199-4EBD-4B07-AD17-56A61713531A}"/>
    <hyperlink ref="R80" r:id="rId918" xr:uid="{A6623E54-9F97-4F5D-9DB7-D6039F393E65}"/>
    <hyperlink ref="T80" r:id="rId919" xr:uid="{D3580D49-2122-4B23-9FE6-55F1FD3CB37B}"/>
    <hyperlink ref="Q308" r:id="rId920" xr:uid="{D6286EAA-26B1-4094-9395-D09AB97ECA6A}"/>
    <hyperlink ref="R308" r:id="rId921" xr:uid="{F451980C-D2CF-4D0B-8C65-1ABAD4E62083}"/>
    <hyperlink ref="T308" r:id="rId922" xr:uid="{D480EE06-B27F-4016-B6E6-CF90F56CD1FD}"/>
    <hyperlink ref="P287" r:id="rId923" xr:uid="{24CCCFFE-E13C-4772-9B58-CB1279B7E198}"/>
    <hyperlink ref="Q287" r:id="rId924" xr:uid="{A547AB28-7CCB-471B-AA9A-8FA2521995F5}"/>
    <hyperlink ref="R287" r:id="rId925" xr:uid="{28DE3592-201A-45CE-A233-746CDC3A96FA}"/>
    <hyperlink ref="T287" r:id="rId926" xr:uid="{EC42B06F-2C6F-4B45-BA18-AE6681BAE09B}"/>
    <hyperlink ref="P227" r:id="rId927" xr:uid="{FC05F121-3F56-4D00-96D0-98A0E2395FCE}"/>
    <hyperlink ref="Q227" r:id="rId928" xr:uid="{0DBF39FB-0DDE-473B-B225-4E75732C0FD5}"/>
    <hyperlink ref="R227" r:id="rId929" xr:uid="{353B18EC-BC2B-43F4-9AE0-B5BBCFD9F11F}"/>
    <hyperlink ref="T227" r:id="rId930" xr:uid="{14B07994-EB50-4F89-9DFF-DC509530DC6F}"/>
    <hyperlink ref="P40" r:id="rId931" xr:uid="{44FFB1D4-FF29-47DC-BF51-888DD53A60FC}"/>
    <hyperlink ref="Q40" r:id="rId932" xr:uid="{7025B792-E605-4056-BD1A-0729121D8E3A}"/>
    <hyperlink ref="R40" r:id="rId933" xr:uid="{E69FF1E2-492F-4EAA-B833-1FA0CCE3D236}"/>
    <hyperlink ref="T40" r:id="rId934" xr:uid="{823180AF-0A57-45DE-8F42-413E2D07AB75}"/>
    <hyperlink ref="P85" r:id="rId935" xr:uid="{F557EE68-4E13-41F8-A12D-1325596A61D9}"/>
    <hyperlink ref="Q85" r:id="rId936" xr:uid="{9F402C04-85C0-4E57-8F17-3F4F91B9F0D2}"/>
    <hyperlink ref="R85" r:id="rId937" xr:uid="{8E578E98-1150-427B-A80C-93D8AE08AF4D}"/>
    <hyperlink ref="T85" r:id="rId938" xr:uid="{33C5EA14-9A71-48D7-BD19-52D2BB5053A3}"/>
    <hyperlink ref="P277" r:id="rId939" xr:uid="{D78513EB-5B80-4CB5-9D33-5906D1D869BB}"/>
    <hyperlink ref="Q277" r:id="rId940" xr:uid="{AE5DFCD8-C743-4392-89DA-F0C4BE3CCAF4}"/>
    <hyperlink ref="R277" r:id="rId941" xr:uid="{9447D3BB-0B9F-471D-B08F-E058D582EDDC}"/>
    <hyperlink ref="P307" r:id="rId942" xr:uid="{7BC4812B-9478-4520-8739-6D096E7BCD7D}"/>
    <hyperlink ref="Q307" r:id="rId943" xr:uid="{A5ADEA78-5846-4732-95F1-96985C010181}"/>
    <hyperlink ref="R307" r:id="rId944" xr:uid="{2AF3F492-A0B4-4175-9BDB-F8EB92263D63}"/>
    <hyperlink ref="P25" r:id="rId945" xr:uid="{04C619C5-6583-4937-BEE8-A0B377D2FB35}"/>
    <hyperlink ref="Q25" r:id="rId946" xr:uid="{BFAABCB4-1D1D-46AA-9663-992E85CEBEC4}"/>
    <hyperlink ref="R25" r:id="rId947" xr:uid="{5EBFBB44-C40F-4A78-9362-52D314CCA36F}"/>
    <hyperlink ref="T25" r:id="rId948" xr:uid="{A701D035-181B-47AD-9B84-7E4E93F7095F}"/>
    <hyperlink ref="P26" r:id="rId949" xr:uid="{0CF11FCB-3EA5-451A-930E-4CCD3A68B751}"/>
    <hyperlink ref="Q26" r:id="rId950" xr:uid="{FE2DAA95-8B9C-4D3B-87CA-FF8E96C3C5AF}"/>
    <hyperlink ref="R26" r:id="rId951" xr:uid="{AB789A4E-3617-47D6-A4BA-0726AD111621}"/>
    <hyperlink ref="T26" r:id="rId952" xr:uid="{179372DA-1818-428F-8262-29E8500B621C}"/>
    <hyperlink ref="P361" r:id="rId953" xr:uid="{1F765463-9840-4B71-8FF1-7EB80C65D3F0}"/>
    <hyperlink ref="Q361" r:id="rId954" xr:uid="{083D91D8-95E4-4B70-93EC-D7269C293ECA}"/>
    <hyperlink ref="R361" r:id="rId955" xr:uid="{2BBDA8CF-2E75-404D-B9BC-60CB20437209}"/>
    <hyperlink ref="T361" r:id="rId956" xr:uid="{EF4A48DE-0BD3-4615-831A-D939BB1EA374}"/>
    <hyperlink ref="P362" r:id="rId957" xr:uid="{9A1AAAAF-9CEC-4D59-8D31-F98AF0C5C047}"/>
    <hyperlink ref="Q362" r:id="rId958" xr:uid="{58A18985-2A4F-451B-AB46-1C2BCF61D6FB}"/>
    <hyperlink ref="R362" r:id="rId959" xr:uid="{6E8EFF65-5AA8-4FDE-8BB0-F41287CE6147}"/>
    <hyperlink ref="T362" r:id="rId960" xr:uid="{F42B5F57-D944-4F23-AF7C-E121B72C500D}"/>
    <hyperlink ref="P214" r:id="rId961" xr:uid="{87479FE1-515A-4FAA-86EF-52B3290875FB}"/>
    <hyperlink ref="Q214" r:id="rId962" xr:uid="{7345FDDE-71B3-4137-8666-3894458487C6}"/>
    <hyperlink ref="R214" r:id="rId963" xr:uid="{2B34EE99-8876-4768-89C7-B71F38D2D7A2}"/>
    <hyperlink ref="T214" r:id="rId964" xr:uid="{4C5EF3E7-1D92-42D1-97A7-53404903996C}"/>
    <hyperlink ref="P215" r:id="rId965" xr:uid="{8EF86058-F556-478E-B3B1-4FC748858D01}"/>
    <hyperlink ref="Q215" r:id="rId966" xr:uid="{9FE4685F-0276-4627-9D06-C2C87E8FEF98}"/>
    <hyperlink ref="R215" r:id="rId967" xr:uid="{42CE2409-AA7F-4DA1-B2A0-0DC724C7C1FD}"/>
    <hyperlink ref="T215" r:id="rId968" xr:uid="{7ED91FAF-0923-440D-B4B7-FF0DF5D7FEF5}"/>
    <hyperlink ref="P352" r:id="rId969" xr:uid="{BB49A32A-D414-46C9-AF18-E43C83249FA1}"/>
    <hyperlink ref="Q352" r:id="rId970" xr:uid="{8103FF5F-30B3-45F2-9317-D071560865CD}"/>
    <hyperlink ref="R352" r:id="rId971" xr:uid="{274CA190-D741-4BE7-8DBC-60D3499372A1}"/>
    <hyperlink ref="P353" r:id="rId972" xr:uid="{51170C06-AD8F-401D-B039-36CF1E39DA26}"/>
    <hyperlink ref="Q353" r:id="rId973" xr:uid="{16FEF4BE-AA27-443C-8F86-DA5213992D03}"/>
    <hyperlink ref="R353" r:id="rId974" xr:uid="{711C904D-3D75-4022-BF66-F2E59F3154C8}"/>
    <hyperlink ref="T353" r:id="rId975" xr:uid="{7F88DA9E-04F6-46F7-96EF-3AFD79CAB4A6}"/>
    <hyperlink ref="Q189" r:id="rId976" xr:uid="{F3D17E4E-309A-48A9-A283-AD8C1E021B7D}"/>
    <hyperlink ref="R189" r:id="rId977" xr:uid="{F567F4B0-DE04-4E71-91E7-53B178F4DA3C}"/>
    <hyperlink ref="T189" r:id="rId978" xr:uid="{D9EB0699-F4C1-4F75-8A09-1B712F7163D3}"/>
    <hyperlink ref="Q42" r:id="rId979" xr:uid="{12EF9944-D878-4FD1-87E2-A1E87DFD0FDF}"/>
    <hyperlink ref="Q141" r:id="rId980" xr:uid="{EDCB3701-284C-4447-9982-2460EFC3BCAE}"/>
    <hyperlink ref="R141" r:id="rId981" xr:uid="{93D86385-268C-4454-BACD-2497C3315015}"/>
    <hyperlink ref="T141" r:id="rId982" xr:uid="{5F2FDB39-3829-4002-83FE-DED732612C1C}"/>
    <hyperlink ref="P142" r:id="rId983" xr:uid="{B3D5D2A4-1DF6-4F5C-B423-C6BD8ED37751}"/>
    <hyperlink ref="Q142" r:id="rId984" xr:uid="{32406E72-FDB9-4BFA-BCD7-D714B2B4B617}"/>
    <hyperlink ref="R142" r:id="rId985" xr:uid="{B8F6FBE0-C93A-4EA0-B4A4-65AB4CC30DC6}"/>
    <hyperlink ref="T142" r:id="rId986" xr:uid="{A00BBF44-78D7-4B1B-A22A-81B3EFE0B6FF}"/>
    <hyperlink ref="P143" r:id="rId987" xr:uid="{57EAF42F-32B0-4C5F-98A3-6984FE0B2FE3}"/>
    <hyperlink ref="Q143" r:id="rId988" xr:uid="{8E15D2EC-3984-485D-99B9-7DD862A1C5CE}"/>
    <hyperlink ref="R143" r:id="rId989" xr:uid="{06FCECF4-CD96-4DE0-8470-BFD9ABF292C8}"/>
    <hyperlink ref="T143" r:id="rId990" xr:uid="{14790D69-BC39-457B-92DF-96BBBD34F888}"/>
    <hyperlink ref="Q144" r:id="rId991" xr:uid="{F916B6EE-79D4-4FAF-94A8-CC0380C90D87}"/>
    <hyperlink ref="R144" r:id="rId992" xr:uid="{E540AD13-8F1E-4318-900A-5A3F194EB455}"/>
    <hyperlink ref="T144" r:id="rId993" xr:uid="{D171D2B2-1721-4F28-80BC-690EB1468E33}"/>
    <hyperlink ref="Q235" r:id="rId994" xr:uid="{EDAD9C5F-0A3D-473F-B0AC-9EBA0D91F3B9}"/>
    <hyperlink ref="R235" r:id="rId995" xr:uid="{2814AE8E-DDB0-4100-8EC4-B916D42EDC69}"/>
    <hyperlink ref="T235" r:id="rId996" xr:uid="{F214E576-807F-4F20-9C48-D494F097B297}"/>
    <hyperlink ref="P236" r:id="rId997" xr:uid="{F95E5EFA-0B0B-4ED9-90C4-5665A335D88F}"/>
    <hyperlink ref="Q236" r:id="rId998" xr:uid="{F81CFD4F-C442-4797-8DA3-4D6EEE72B590}"/>
    <hyperlink ref="R236" r:id="rId999" xr:uid="{24743F9C-C548-4F0A-80FF-3DA3E6AD4844}"/>
    <hyperlink ref="T236" r:id="rId1000" xr:uid="{AA4AB4A6-2C87-4186-AA62-D1BB6A6543B4}"/>
    <hyperlink ref="P237" r:id="rId1001" xr:uid="{1291ED54-9A5C-4BE4-9C42-303BB39647D3}"/>
    <hyperlink ref="Q237" r:id="rId1002" xr:uid="{01F99339-BC1E-40B2-982F-66A9A8E4DEB3}"/>
    <hyperlink ref="R237" r:id="rId1003" xr:uid="{D4A49EC1-9D97-4FEA-A86F-F35421786062}"/>
    <hyperlink ref="T237" r:id="rId1004" xr:uid="{2196821E-B4C6-41E5-BBC9-37FEFA4EE118}"/>
    <hyperlink ref="Q238" r:id="rId1005" xr:uid="{AC658711-FE0B-4930-9930-0EB11938C22A}"/>
    <hyperlink ref="R238" r:id="rId1006" xr:uid="{E2509D8B-8E6B-47AA-9F50-04A461922904}"/>
    <hyperlink ref="T238" r:id="rId1007" xr:uid="{FD7FCAB8-22EB-4F9A-A2E3-A9B1B91C6859}"/>
    <hyperlink ref="P226" r:id="rId1008" xr:uid="{09B5B219-683C-4F0D-94B6-E74C855E62A6}"/>
    <hyperlink ref="R226" r:id="rId1009" xr:uid="{B5C575B1-7E45-4CB2-8AC1-C191EAFF370E}"/>
    <hyperlink ref="S226" r:id="rId1010" xr:uid="{C5A2D86A-3D26-42A6-9AB8-53E680D8AD70}"/>
    <hyperlink ref="P68" r:id="rId1011" xr:uid="{B3A19ECE-EC10-45A4-8754-E4AFD273CB25}"/>
    <hyperlink ref="R68" r:id="rId1012" xr:uid="{068B4826-D178-4509-B402-970AD09417EB}"/>
    <hyperlink ref="S68" r:id="rId1013" xr:uid="{F051AB48-B770-43CA-AFFD-0C5A1C8EAD69}"/>
    <hyperlink ref="P171" r:id="rId1014" xr:uid="{5756E7FA-8208-45A9-A671-C271B6E91D29}"/>
    <hyperlink ref="Q171" r:id="rId1015" xr:uid="{1A0DB2FF-0977-4C47-9203-D13F58AFB0D0}"/>
    <hyperlink ref="R171" r:id="rId1016" xr:uid="{CCD9FE4A-4958-47F2-9F11-22513605FFDE}"/>
    <hyperlink ref="T171" r:id="rId1017" xr:uid="{C9830208-94D4-4C30-8A0F-F01F80824BD5}"/>
    <hyperlink ref="P314" r:id="rId1018" xr:uid="{D9317586-83DA-4558-AF85-AE11D501C9FF}"/>
    <hyperlink ref="Q314" r:id="rId1019" xr:uid="{D1B4D30B-CD22-41F2-A77F-268FB794D1EA}"/>
    <hyperlink ref="R314" r:id="rId1020" xr:uid="{0E8549BC-F9C5-4F7D-A589-DDCE7797879A}"/>
    <hyperlink ref="T314" r:id="rId1021" xr:uid="{C83CD836-DCB2-4B53-B98E-067E4E13F5D8}"/>
    <hyperlink ref="P315" r:id="rId1022" xr:uid="{6F4F8179-92D3-4F08-8ADE-C951DBC63975}"/>
    <hyperlink ref="Q315" r:id="rId1023" xr:uid="{0DB9D2EE-7FA5-4493-8F91-77392EFBC505}"/>
    <hyperlink ref="R315" r:id="rId1024" xr:uid="{1E9BE107-3FEC-410B-A1AA-3461C7807068}"/>
    <hyperlink ref="T315" r:id="rId1025" xr:uid="{23F546C7-DBC9-470F-93A9-E1405761E7CF}"/>
    <hyperlink ref="Q316" r:id="rId1026" xr:uid="{EB728C53-F246-440F-B637-1C9E2F6FDE2E}"/>
    <hyperlink ref="R316" r:id="rId1027" xr:uid="{2D918C5A-0674-4C25-A794-12F982304FFA}"/>
    <hyperlink ref="T316" r:id="rId1028" xr:uid="{36D93550-151B-4EB5-B3DB-896CBDA72451}"/>
    <hyperlink ref="P317" r:id="rId1029" xr:uid="{68DD786E-CA5B-4033-9BF2-606C605C5CC0}"/>
    <hyperlink ref="Q317" r:id="rId1030" xr:uid="{BA486AE5-2E63-4752-884B-31C0AFB95DF8}"/>
    <hyperlink ref="R317" r:id="rId1031" xr:uid="{404C793C-E805-4CBF-898D-7907EEDE73A7}"/>
    <hyperlink ref="T317" r:id="rId1032" xr:uid="{3E6F0012-732D-4935-8877-7AE63665EF6C}"/>
    <hyperlink ref="Q333" r:id="rId1033" xr:uid="{E8943953-F55F-4FBB-9B3E-5FC5A1FE6F19}"/>
    <hyperlink ref="R333" r:id="rId1034" xr:uid="{AF19ACDB-6D27-472C-A6CF-66C1976FA466}"/>
    <hyperlink ref="T333" r:id="rId1035" xr:uid="{E4CCB0F5-E840-47B6-A665-A75884E424ED}"/>
    <hyperlink ref="P334" r:id="rId1036" xr:uid="{DA80DD5E-0877-4B97-BCD5-DD8A60D35832}"/>
    <hyperlink ref="Q334" r:id="rId1037" xr:uid="{049A8F72-F9C8-4618-96C5-2275C567BA18}"/>
    <hyperlink ref="R334" r:id="rId1038" xr:uid="{37776785-62F4-4727-8454-B28F4F728888}"/>
    <hyperlink ref="T334" r:id="rId1039" xr:uid="{C169CB85-3C35-4876-ABCB-768159D80785}"/>
    <hyperlink ref="P335" r:id="rId1040" xr:uid="{D38C22AD-FF00-423E-9464-2806277B967A}"/>
    <hyperlink ref="Q335" r:id="rId1041" xr:uid="{5FBF18D8-5047-4B60-8634-82902D4F0668}"/>
    <hyperlink ref="R335" r:id="rId1042" xr:uid="{A4AE8227-EEE2-4312-8E81-81283B161E56}"/>
    <hyperlink ref="T335" r:id="rId1043" xr:uid="{B894D8AB-8E23-40CE-99EA-F3560572A7F7}"/>
    <hyperlink ref="Q336" r:id="rId1044" xr:uid="{994C008F-7FCF-4C0F-B3F4-8C9EDF6BD608}"/>
    <hyperlink ref="R336" r:id="rId1045" xr:uid="{5E0F0D26-1D7D-47F1-A638-638419BE50FF}"/>
    <hyperlink ref="T336" r:id="rId1046" xr:uid="{B20C9BBD-C823-43F5-9CBE-BC5A10D02B22}"/>
    <hyperlink ref="Q259" r:id="rId1047" xr:uid="{6B0A7877-DCA1-49EB-8228-46A64E79DAC4}"/>
    <hyperlink ref="R259" r:id="rId1048" xr:uid="{411B642A-E48C-4B83-BB40-95403344DE87}"/>
    <hyperlink ref="T259" r:id="rId1049" xr:uid="{D2656A7A-0812-4893-8639-2BC3945ED782}"/>
    <hyperlink ref="P260" r:id="rId1050" xr:uid="{011950DB-2A0F-4F0D-AF39-1C29F1239D89}"/>
    <hyperlink ref="Q260" r:id="rId1051" xr:uid="{F84F595A-3C29-48A0-9951-608B6A564D0E}"/>
    <hyperlink ref="R260" r:id="rId1052" xr:uid="{A9846210-9C64-4F54-B0CF-48F55A6B1F01}"/>
    <hyperlink ref="T260" r:id="rId1053" xr:uid="{081CBD1D-DB8C-4EED-8B3C-05FBEF5F9EF9}"/>
    <hyperlink ref="P261" r:id="rId1054" xr:uid="{22BD6CB2-858C-424E-ABEB-5A9FB7C40B16}"/>
    <hyperlink ref="Q261" r:id="rId1055" xr:uid="{3D2D7B78-93F2-4CFD-9763-0A61A528BBB0}"/>
    <hyperlink ref="R261" r:id="rId1056" xr:uid="{A8F7607F-28E2-4F7F-8795-52CCD92480EF}"/>
    <hyperlink ref="T261" r:id="rId1057" xr:uid="{32D87923-24FF-4140-B0DC-50AF4DC89A79}"/>
    <hyperlink ref="Q262" r:id="rId1058" xr:uid="{08849F6D-B374-4446-B659-69CC97BFF948}"/>
    <hyperlink ref="R262" r:id="rId1059" xr:uid="{1857F32C-BD91-43EE-9BB8-FF70364EDF18}"/>
    <hyperlink ref="T262" r:id="rId1060" xr:uid="{5B6FEDEC-8DBA-4117-A8FD-637DD869EB88}"/>
  </hyperlinks>
  <pageMargins left="0.7" right="0.7" top="0.75" bottom="0.75" header="0" footer="0"/>
  <pageSetup orientation="landscape"/>
  <tableParts count="1">
    <tablePart r:id="rId10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8660-2F22-4998-9D4A-26F2A2C16B96}">
  <dimension ref="A1:AC569"/>
  <sheetViews>
    <sheetView tabSelected="1" topLeftCell="AA1" zoomScale="99" zoomScaleNormal="99" workbookViewId="0">
      <selection activeCell="AC51" sqref="AC51"/>
    </sheetView>
  </sheetViews>
  <sheetFormatPr defaultColWidth="14.453125" defaultRowHeight="15" customHeight="1" x14ac:dyDescent="0.35"/>
  <cols>
    <col min="1" max="1" width="13.90625" style="17" bestFit="1" customWidth="1"/>
    <col min="2" max="2" width="38.1796875" style="10" bestFit="1" customWidth="1"/>
    <col min="3" max="3" width="0.36328125" style="10" customWidth="1"/>
    <col min="4" max="4" width="13.7265625" style="10" hidden="1" customWidth="1"/>
    <col min="5" max="5" width="105.453125" style="10" bestFit="1" customWidth="1"/>
    <col min="6" max="6" width="11.7265625" style="15" hidden="1" customWidth="1"/>
    <col min="7" max="7" width="10.81640625" style="15" hidden="1" customWidth="1"/>
    <col min="8" max="8" width="8.6328125" style="10" bestFit="1" customWidth="1"/>
    <col min="9" max="9" width="255.6328125" style="10" bestFit="1" customWidth="1"/>
    <col min="10" max="10" width="29.26953125" style="10" bestFit="1" customWidth="1"/>
    <col min="11" max="11" width="76" style="10" bestFit="1" customWidth="1"/>
    <col min="12" max="12" width="19.08984375" style="10" hidden="1" customWidth="1"/>
    <col min="13" max="13" width="18.54296875" style="10" hidden="1" customWidth="1"/>
    <col min="14" max="14" width="16.7265625" style="10" hidden="1" customWidth="1"/>
    <col min="15" max="15" width="7.36328125" style="10" hidden="1" customWidth="1"/>
    <col min="16" max="16" width="51.1796875" style="10" hidden="1" customWidth="1"/>
    <col min="17" max="17" width="95" style="10" hidden="1" customWidth="1"/>
    <col min="18" max="18" width="106.81640625" style="10" hidden="1" customWidth="1"/>
    <col min="19" max="19" width="93" style="10" hidden="1" customWidth="1"/>
    <col min="20" max="20" width="105.6328125" style="10" hidden="1" customWidth="1"/>
    <col min="21" max="21" width="52.1796875" style="10" hidden="1" customWidth="1"/>
    <col min="22" max="22" width="19.08984375" style="8" hidden="1" customWidth="1"/>
    <col min="23" max="23" width="10" style="8" bestFit="1" customWidth="1"/>
    <col min="24" max="24" width="76" style="9" bestFit="1" customWidth="1"/>
    <col min="25" max="25" width="18.54296875" style="9" hidden="1" customWidth="1"/>
    <col min="26" max="26" width="98.1796875" style="9" bestFit="1" customWidth="1"/>
    <col min="27" max="27" width="32.1796875" style="9" bestFit="1" customWidth="1"/>
    <col min="28" max="28" width="24" style="9" customWidth="1"/>
    <col min="29" max="16384" width="14.453125" style="10"/>
  </cols>
  <sheetData>
    <row r="1" spans="1:29" ht="14.5" x14ac:dyDescent="0.35">
      <c r="A1" s="16" t="s">
        <v>0</v>
      </c>
      <c r="B1" s="6" t="s">
        <v>1</v>
      </c>
      <c r="C1" s="6" t="s">
        <v>2</v>
      </c>
      <c r="D1" s="6" t="s">
        <v>3</v>
      </c>
      <c r="E1" s="6" t="s">
        <v>4</v>
      </c>
      <c r="F1" s="7" t="s">
        <v>5</v>
      </c>
      <c r="G1" s="7"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8" t="s">
        <v>1799</v>
      </c>
      <c r="W1" s="8" t="s">
        <v>1814</v>
      </c>
      <c r="X1" s="9" t="s">
        <v>1800</v>
      </c>
      <c r="Y1" s="9" t="s">
        <v>1801</v>
      </c>
      <c r="Z1" s="9" t="s">
        <v>1847</v>
      </c>
      <c r="AA1" s="9" t="s">
        <v>1849</v>
      </c>
      <c r="AB1" s="9" t="s">
        <v>1848</v>
      </c>
      <c r="AC1" s="9" t="s">
        <v>1798</v>
      </c>
    </row>
    <row r="2" spans="1:29" ht="14.25" hidden="1" customHeight="1" x14ac:dyDescent="0.35">
      <c r="A2" s="16" t="s">
        <v>363</v>
      </c>
      <c r="B2" s="6" t="s">
        <v>364</v>
      </c>
      <c r="C2" s="6" t="s">
        <v>23</v>
      </c>
      <c r="D2" s="6">
        <v>2022</v>
      </c>
      <c r="E2" s="6" t="s">
        <v>365</v>
      </c>
      <c r="F2" s="7" t="s">
        <v>366</v>
      </c>
      <c r="G2" s="7" t="s">
        <v>366</v>
      </c>
      <c r="H2" s="6">
        <v>20231</v>
      </c>
      <c r="I2" s="6" t="s">
        <v>367</v>
      </c>
      <c r="J2" s="6" t="s">
        <v>28</v>
      </c>
      <c r="K2" s="6" t="s">
        <v>856</v>
      </c>
      <c r="L2" s="6" t="s">
        <v>54</v>
      </c>
      <c r="M2" s="6" t="s">
        <v>44</v>
      </c>
      <c r="N2" s="6">
        <v>40</v>
      </c>
      <c r="O2" s="6">
        <v>6</v>
      </c>
      <c r="Q2" s="11" t="s">
        <v>368</v>
      </c>
      <c r="U2" s="6" t="s">
        <v>369</v>
      </c>
      <c r="V2" s="12" t="str">
        <f>Angkatan22[[#This Row],[Level]]</f>
        <v>External National</v>
      </c>
      <c r="W2" s="12" t="str">
        <f>VLOOKUP(Angkatan22[[#This Row],[Status]], Grading22[], 2, FALSE)</f>
        <v>Hasil Karya</v>
      </c>
      <c r="X2" s="13" t="str">
        <f>Angkatan22[[#This Row],[Status]]</f>
        <v>Hak Cipta</v>
      </c>
      <c r="Y2" s="13" t="str">
        <f>Angkatan22[[#This Row],[Participant As]]</f>
        <v>Team</v>
      </c>
      <c r="Z2" s="13" t="str">
        <f>CLEAN(TRIM(Angkatan22[[#This Row],[Placement]] &amp; "|" &amp; Angkatan22[[#This Row],[Competition Level]] &amp; "|" &amp; Angkatan22[[#This Row],[Team Category]]))</f>
        <v>Hak Cipta|External National|Team</v>
      </c>
      <c r="AA2" s="13">
        <f>COUNTIFS(Angkatan22[NIS], Angkatan22[[#This Row],[NIS]], Angkatan22[Field], Angkatan22[[#This Row],[Field]])</f>
        <v>1</v>
      </c>
      <c r="AB2" s="14">
        <f>COUNTIF(Angkatan22[NIS], Angkatan22[[#This Row],[NIS]])</f>
        <v>1</v>
      </c>
      <c r="AC2" s="13">
        <f>IF(Z2 = "Penulis kedua (bukan korespondensi) dst karya ilmiah di journal yg bereputasi dan diakui|External National|Team", IFERROR((INDEX(Grading22[Score], MATCH(Angkatan22[[#This Row],[Criteria]], Grading22[Criteria], 0)))/N2, 0), IFERROR(INDEX(Grading22[Score], MATCH(Angkatan22[[#This Row],[Criteria]], Grading22[Criteria], 0)), 0))</f>
        <v>0</v>
      </c>
    </row>
    <row r="3" spans="1:29" ht="14.25" hidden="1" customHeight="1" x14ac:dyDescent="0.35">
      <c r="A3" s="16" t="s">
        <v>1259</v>
      </c>
      <c r="B3" s="6" t="s">
        <v>1260</v>
      </c>
      <c r="C3" s="6" t="s">
        <v>1146</v>
      </c>
      <c r="D3" s="6">
        <v>2022</v>
      </c>
      <c r="E3" s="6" t="s">
        <v>1235</v>
      </c>
      <c r="F3" s="7" t="s">
        <v>1200</v>
      </c>
      <c r="G3" s="7" t="s">
        <v>1236</v>
      </c>
      <c r="H3" s="6">
        <v>20231</v>
      </c>
      <c r="I3" s="6" t="s">
        <v>1237</v>
      </c>
      <c r="J3" s="6" t="s">
        <v>28</v>
      </c>
      <c r="K3" s="6" t="s">
        <v>856</v>
      </c>
      <c r="L3" s="6" t="s">
        <v>54</v>
      </c>
      <c r="M3" s="6" t="s">
        <v>44</v>
      </c>
      <c r="N3" s="6">
        <v>227</v>
      </c>
      <c r="O3" s="6">
        <v>3</v>
      </c>
      <c r="P3" s="11" t="s">
        <v>1238</v>
      </c>
      <c r="S3" s="11" t="s">
        <v>1261</v>
      </c>
      <c r="U3" s="6" t="s">
        <v>741</v>
      </c>
      <c r="V3" s="12" t="str">
        <f>Angkatan22[[#This Row],[Level]]</f>
        <v>External National</v>
      </c>
      <c r="W3" s="12" t="str">
        <f>VLOOKUP(Angkatan22[[#This Row],[Status]], Grading22[], 2, FALSE)</f>
        <v>Hasil Karya</v>
      </c>
      <c r="X3" s="13" t="str">
        <f>Angkatan22[[#This Row],[Status]]</f>
        <v>Hak Cipta</v>
      </c>
      <c r="Y3" s="13" t="str">
        <f>Angkatan22[[#This Row],[Participant As]]</f>
        <v>Team</v>
      </c>
      <c r="Z3" s="13" t="str">
        <f>CLEAN(TRIM(Angkatan22[[#This Row],[Placement]] &amp; "|" &amp; Angkatan22[[#This Row],[Competition Level]] &amp; "|" &amp; Angkatan22[[#This Row],[Team Category]]))</f>
        <v>Hak Cipta|External National|Team</v>
      </c>
      <c r="AA3" s="13">
        <f>COUNTIFS(Angkatan22[NIS], Angkatan22[[#This Row],[NIS]], Angkatan22[Field], Angkatan22[[#This Row],[Field]])</f>
        <v>1</v>
      </c>
      <c r="AB3" s="14">
        <f>COUNTIF(Angkatan22[NIS], Angkatan22[[#This Row],[NIS]])</f>
        <v>1</v>
      </c>
      <c r="AC3" s="13">
        <f>IF(Z3 = "Penulis kedua (bukan korespondensi) dst karya ilmiah di journal yg bereputasi dan diakui|External National|Team", IFERROR((INDEX(Grading22[Score], MATCH(Angkatan22[[#This Row],[Criteria]], Grading22[Criteria], 0)))/N3, 0), IFERROR(INDEX(Grading22[Score], MATCH(Angkatan22[[#This Row],[Criteria]], Grading22[Criteria], 0)), 0))</f>
        <v>0</v>
      </c>
    </row>
    <row r="4" spans="1:29" ht="14.25" hidden="1" customHeight="1" x14ac:dyDescent="0.35">
      <c r="A4" s="16" t="s">
        <v>507</v>
      </c>
      <c r="B4" s="6" t="s">
        <v>508</v>
      </c>
      <c r="C4" s="6" t="s">
        <v>23</v>
      </c>
      <c r="D4" s="6">
        <v>2022</v>
      </c>
      <c r="E4" s="6" t="s">
        <v>24</v>
      </c>
      <c r="F4" s="7" t="s">
        <v>25</v>
      </c>
      <c r="G4" s="7" t="s">
        <v>26</v>
      </c>
      <c r="H4" s="6">
        <v>20231</v>
      </c>
      <c r="I4" s="6" t="s">
        <v>27</v>
      </c>
      <c r="J4" s="6" t="s">
        <v>28</v>
      </c>
      <c r="K4" s="6" t="s">
        <v>1810</v>
      </c>
      <c r="L4" s="6" t="s">
        <v>30</v>
      </c>
      <c r="M4" s="6" t="s">
        <v>31</v>
      </c>
      <c r="N4" s="6">
        <v>500</v>
      </c>
      <c r="O4" s="6">
        <v>10</v>
      </c>
      <c r="P4" s="11" t="s">
        <v>32</v>
      </c>
      <c r="Q4" s="11" t="s">
        <v>33</v>
      </c>
      <c r="R4" s="11" t="s">
        <v>34</v>
      </c>
      <c r="U4" s="6" t="s">
        <v>35</v>
      </c>
      <c r="V4" s="12" t="str">
        <f>Angkatan22[[#This Row],[Level]]</f>
        <v>External International</v>
      </c>
      <c r="W4" s="12" t="str">
        <f>VLOOKUP(Angkatan22[[#This Row],[Status]], Grading22[], 2, FALSE)</f>
        <v>Pengakuan</v>
      </c>
      <c r="X4" s="13" t="str">
        <f>Angkatan22[[#This Row],[Status]]</f>
        <v>Narasumber/Pembicara</v>
      </c>
      <c r="Y4" s="13" t="str">
        <f>Angkatan22[[#This Row],[Participant As]]</f>
        <v>Individual</v>
      </c>
      <c r="Z4" s="13" t="str">
        <f>CLEAN(TRIM(Angkatan22[[#This Row],[Placement]] &amp; "|" &amp; Angkatan22[[#This Row],[Competition Level]] &amp; "|" &amp; Angkatan22[[#This Row],[Team Category]]))</f>
        <v>Narasumber/Pembicara|External International|Individual</v>
      </c>
      <c r="AA4" s="13">
        <f>COUNTIFS(Angkatan22[NIS], Angkatan22[[#This Row],[NIS]], Angkatan22[Field], Angkatan22[[#This Row],[Field]])</f>
        <v>1</v>
      </c>
      <c r="AB4" s="14">
        <f>COUNTIF(Angkatan22[NIS], Angkatan22[[#This Row],[NIS]])</f>
        <v>1</v>
      </c>
      <c r="AC4" s="13">
        <f>IF(Z4 = "Penulis kedua (bukan korespondensi) dst karya ilmiah di journal yg bereputasi dan diakui|External National|Team", IFERROR((INDEX(Grading22[Score], MATCH(Angkatan22[[#This Row],[Criteria]], Grading22[Criteria], 0)))/N4, 0), IFERROR(INDEX(Grading22[Score], MATCH(Angkatan22[[#This Row],[Criteria]], Grading22[Criteria], 0)), 0))</f>
        <v>25</v>
      </c>
    </row>
    <row r="5" spans="1:29" ht="14.25" hidden="1" customHeight="1" x14ac:dyDescent="0.35">
      <c r="A5" s="16" t="s">
        <v>1135</v>
      </c>
      <c r="B5" s="6" t="s">
        <v>1136</v>
      </c>
      <c r="C5" s="6" t="s">
        <v>1059</v>
      </c>
      <c r="D5" s="6">
        <v>2022</v>
      </c>
      <c r="E5" s="6" t="s">
        <v>1137</v>
      </c>
      <c r="F5" s="7" t="s">
        <v>1138</v>
      </c>
      <c r="G5" s="7" t="s">
        <v>1138</v>
      </c>
      <c r="H5" s="6">
        <v>20222</v>
      </c>
      <c r="I5" s="6" t="s">
        <v>1139</v>
      </c>
      <c r="J5" s="6" t="s">
        <v>28</v>
      </c>
      <c r="K5" s="6" t="s">
        <v>1806</v>
      </c>
      <c r="L5" s="6" t="s">
        <v>30</v>
      </c>
      <c r="M5" s="6" t="s">
        <v>31</v>
      </c>
      <c r="N5" s="6">
        <v>2300</v>
      </c>
      <c r="O5" s="6">
        <v>20</v>
      </c>
      <c r="P5" s="6" t="s">
        <v>1140</v>
      </c>
      <c r="Q5" s="11" t="s">
        <v>1141</v>
      </c>
      <c r="R5" s="11" t="s">
        <v>1142</v>
      </c>
      <c r="T5" s="11" t="s">
        <v>1143</v>
      </c>
      <c r="U5" s="6" t="s">
        <v>1140</v>
      </c>
      <c r="V5" s="12" t="str">
        <f>Angkatan22[[#This Row],[Level]]</f>
        <v>External International</v>
      </c>
      <c r="W5" s="12" t="str">
        <f>VLOOKUP(Angkatan22[[#This Row],[Status]], Grading22[], 2, FALSE)</f>
        <v>Kompetisi</v>
      </c>
      <c r="X5" s="13" t="str">
        <f>Angkatan22[[#This Row],[Status]]</f>
        <v>Juara 3</v>
      </c>
      <c r="Y5" s="13" t="str">
        <f>Angkatan22[[#This Row],[Participant As]]</f>
        <v>Individual</v>
      </c>
      <c r="Z5" s="13" t="str">
        <f>CLEAN(TRIM(Angkatan22[[#This Row],[Placement]] &amp; "|" &amp; Angkatan22[[#This Row],[Competition Level]] &amp; "|" &amp; Angkatan22[[#This Row],[Team Category]]))</f>
        <v>Juara 3|External International|Individual</v>
      </c>
      <c r="AA5" s="13">
        <f>COUNTIFS(Angkatan22[NIS], Angkatan22[[#This Row],[NIS]], Angkatan22[Field], Angkatan22[[#This Row],[Field]])</f>
        <v>1</v>
      </c>
      <c r="AB5" s="14">
        <f>COUNTIF(Angkatan22[NIS], Angkatan22[[#This Row],[NIS]])</f>
        <v>1</v>
      </c>
      <c r="AC5" s="13">
        <f>IF(Z5 = "Penulis kedua (bukan korespondensi) dst karya ilmiah di journal yg bereputasi dan diakui|External National|Team", IFERROR((INDEX(Grading22[Score], MATCH(Angkatan22[[#This Row],[Criteria]], Grading22[Criteria], 0)))/N5, 0), IFERROR(INDEX(Grading22[Score], MATCH(Angkatan22[[#This Row],[Criteria]], Grading22[Criteria], 0)), 0))</f>
        <v>35</v>
      </c>
    </row>
    <row r="6" spans="1:29" ht="14.25" hidden="1" customHeight="1" x14ac:dyDescent="0.35">
      <c r="A6" s="16" t="s">
        <v>539</v>
      </c>
      <c r="B6" s="6" t="s">
        <v>540</v>
      </c>
      <c r="C6" s="6" t="s">
        <v>23</v>
      </c>
      <c r="D6" s="6">
        <v>2022</v>
      </c>
      <c r="E6" s="6" t="s">
        <v>24</v>
      </c>
      <c r="F6" s="7" t="s">
        <v>25</v>
      </c>
      <c r="G6" s="7" t="s">
        <v>26</v>
      </c>
      <c r="H6" s="6">
        <v>20231</v>
      </c>
      <c r="I6" s="6" t="s">
        <v>27</v>
      </c>
      <c r="J6" s="6" t="s">
        <v>28</v>
      </c>
      <c r="K6" s="6" t="s">
        <v>1810</v>
      </c>
      <c r="L6" s="6" t="s">
        <v>30</v>
      </c>
      <c r="M6" s="6" t="s">
        <v>31</v>
      </c>
      <c r="N6" s="6">
        <v>500</v>
      </c>
      <c r="O6" s="6">
        <v>10</v>
      </c>
      <c r="P6" s="11" t="s">
        <v>32</v>
      </c>
      <c r="Q6" s="11" t="s">
        <v>33</v>
      </c>
      <c r="R6" s="11" t="s">
        <v>34</v>
      </c>
      <c r="U6" s="6" t="s">
        <v>35</v>
      </c>
      <c r="V6" s="12" t="str">
        <f>Angkatan22[[#This Row],[Level]]</f>
        <v>External International</v>
      </c>
      <c r="W6" s="12" t="str">
        <f>VLOOKUP(Angkatan22[[#This Row],[Status]], Grading22[], 2, FALSE)</f>
        <v>Pengakuan</v>
      </c>
      <c r="X6" s="13" t="str">
        <f>Angkatan22[[#This Row],[Status]]</f>
        <v>Narasumber/Pembicara</v>
      </c>
      <c r="Y6" s="13" t="str">
        <f>Angkatan22[[#This Row],[Participant As]]</f>
        <v>Individual</v>
      </c>
      <c r="Z6" s="13" t="str">
        <f>CLEAN(TRIM(Angkatan22[[#This Row],[Placement]] &amp; "|" &amp; Angkatan22[[#This Row],[Competition Level]] &amp; "|" &amp; Angkatan22[[#This Row],[Team Category]]))</f>
        <v>Narasumber/Pembicara|External International|Individual</v>
      </c>
      <c r="AA6" s="13">
        <f>COUNTIFS(Angkatan22[NIS], Angkatan22[[#This Row],[NIS]], Angkatan22[Field], Angkatan22[[#This Row],[Field]])</f>
        <v>1</v>
      </c>
      <c r="AB6" s="14">
        <f>COUNTIF(Angkatan22[NIS], Angkatan22[[#This Row],[NIS]])</f>
        <v>1</v>
      </c>
      <c r="AC6" s="13">
        <f>IF(Z6 = "Penulis kedua (bukan korespondensi) dst karya ilmiah di journal yg bereputasi dan diakui|External National|Team", IFERROR((INDEX(Grading22[Score], MATCH(Angkatan22[[#This Row],[Criteria]], Grading22[Criteria], 0)))/N6, 0), IFERROR(INDEX(Grading22[Score], MATCH(Angkatan22[[#This Row],[Criteria]], Grading22[Criteria], 0)), 0))</f>
        <v>25</v>
      </c>
    </row>
    <row r="7" spans="1:29" ht="14.25" hidden="1" customHeight="1" x14ac:dyDescent="0.35">
      <c r="A7" s="16" t="s">
        <v>601</v>
      </c>
      <c r="B7" s="6" t="s">
        <v>602</v>
      </c>
      <c r="C7" s="6" t="s">
        <v>603</v>
      </c>
      <c r="D7" s="6">
        <v>2022</v>
      </c>
      <c r="E7" s="6" t="s">
        <v>604</v>
      </c>
      <c r="F7" s="7" t="s">
        <v>552</v>
      </c>
      <c r="G7" s="7" t="s">
        <v>553</v>
      </c>
      <c r="H7" s="6">
        <v>20221</v>
      </c>
      <c r="I7" s="6" t="s">
        <v>554</v>
      </c>
      <c r="J7" s="6" t="s">
        <v>28</v>
      </c>
      <c r="K7" s="6" t="s">
        <v>1805</v>
      </c>
      <c r="L7" s="6" t="s">
        <v>54</v>
      </c>
      <c r="M7" s="6" t="s">
        <v>44</v>
      </c>
      <c r="N7" s="6">
        <v>32</v>
      </c>
      <c r="O7" s="6">
        <v>20</v>
      </c>
      <c r="Q7" s="11" t="s">
        <v>605</v>
      </c>
      <c r="R7" s="11" t="s">
        <v>606</v>
      </c>
      <c r="T7" s="11" t="s">
        <v>607</v>
      </c>
      <c r="U7" s="6" t="s">
        <v>558</v>
      </c>
      <c r="V7" s="12" t="str">
        <f>Angkatan22[[#This Row],[Level]]</f>
        <v>External National</v>
      </c>
      <c r="W7" s="12" t="str">
        <f>VLOOKUP(Angkatan22[[#This Row],[Status]], Grading22[], 2, FALSE)</f>
        <v>Kompetisi</v>
      </c>
      <c r="X7" s="13" t="str">
        <f>Angkatan22[[#This Row],[Status]]</f>
        <v>Juara 2</v>
      </c>
      <c r="Y7" s="13" t="str">
        <f>Angkatan22[[#This Row],[Participant As]]</f>
        <v>Team</v>
      </c>
      <c r="Z7" s="13" t="str">
        <f>CLEAN(TRIM(Angkatan22[[#This Row],[Placement]] &amp; "|" &amp; Angkatan22[[#This Row],[Competition Level]] &amp; "|" &amp; Angkatan22[[#This Row],[Team Category]]))</f>
        <v>Juara 2|External National|Team</v>
      </c>
      <c r="AA7" s="13">
        <f>COUNTIFS(Angkatan22[NIS], Angkatan22[[#This Row],[NIS]], Angkatan22[Field], Angkatan22[[#This Row],[Field]])</f>
        <v>1</v>
      </c>
      <c r="AB7" s="14">
        <f>COUNTIF(Angkatan22[NIS], Angkatan22[[#This Row],[NIS]])</f>
        <v>1</v>
      </c>
      <c r="AC7" s="13">
        <f>IF(Z7 = "Penulis kedua (bukan korespondensi) dst karya ilmiah di journal yg bereputasi dan diakui|External National|Team", IFERROR((INDEX(Grading22[Score], MATCH(Angkatan22[[#This Row],[Criteria]], Grading22[Criteria], 0)))/N7, 0), IFERROR(INDEX(Grading22[Score], MATCH(Angkatan22[[#This Row],[Criteria]], Grading22[Criteria], 0)), 0))</f>
        <v>11</v>
      </c>
    </row>
    <row r="8" spans="1:29" ht="14.25" hidden="1" customHeight="1" x14ac:dyDescent="0.35">
      <c r="A8" s="16" t="s">
        <v>1319</v>
      </c>
      <c r="B8" s="6" t="s">
        <v>1320</v>
      </c>
      <c r="C8" s="6" t="s">
        <v>1300</v>
      </c>
      <c r="D8" s="6">
        <v>2022</v>
      </c>
      <c r="E8" s="6" t="s">
        <v>24</v>
      </c>
      <c r="F8" s="7" t="s">
        <v>25</v>
      </c>
      <c r="G8" s="7" t="s">
        <v>26</v>
      </c>
      <c r="H8" s="6">
        <v>20231</v>
      </c>
      <c r="I8" s="6" t="s">
        <v>27</v>
      </c>
      <c r="J8" s="6" t="s">
        <v>28</v>
      </c>
      <c r="K8" s="6" t="s">
        <v>1810</v>
      </c>
      <c r="L8" s="6" t="s">
        <v>30</v>
      </c>
      <c r="M8" s="6" t="s">
        <v>31</v>
      </c>
      <c r="N8" s="6">
        <v>500</v>
      </c>
      <c r="O8" s="6">
        <v>10</v>
      </c>
      <c r="P8" s="11" t="s">
        <v>32</v>
      </c>
      <c r="Q8" s="11" t="s">
        <v>308</v>
      </c>
      <c r="R8" s="11" t="s">
        <v>309</v>
      </c>
      <c r="U8" s="6" t="s">
        <v>35</v>
      </c>
      <c r="V8" s="12" t="str">
        <f>Angkatan22[[#This Row],[Level]]</f>
        <v>External International</v>
      </c>
      <c r="W8" s="12" t="str">
        <f>VLOOKUP(Angkatan22[[#This Row],[Status]], Grading22[], 2, FALSE)</f>
        <v>Pengakuan</v>
      </c>
      <c r="X8" s="13" t="str">
        <f>Angkatan22[[#This Row],[Status]]</f>
        <v>Narasumber/Pembicara</v>
      </c>
      <c r="Y8" s="13" t="str">
        <f>Angkatan22[[#This Row],[Participant As]]</f>
        <v>Individual</v>
      </c>
      <c r="Z8" s="13" t="str">
        <f>CLEAN(TRIM(Angkatan22[[#This Row],[Placement]] &amp; "|" &amp; Angkatan22[[#This Row],[Competition Level]] &amp; "|" &amp; Angkatan22[[#This Row],[Team Category]]))</f>
        <v>Narasumber/Pembicara|External International|Individual</v>
      </c>
      <c r="AA8" s="13">
        <f>COUNTIFS(Angkatan22[NIS], Angkatan22[[#This Row],[NIS]], Angkatan22[Field], Angkatan22[[#This Row],[Field]])</f>
        <v>1</v>
      </c>
      <c r="AB8" s="14">
        <f>COUNTIF(Angkatan22[NIS], Angkatan22[[#This Row],[NIS]])</f>
        <v>1</v>
      </c>
      <c r="AC8" s="13">
        <f>IF(Z8 = "Penulis kedua (bukan korespondensi) dst karya ilmiah di journal yg bereputasi dan diakui|External National|Team", IFERROR((INDEX(Grading22[Score], MATCH(Angkatan22[[#This Row],[Criteria]], Grading22[Criteria], 0)))/N8, 0), IFERROR(INDEX(Grading22[Score], MATCH(Angkatan22[[#This Row],[Criteria]], Grading22[Criteria], 0)), 0))</f>
        <v>25</v>
      </c>
    </row>
    <row r="9" spans="1:29" ht="14.25" hidden="1" customHeight="1" x14ac:dyDescent="0.35">
      <c r="A9" s="16" t="s">
        <v>386</v>
      </c>
      <c r="B9" s="6" t="s">
        <v>387</v>
      </c>
      <c r="C9" s="6" t="s">
        <v>23</v>
      </c>
      <c r="D9" s="6">
        <v>2022</v>
      </c>
      <c r="E9" s="6" t="s">
        <v>388</v>
      </c>
      <c r="F9" s="7" t="s">
        <v>389</v>
      </c>
      <c r="G9" s="7" t="s">
        <v>390</v>
      </c>
      <c r="H9" s="6">
        <v>20231</v>
      </c>
      <c r="I9" s="6" t="s">
        <v>391</v>
      </c>
      <c r="J9" s="6" t="s">
        <v>28</v>
      </c>
      <c r="K9" s="6" t="s">
        <v>856</v>
      </c>
      <c r="L9" s="6" t="s">
        <v>54</v>
      </c>
      <c r="M9" s="6" t="s">
        <v>31</v>
      </c>
      <c r="N9" s="6">
        <v>120</v>
      </c>
      <c r="O9" s="6">
        <v>2</v>
      </c>
      <c r="R9" s="11" t="s">
        <v>392</v>
      </c>
      <c r="S9" s="11" t="s">
        <v>393</v>
      </c>
      <c r="U9" s="6" t="s">
        <v>394</v>
      </c>
      <c r="V9" s="12" t="str">
        <f>Angkatan22[[#This Row],[Level]]</f>
        <v>External National</v>
      </c>
      <c r="W9" s="12" t="str">
        <f>VLOOKUP(Angkatan22[[#This Row],[Status]], Grading22[], 2, FALSE)</f>
        <v>Hasil Karya</v>
      </c>
      <c r="X9" s="13" t="str">
        <f>Angkatan22[[#This Row],[Status]]</f>
        <v>Hak Cipta</v>
      </c>
      <c r="Y9" s="13" t="str">
        <f>Angkatan22[[#This Row],[Participant As]]</f>
        <v>Individual</v>
      </c>
      <c r="Z9" s="13" t="str">
        <f>CLEAN(TRIM(Angkatan22[[#This Row],[Placement]] &amp; "|" &amp; Angkatan22[[#This Row],[Competition Level]] &amp; "|" &amp; Angkatan22[[#This Row],[Team Category]]))</f>
        <v>Hak Cipta|External National|Individual</v>
      </c>
      <c r="AA9" s="13">
        <f>COUNTIFS(Angkatan22[NIS], Angkatan22[[#This Row],[NIS]], Angkatan22[Field], Angkatan22[[#This Row],[Field]])</f>
        <v>1</v>
      </c>
      <c r="AB9" s="14">
        <f>COUNTIF(Angkatan22[NIS], Angkatan22[[#This Row],[NIS]])</f>
        <v>1</v>
      </c>
      <c r="AC9" s="13">
        <f>IF(Z9 = "Penulis kedua (bukan korespondensi) dst karya ilmiah di journal yg bereputasi dan diakui|External National|Team", IFERROR((INDEX(Grading22[Score], MATCH(Angkatan22[[#This Row],[Criteria]], Grading22[Criteria], 0)))/N9, 0), IFERROR(INDEX(Grading22[Score], MATCH(Angkatan22[[#This Row],[Criteria]], Grading22[Criteria], 0)), 0))</f>
        <v>20</v>
      </c>
    </row>
    <row r="10" spans="1:29" ht="14.25" hidden="1" customHeight="1" x14ac:dyDescent="0.35">
      <c r="A10" s="16" t="s">
        <v>1250</v>
      </c>
      <c r="B10" s="6" t="s">
        <v>1251</v>
      </c>
      <c r="C10" s="6" t="s">
        <v>1146</v>
      </c>
      <c r="D10" s="6">
        <v>2022</v>
      </c>
      <c r="E10" s="6" t="s">
        <v>1212</v>
      </c>
      <c r="F10" s="7" t="s">
        <v>1213</v>
      </c>
      <c r="G10" s="7" t="s">
        <v>379</v>
      </c>
      <c r="H10" s="6">
        <v>20231</v>
      </c>
      <c r="J10" s="6" t="s">
        <v>28</v>
      </c>
      <c r="K10" s="6" t="s">
        <v>856</v>
      </c>
      <c r="L10" s="6" t="s">
        <v>54</v>
      </c>
      <c r="M10" s="6" t="s">
        <v>44</v>
      </c>
      <c r="N10" s="6">
        <v>5</v>
      </c>
      <c r="O10" s="6">
        <v>3</v>
      </c>
      <c r="S10" s="11" t="s">
        <v>1252</v>
      </c>
      <c r="U10" s="6" t="s">
        <v>1253</v>
      </c>
      <c r="V10" s="12" t="str">
        <f>Angkatan22[[#This Row],[Level]]</f>
        <v>External National</v>
      </c>
      <c r="W10" s="12" t="str">
        <f>VLOOKUP(Angkatan22[[#This Row],[Status]], Grading22[], 2, FALSE)</f>
        <v>Hasil Karya</v>
      </c>
      <c r="X10" s="13" t="str">
        <f>Angkatan22[[#This Row],[Status]]</f>
        <v>Hak Cipta</v>
      </c>
      <c r="Y10" s="13" t="str">
        <f>Angkatan22[[#This Row],[Participant As]]</f>
        <v>Team</v>
      </c>
      <c r="Z10" s="13" t="str">
        <f>CLEAN(TRIM(Angkatan22[[#This Row],[Placement]] &amp; "|" &amp; Angkatan22[[#This Row],[Competition Level]] &amp; "|" &amp; Angkatan22[[#This Row],[Team Category]]))</f>
        <v>Hak Cipta|External National|Team</v>
      </c>
      <c r="AA10" s="13">
        <f>COUNTIFS(Angkatan22[NIS], Angkatan22[[#This Row],[NIS]], Angkatan22[Field], Angkatan22[[#This Row],[Field]])</f>
        <v>1</v>
      </c>
      <c r="AB10" s="14">
        <f>COUNTIF(Angkatan22[NIS], Angkatan22[[#This Row],[NIS]])</f>
        <v>1</v>
      </c>
      <c r="AC10" s="13">
        <f>IF(Z10 = "Penulis kedua (bukan korespondensi) dst karya ilmiah di journal yg bereputasi dan diakui|External National|Team", IFERROR((INDEX(Grading22[Score], MATCH(Angkatan22[[#This Row],[Criteria]], Grading22[Criteria], 0)))/N10, 0), IFERROR(INDEX(Grading22[Score], MATCH(Angkatan22[[#This Row],[Criteria]], Grading22[Criteria], 0)), 0))</f>
        <v>0</v>
      </c>
    </row>
    <row r="11" spans="1:29" ht="14.25" hidden="1" customHeight="1" x14ac:dyDescent="0.35">
      <c r="A11" s="16" t="s">
        <v>1526</v>
      </c>
      <c r="B11" s="6" t="s">
        <v>1527</v>
      </c>
      <c r="C11" s="6" t="s">
        <v>1489</v>
      </c>
      <c r="D11" s="6">
        <v>2022</v>
      </c>
      <c r="E11" s="6" t="s">
        <v>1528</v>
      </c>
      <c r="F11" s="7" t="s">
        <v>1529</v>
      </c>
      <c r="G11" s="7" t="s">
        <v>1530</v>
      </c>
      <c r="H11" s="6">
        <v>20231</v>
      </c>
      <c r="I11" s="6" t="s">
        <v>1528</v>
      </c>
      <c r="J11" s="6" t="s">
        <v>28</v>
      </c>
      <c r="K11" s="6" t="s">
        <v>1804</v>
      </c>
      <c r="L11" s="6" t="s">
        <v>54</v>
      </c>
      <c r="M11" s="6" t="s">
        <v>31</v>
      </c>
      <c r="O11" s="6">
        <v>25</v>
      </c>
      <c r="P11" s="11" t="s">
        <v>1531</v>
      </c>
      <c r="Q11" s="11" t="s">
        <v>1532</v>
      </c>
      <c r="R11" s="11" t="s">
        <v>1533</v>
      </c>
      <c r="T11" s="11" t="s">
        <v>1534</v>
      </c>
      <c r="U11" s="6" t="s">
        <v>1528</v>
      </c>
      <c r="V11" s="12" t="str">
        <f>Angkatan22[[#This Row],[Level]]</f>
        <v>External National</v>
      </c>
      <c r="W11" s="12" t="str">
        <f>VLOOKUP(Angkatan22[[#This Row],[Status]], Grading22[], 2, FALSE)</f>
        <v>Kompetisi</v>
      </c>
      <c r="X11" s="13" t="str">
        <f>Angkatan22[[#This Row],[Status]]</f>
        <v>Juara 1</v>
      </c>
      <c r="Y11" s="13" t="str">
        <f>Angkatan22[[#This Row],[Participant As]]</f>
        <v>Individual</v>
      </c>
      <c r="Z11" s="13" t="str">
        <f>CLEAN(TRIM(Angkatan22[[#This Row],[Placement]] &amp; "|" &amp; Angkatan22[[#This Row],[Competition Level]] &amp; "|" &amp; Angkatan22[[#This Row],[Team Category]]))</f>
        <v>Juara 1|External National|Individual</v>
      </c>
      <c r="AA11" s="13">
        <f>COUNTIFS(Angkatan22[NIS], Angkatan22[[#This Row],[NIS]], Angkatan22[Field], Angkatan22[[#This Row],[Field]])</f>
        <v>1</v>
      </c>
      <c r="AB11" s="14">
        <f>COUNTIF(Angkatan22[NIS], Angkatan22[[#This Row],[NIS]])</f>
        <v>1</v>
      </c>
      <c r="AC11" s="13">
        <f>IF(Z11 = "Penulis kedua (bukan korespondensi) dst karya ilmiah di journal yg bereputasi dan diakui|External National|Team", IFERROR((INDEX(Grading22[Score], MATCH(Angkatan22[[#This Row],[Criteria]], Grading22[Criteria], 0)))/N11, 0), IFERROR(INDEX(Grading22[Score], MATCH(Angkatan22[[#This Row],[Criteria]], Grading22[Criteria], 0)), 0))</f>
        <v>25</v>
      </c>
    </row>
    <row r="12" spans="1:29" ht="14.25" hidden="1" customHeight="1" x14ac:dyDescent="0.35">
      <c r="A12" s="16" t="s">
        <v>1223</v>
      </c>
      <c r="B12" s="6" t="s">
        <v>1224</v>
      </c>
      <c r="C12" s="6" t="s">
        <v>1146</v>
      </c>
      <c r="D12" s="6">
        <v>2022</v>
      </c>
      <c r="E12" s="6" t="s">
        <v>1225</v>
      </c>
      <c r="F12" s="7" t="s">
        <v>1226</v>
      </c>
      <c r="G12" s="7" t="s">
        <v>1226</v>
      </c>
      <c r="H12" s="6">
        <v>20222</v>
      </c>
      <c r="I12" s="6" t="s">
        <v>1227</v>
      </c>
      <c r="J12" s="6" t="s">
        <v>28</v>
      </c>
      <c r="K12" s="6" t="s">
        <v>1805</v>
      </c>
      <c r="L12" s="6" t="s">
        <v>43</v>
      </c>
      <c r="M12" s="6" t="s">
        <v>31</v>
      </c>
      <c r="N12" s="6">
        <v>1</v>
      </c>
      <c r="O12" s="6">
        <v>15</v>
      </c>
      <c r="P12" s="11" t="s">
        <v>1228</v>
      </c>
      <c r="Q12" s="11" t="s">
        <v>1229</v>
      </c>
      <c r="R12" s="11" t="s">
        <v>1230</v>
      </c>
      <c r="T12" s="11" t="s">
        <v>1231</v>
      </c>
      <c r="U12" s="6" t="s">
        <v>1232</v>
      </c>
      <c r="V12" s="12" t="str">
        <f>Angkatan22[[#This Row],[Level]]</f>
        <v>External Regional</v>
      </c>
      <c r="W12" s="12" t="str">
        <f>VLOOKUP(Angkatan22[[#This Row],[Status]], Grading22[], 2, FALSE)</f>
        <v>Kompetisi</v>
      </c>
      <c r="X12" s="13" t="str">
        <f>Angkatan22[[#This Row],[Status]]</f>
        <v>Juara 2</v>
      </c>
      <c r="Y12" s="13" t="str">
        <f>Angkatan22[[#This Row],[Participant As]]</f>
        <v>Individual</v>
      </c>
      <c r="Z12" s="13" t="str">
        <f>CLEAN(TRIM(Angkatan22[[#This Row],[Placement]] &amp; "|" &amp; Angkatan22[[#This Row],[Competition Level]] &amp; "|" &amp; Angkatan22[[#This Row],[Team Category]]))</f>
        <v>Juara 2|External Regional|Individual</v>
      </c>
      <c r="AA12" s="13">
        <f>COUNTIFS(Angkatan22[NIS], Angkatan22[[#This Row],[NIS]], Angkatan22[Field], Angkatan22[[#This Row],[Field]])</f>
        <v>1</v>
      </c>
      <c r="AB12" s="14">
        <f>COUNTIF(Angkatan22[NIS], Angkatan22[[#This Row],[NIS]])</f>
        <v>1</v>
      </c>
      <c r="AC12" s="13">
        <f>IF(Z12 = "Penulis kedua (bukan korespondensi) dst karya ilmiah di journal yg bereputasi dan diakui|External National|Team", IFERROR((INDEX(Grading22[Score], MATCH(Angkatan22[[#This Row],[Criteria]], Grading22[Criteria], 0)))/N12, 0), IFERROR(INDEX(Grading22[Score], MATCH(Angkatan22[[#This Row],[Criteria]], Grading22[Criteria], 0)), 0))</f>
        <v>30</v>
      </c>
    </row>
    <row r="13" spans="1:29" ht="14.25" hidden="1" customHeight="1" x14ac:dyDescent="0.35">
      <c r="A13" s="16" t="s">
        <v>531</v>
      </c>
      <c r="B13" s="6" t="s">
        <v>532</v>
      </c>
      <c r="C13" s="6" t="s">
        <v>23</v>
      </c>
      <c r="D13" s="6">
        <v>2022</v>
      </c>
      <c r="E13" s="6" t="s">
        <v>24</v>
      </c>
      <c r="F13" s="7" t="s">
        <v>25</v>
      </c>
      <c r="G13" s="7" t="s">
        <v>26</v>
      </c>
      <c r="H13" s="6">
        <v>20231</v>
      </c>
      <c r="I13" s="6" t="s">
        <v>27</v>
      </c>
      <c r="J13" s="6" t="s">
        <v>28</v>
      </c>
      <c r="K13" s="6" t="s">
        <v>1810</v>
      </c>
      <c r="L13" s="6" t="s">
        <v>30</v>
      </c>
      <c r="M13" s="6" t="s">
        <v>31</v>
      </c>
      <c r="N13" s="6">
        <v>500</v>
      </c>
      <c r="O13" s="6">
        <v>10</v>
      </c>
      <c r="P13" s="11" t="s">
        <v>32</v>
      </c>
      <c r="Q13" s="11" t="s">
        <v>33</v>
      </c>
      <c r="R13" s="11" t="s">
        <v>34</v>
      </c>
      <c r="U13" s="6" t="s">
        <v>35</v>
      </c>
      <c r="V13" s="12" t="str">
        <f>Angkatan22[[#This Row],[Level]]</f>
        <v>External International</v>
      </c>
      <c r="W13" s="12" t="str">
        <f>VLOOKUP(Angkatan22[[#This Row],[Status]], Grading22[], 2, FALSE)</f>
        <v>Pengakuan</v>
      </c>
      <c r="X13" s="13" t="str">
        <f>Angkatan22[[#This Row],[Status]]</f>
        <v>Narasumber/Pembicara</v>
      </c>
      <c r="Y13" s="13" t="str">
        <f>Angkatan22[[#This Row],[Participant As]]</f>
        <v>Individual</v>
      </c>
      <c r="Z13" s="13" t="str">
        <f>CLEAN(TRIM(Angkatan22[[#This Row],[Placement]] &amp; "|" &amp; Angkatan22[[#This Row],[Competition Level]] &amp; "|" &amp; Angkatan22[[#This Row],[Team Category]]))</f>
        <v>Narasumber/Pembicara|External International|Individual</v>
      </c>
      <c r="AA13" s="13">
        <f>COUNTIFS(Angkatan22[NIS], Angkatan22[[#This Row],[NIS]], Angkatan22[Field], Angkatan22[[#This Row],[Field]])</f>
        <v>1</v>
      </c>
      <c r="AB13" s="14">
        <f>COUNTIF(Angkatan22[NIS], Angkatan22[[#This Row],[NIS]])</f>
        <v>1</v>
      </c>
      <c r="AC13" s="13">
        <f>IF(Z13 = "Penulis kedua (bukan korespondensi) dst karya ilmiah di journal yg bereputasi dan diakui|External National|Team", IFERROR((INDEX(Grading22[Score], MATCH(Angkatan22[[#This Row],[Criteria]], Grading22[Criteria], 0)))/N13, 0), IFERROR(INDEX(Grading22[Score], MATCH(Angkatan22[[#This Row],[Criteria]], Grading22[Criteria], 0)), 0))</f>
        <v>25</v>
      </c>
    </row>
    <row r="14" spans="1:29" ht="14.25" hidden="1" customHeight="1" x14ac:dyDescent="0.35">
      <c r="A14" s="16" t="s">
        <v>260</v>
      </c>
      <c r="B14" s="6" t="s">
        <v>261</v>
      </c>
      <c r="C14" s="6" t="s">
        <v>23</v>
      </c>
      <c r="D14" s="6">
        <v>2022</v>
      </c>
      <c r="E14" s="6" t="s">
        <v>24</v>
      </c>
      <c r="F14" s="7" t="s">
        <v>25</v>
      </c>
      <c r="G14" s="7" t="s">
        <v>26</v>
      </c>
      <c r="H14" s="6">
        <v>20231</v>
      </c>
      <c r="I14" s="6" t="s">
        <v>27</v>
      </c>
      <c r="J14" s="6" t="s">
        <v>28</v>
      </c>
      <c r="K14" s="6" t="s">
        <v>1810</v>
      </c>
      <c r="L14" s="6" t="s">
        <v>30</v>
      </c>
      <c r="M14" s="6" t="s">
        <v>31</v>
      </c>
      <c r="N14" s="6">
        <v>500</v>
      </c>
      <c r="O14" s="6">
        <v>10</v>
      </c>
      <c r="P14" s="11" t="s">
        <v>32</v>
      </c>
      <c r="Q14" s="11" t="s">
        <v>33</v>
      </c>
      <c r="R14" s="11" t="s">
        <v>34</v>
      </c>
      <c r="U14" s="6" t="s">
        <v>35</v>
      </c>
      <c r="V14" s="12" t="str">
        <f>Angkatan22[[#This Row],[Level]]</f>
        <v>External International</v>
      </c>
      <c r="W14" s="12" t="str">
        <f>VLOOKUP(Angkatan22[[#This Row],[Status]], Grading22[], 2, FALSE)</f>
        <v>Pengakuan</v>
      </c>
      <c r="X14" s="13" t="str">
        <f>Angkatan22[[#This Row],[Status]]</f>
        <v>Narasumber/Pembicara</v>
      </c>
      <c r="Y14" s="13" t="str">
        <f>Angkatan22[[#This Row],[Participant As]]</f>
        <v>Individual</v>
      </c>
      <c r="Z14" s="13" t="str">
        <f>CLEAN(TRIM(Angkatan22[[#This Row],[Placement]] &amp; "|" &amp; Angkatan22[[#This Row],[Competition Level]] &amp; "|" &amp; Angkatan22[[#This Row],[Team Category]]))</f>
        <v>Narasumber/Pembicara|External International|Individual</v>
      </c>
      <c r="AA14" s="13">
        <f>COUNTIFS(Angkatan22[NIS], Angkatan22[[#This Row],[NIS]], Angkatan22[Field], Angkatan22[[#This Row],[Field]])</f>
        <v>1</v>
      </c>
      <c r="AB14" s="14">
        <f>COUNTIF(Angkatan22[NIS], Angkatan22[[#This Row],[NIS]])</f>
        <v>1</v>
      </c>
      <c r="AC14" s="13">
        <f>IF(Z14 = "Penulis kedua (bukan korespondensi) dst karya ilmiah di journal yg bereputasi dan diakui|External National|Team", IFERROR((INDEX(Grading22[Score], MATCH(Angkatan22[[#This Row],[Criteria]], Grading22[Criteria], 0)))/N14, 0), IFERROR(INDEX(Grading22[Score], MATCH(Angkatan22[[#This Row],[Criteria]], Grading22[Criteria], 0)), 0))</f>
        <v>25</v>
      </c>
    </row>
    <row r="15" spans="1:29" ht="14.25" hidden="1" customHeight="1" x14ac:dyDescent="0.35">
      <c r="A15" s="16" t="s">
        <v>1683</v>
      </c>
      <c r="B15" s="6" t="s">
        <v>1684</v>
      </c>
      <c r="C15" s="6" t="s">
        <v>1665</v>
      </c>
      <c r="D15" s="6">
        <v>2022</v>
      </c>
      <c r="E15" s="6" t="s">
        <v>1497</v>
      </c>
      <c r="F15" s="7" t="s">
        <v>1498</v>
      </c>
      <c r="G15" s="7" t="s">
        <v>1499</v>
      </c>
      <c r="H15" s="6">
        <v>20221</v>
      </c>
      <c r="I15" s="6" t="s">
        <v>1679</v>
      </c>
      <c r="J15" s="6" t="s">
        <v>28</v>
      </c>
      <c r="K15" s="6" t="s">
        <v>1805</v>
      </c>
      <c r="L15" s="6" t="s">
        <v>43</v>
      </c>
      <c r="M15" s="6" t="s">
        <v>31</v>
      </c>
      <c r="N15" s="6">
        <v>43</v>
      </c>
      <c r="O15" s="6">
        <v>15</v>
      </c>
      <c r="Q15" s="11" t="s">
        <v>1680</v>
      </c>
      <c r="R15" s="11" t="s">
        <v>1681</v>
      </c>
      <c r="T15" s="11" t="s">
        <v>1682</v>
      </c>
      <c r="U15" s="6" t="s">
        <v>1504</v>
      </c>
      <c r="V15" s="12" t="str">
        <f>Angkatan22[[#This Row],[Level]]</f>
        <v>External Regional</v>
      </c>
      <c r="W15" s="12" t="str">
        <f>VLOOKUP(Angkatan22[[#This Row],[Status]], Grading22[], 2, FALSE)</f>
        <v>Kompetisi</v>
      </c>
      <c r="X15" s="13" t="str">
        <f>Angkatan22[[#This Row],[Status]]</f>
        <v>Juara 2</v>
      </c>
      <c r="Y15" s="13" t="str">
        <f>Angkatan22[[#This Row],[Participant As]]</f>
        <v>Individual</v>
      </c>
      <c r="Z15" s="13" t="str">
        <f>CLEAN(TRIM(Angkatan22[[#This Row],[Placement]] &amp; "|" &amp; Angkatan22[[#This Row],[Competition Level]] &amp; "|" &amp; Angkatan22[[#This Row],[Team Category]]))</f>
        <v>Juara 2|External Regional|Individual</v>
      </c>
      <c r="AA15" s="13">
        <f>COUNTIFS(Angkatan22[NIS], Angkatan22[[#This Row],[NIS]], Angkatan22[Field], Angkatan22[[#This Row],[Field]])</f>
        <v>1</v>
      </c>
      <c r="AB15" s="14">
        <f>COUNTIF(Angkatan22[NIS], Angkatan22[[#This Row],[NIS]])</f>
        <v>1</v>
      </c>
      <c r="AC15" s="13">
        <f>IF(Z15 = "Penulis kedua (bukan korespondensi) dst karya ilmiah di journal yg bereputasi dan diakui|External National|Team", IFERROR((INDEX(Grading22[Score], MATCH(Angkatan22[[#This Row],[Criteria]], Grading22[Criteria], 0)))/N15, 0), IFERROR(INDEX(Grading22[Score], MATCH(Angkatan22[[#This Row],[Criteria]], Grading22[Criteria], 0)), 0))</f>
        <v>30</v>
      </c>
    </row>
    <row r="16" spans="1:29" ht="14.25" hidden="1" customHeight="1" x14ac:dyDescent="0.35">
      <c r="A16" s="16" t="s">
        <v>134</v>
      </c>
      <c r="B16" s="6" t="s">
        <v>135</v>
      </c>
      <c r="C16" s="6" t="s">
        <v>23</v>
      </c>
      <c r="D16" s="6">
        <v>2022</v>
      </c>
      <c r="E16" s="6" t="s">
        <v>136</v>
      </c>
      <c r="F16" s="7" t="s">
        <v>137</v>
      </c>
      <c r="G16" s="7" t="s">
        <v>137</v>
      </c>
      <c r="H16" s="6">
        <v>20221</v>
      </c>
      <c r="I16" s="6" t="s">
        <v>138</v>
      </c>
      <c r="J16" s="6" t="s">
        <v>28</v>
      </c>
      <c r="K16" s="6" t="s">
        <v>1806</v>
      </c>
      <c r="L16" s="6" t="s">
        <v>54</v>
      </c>
      <c r="M16" s="6" t="s">
        <v>31</v>
      </c>
      <c r="N16" s="6">
        <v>160</v>
      </c>
      <c r="O16" s="6">
        <v>15</v>
      </c>
      <c r="Q16" s="11" t="s">
        <v>139</v>
      </c>
      <c r="R16" s="11" t="s">
        <v>140</v>
      </c>
      <c r="T16" s="11" t="s">
        <v>141</v>
      </c>
      <c r="U16" s="6" t="s">
        <v>142</v>
      </c>
      <c r="V16" s="12" t="str">
        <f>Angkatan22[[#This Row],[Level]]</f>
        <v>External National</v>
      </c>
      <c r="W16" s="12" t="str">
        <f>VLOOKUP(Angkatan22[[#This Row],[Status]], Grading22[], 2, FALSE)</f>
        <v>Kompetisi</v>
      </c>
      <c r="X16" s="13" t="str">
        <f>Angkatan22[[#This Row],[Status]]</f>
        <v>Juara 3</v>
      </c>
      <c r="Y16" s="13" t="str">
        <f>Angkatan22[[#This Row],[Participant As]]</f>
        <v>Individual</v>
      </c>
      <c r="Z16" s="13" t="str">
        <f>CLEAN(TRIM(Angkatan22[[#This Row],[Placement]] &amp; "|" &amp; Angkatan22[[#This Row],[Competition Level]] &amp; "|" &amp; Angkatan22[[#This Row],[Team Category]]))</f>
        <v>Juara 3|External National|Individual</v>
      </c>
      <c r="AA16" s="13">
        <f>COUNTIFS(Angkatan22[NIS], Angkatan22[[#This Row],[NIS]], Angkatan22[Field], Angkatan22[[#This Row],[Field]])</f>
        <v>2</v>
      </c>
      <c r="AB16" s="14">
        <f>COUNTIF(Angkatan22[NIS], Angkatan22[[#This Row],[NIS]])</f>
        <v>3</v>
      </c>
      <c r="AC16" s="13">
        <f>IF(Z16 = "Penulis kedua (bukan korespondensi) dst karya ilmiah di journal yg bereputasi dan diakui|External National|Team", IFERROR((INDEX(Grading22[Score], MATCH(Angkatan22[[#This Row],[Criteria]], Grading22[Criteria], 0)))/N16, 0), IFERROR(INDEX(Grading22[Score], MATCH(Angkatan22[[#This Row],[Criteria]], Grading22[Criteria], 0)), 0))</f>
        <v>15</v>
      </c>
    </row>
    <row r="17" spans="1:29" ht="14.25" hidden="1" customHeight="1" x14ac:dyDescent="0.35">
      <c r="A17" s="16" t="s">
        <v>134</v>
      </c>
      <c r="B17" s="6" t="s">
        <v>135</v>
      </c>
      <c r="C17" s="6" t="s">
        <v>23</v>
      </c>
      <c r="D17" s="6">
        <v>2022</v>
      </c>
      <c r="E17" s="6" t="s">
        <v>143</v>
      </c>
      <c r="F17" s="7" t="s">
        <v>144</v>
      </c>
      <c r="G17" s="7" t="s">
        <v>144</v>
      </c>
      <c r="H17" s="6">
        <v>20222</v>
      </c>
      <c r="I17" s="6" t="s">
        <v>145</v>
      </c>
      <c r="J17" s="6" t="s">
        <v>28</v>
      </c>
      <c r="K17" s="6" t="s">
        <v>1805</v>
      </c>
      <c r="L17" s="6" t="s">
        <v>54</v>
      </c>
      <c r="M17" s="6" t="s">
        <v>31</v>
      </c>
      <c r="N17" s="6">
        <v>170</v>
      </c>
      <c r="O17" s="6">
        <v>20</v>
      </c>
      <c r="Q17" s="11" t="s">
        <v>147</v>
      </c>
      <c r="R17" s="11" t="s">
        <v>148</v>
      </c>
      <c r="T17" s="11" t="s">
        <v>149</v>
      </c>
      <c r="U17" s="6" t="s">
        <v>150</v>
      </c>
      <c r="V17" s="12" t="str">
        <f>Angkatan22[[#This Row],[Level]]</f>
        <v>External National</v>
      </c>
      <c r="W17" s="12" t="str">
        <f>VLOOKUP(Angkatan22[[#This Row],[Status]], Grading22[], 2, FALSE)</f>
        <v>Kompetisi</v>
      </c>
      <c r="X17" s="13" t="str">
        <f>Angkatan22[[#This Row],[Status]]</f>
        <v>Juara 2</v>
      </c>
      <c r="Y17" s="13" t="str">
        <f>Angkatan22[[#This Row],[Participant As]]</f>
        <v>Individual</v>
      </c>
      <c r="Z17" s="13" t="str">
        <f>CLEAN(TRIM(Angkatan22[[#This Row],[Placement]] &amp; "|" &amp; Angkatan22[[#This Row],[Competition Level]] &amp; "|" &amp; Angkatan22[[#This Row],[Team Category]]))</f>
        <v>Juara 2|External National|Individual</v>
      </c>
      <c r="AA17" s="13">
        <f>COUNTIFS(Angkatan22[NIS], Angkatan22[[#This Row],[NIS]], Angkatan22[Field], Angkatan22[[#This Row],[Field]])</f>
        <v>2</v>
      </c>
      <c r="AB17" s="14">
        <f>COUNTIF(Angkatan22[NIS], Angkatan22[[#This Row],[NIS]])</f>
        <v>3</v>
      </c>
      <c r="AC17" s="13">
        <f>IF(Z17 = "Penulis kedua (bukan korespondensi) dst karya ilmiah di journal yg bereputasi dan diakui|External National|Team", IFERROR((INDEX(Grading22[Score], MATCH(Angkatan22[[#This Row],[Criteria]], Grading22[Criteria], 0)))/N17, 0), IFERROR(INDEX(Grading22[Score], MATCH(Angkatan22[[#This Row],[Criteria]], Grading22[Criteria], 0)), 0))</f>
        <v>20</v>
      </c>
    </row>
    <row r="18" spans="1:29" ht="14.25" hidden="1" customHeight="1" x14ac:dyDescent="0.35">
      <c r="A18" s="16" t="s">
        <v>134</v>
      </c>
      <c r="B18" s="6" t="s">
        <v>135</v>
      </c>
      <c r="C18" s="6" t="s">
        <v>23</v>
      </c>
      <c r="D18" s="6">
        <v>2022</v>
      </c>
      <c r="E18" s="6" t="s">
        <v>24</v>
      </c>
      <c r="F18" s="7" t="s">
        <v>25</v>
      </c>
      <c r="G18" s="7" t="s">
        <v>26</v>
      </c>
      <c r="H18" s="6">
        <v>20231</v>
      </c>
      <c r="I18" s="6" t="s">
        <v>27</v>
      </c>
      <c r="J18" s="6" t="s">
        <v>28</v>
      </c>
      <c r="K18" s="6" t="s">
        <v>1810</v>
      </c>
      <c r="L18" s="6" t="s">
        <v>30</v>
      </c>
      <c r="M18" s="6" t="s">
        <v>31</v>
      </c>
      <c r="N18" s="6">
        <v>500</v>
      </c>
      <c r="O18" s="6">
        <v>10</v>
      </c>
      <c r="P18" s="11" t="s">
        <v>32</v>
      </c>
      <c r="Q18" s="11" t="s">
        <v>33</v>
      </c>
      <c r="R18" s="11" t="s">
        <v>34</v>
      </c>
      <c r="U18" s="6" t="s">
        <v>35</v>
      </c>
      <c r="V18" s="12" t="str">
        <f>Angkatan22[[#This Row],[Level]]</f>
        <v>External International</v>
      </c>
      <c r="W18" s="12" t="str">
        <f>VLOOKUP(Angkatan22[[#This Row],[Status]], Grading22[], 2, FALSE)</f>
        <v>Pengakuan</v>
      </c>
      <c r="X18" s="13" t="str">
        <f>Angkatan22[[#This Row],[Status]]</f>
        <v>Narasumber/Pembicara</v>
      </c>
      <c r="Y18" s="13" t="str">
        <f>Angkatan22[[#This Row],[Participant As]]</f>
        <v>Individual</v>
      </c>
      <c r="Z18" s="13" t="str">
        <f>CLEAN(TRIM(Angkatan22[[#This Row],[Placement]] &amp; "|" &amp; Angkatan22[[#This Row],[Competition Level]] &amp; "|" &amp; Angkatan22[[#This Row],[Team Category]]))</f>
        <v>Narasumber/Pembicara|External International|Individual</v>
      </c>
      <c r="AA18" s="13">
        <f>COUNTIFS(Angkatan22[NIS], Angkatan22[[#This Row],[NIS]], Angkatan22[Field], Angkatan22[[#This Row],[Field]])</f>
        <v>1</v>
      </c>
      <c r="AB18" s="14">
        <f>COUNTIF(Angkatan22[NIS], Angkatan22[[#This Row],[NIS]])</f>
        <v>3</v>
      </c>
      <c r="AC18" s="13">
        <f>IF(Z18 = "Penulis kedua (bukan korespondensi) dst karya ilmiah di journal yg bereputasi dan diakui|External National|Team", IFERROR((INDEX(Grading22[Score], MATCH(Angkatan22[[#This Row],[Criteria]], Grading22[Criteria], 0)))/N18, 0), IFERROR(INDEX(Grading22[Score], MATCH(Angkatan22[[#This Row],[Criteria]], Grading22[Criteria], 0)), 0))</f>
        <v>25</v>
      </c>
    </row>
    <row r="19" spans="1:29" ht="14.25" hidden="1" customHeight="1" x14ac:dyDescent="0.35">
      <c r="A19" s="16" t="s">
        <v>545</v>
      </c>
      <c r="B19" s="6" t="s">
        <v>546</v>
      </c>
      <c r="C19" s="6" t="s">
        <v>23</v>
      </c>
      <c r="D19" s="6">
        <v>2022</v>
      </c>
      <c r="E19" s="6" t="s">
        <v>24</v>
      </c>
      <c r="F19" s="7" t="s">
        <v>25</v>
      </c>
      <c r="G19" s="7" t="s">
        <v>26</v>
      </c>
      <c r="H19" s="6">
        <v>20231</v>
      </c>
      <c r="I19" s="6" t="s">
        <v>27</v>
      </c>
      <c r="J19" s="6" t="s">
        <v>28</v>
      </c>
      <c r="K19" s="6" t="s">
        <v>1810</v>
      </c>
      <c r="L19" s="6" t="s">
        <v>30</v>
      </c>
      <c r="M19" s="6" t="s">
        <v>31</v>
      </c>
      <c r="N19" s="6">
        <v>500</v>
      </c>
      <c r="O19" s="6">
        <v>10</v>
      </c>
      <c r="P19" s="11" t="s">
        <v>32</v>
      </c>
      <c r="Q19" s="11" t="s">
        <v>33</v>
      </c>
      <c r="R19" s="11" t="s">
        <v>34</v>
      </c>
      <c r="U19" s="6" t="s">
        <v>35</v>
      </c>
      <c r="V19" s="12" t="str">
        <f>Angkatan22[[#This Row],[Level]]</f>
        <v>External International</v>
      </c>
      <c r="W19" s="12" t="str">
        <f>VLOOKUP(Angkatan22[[#This Row],[Status]], Grading22[], 2, FALSE)</f>
        <v>Pengakuan</v>
      </c>
      <c r="X19" s="13" t="str">
        <f>Angkatan22[[#This Row],[Status]]</f>
        <v>Narasumber/Pembicara</v>
      </c>
      <c r="Y19" s="13" t="str">
        <f>Angkatan22[[#This Row],[Participant As]]</f>
        <v>Individual</v>
      </c>
      <c r="Z19" s="13" t="str">
        <f>CLEAN(TRIM(Angkatan22[[#This Row],[Placement]] &amp; "|" &amp; Angkatan22[[#This Row],[Competition Level]] &amp; "|" &amp; Angkatan22[[#This Row],[Team Category]]))</f>
        <v>Narasumber/Pembicara|External International|Individual</v>
      </c>
      <c r="AA19" s="13">
        <f>COUNTIFS(Angkatan22[NIS], Angkatan22[[#This Row],[NIS]], Angkatan22[Field], Angkatan22[[#This Row],[Field]])</f>
        <v>1</v>
      </c>
      <c r="AB19" s="14">
        <f>COUNTIF(Angkatan22[NIS], Angkatan22[[#This Row],[NIS]])</f>
        <v>1</v>
      </c>
      <c r="AC19" s="13">
        <f>IF(Z19 = "Penulis kedua (bukan korespondensi) dst karya ilmiah di journal yg bereputasi dan diakui|External National|Team", IFERROR((INDEX(Grading22[Score], MATCH(Angkatan22[[#This Row],[Criteria]], Grading22[Criteria], 0)))/N19, 0), IFERROR(INDEX(Grading22[Score], MATCH(Angkatan22[[#This Row],[Criteria]], Grading22[Criteria], 0)), 0))</f>
        <v>25</v>
      </c>
    </row>
    <row r="20" spans="1:29" ht="14.25" hidden="1" customHeight="1" x14ac:dyDescent="0.35">
      <c r="A20" s="16" t="s">
        <v>250</v>
      </c>
      <c r="B20" s="6" t="s">
        <v>251</v>
      </c>
      <c r="C20" s="6" t="s">
        <v>23</v>
      </c>
      <c r="D20" s="6">
        <v>2022</v>
      </c>
      <c r="E20" s="6" t="s">
        <v>252</v>
      </c>
      <c r="F20" s="7" t="s">
        <v>253</v>
      </c>
      <c r="G20" s="7" t="s">
        <v>253</v>
      </c>
      <c r="H20" s="6">
        <v>20221</v>
      </c>
      <c r="I20" s="6" t="s">
        <v>254</v>
      </c>
      <c r="J20" s="6" t="s">
        <v>28</v>
      </c>
      <c r="K20" s="6" t="s">
        <v>1810</v>
      </c>
      <c r="L20" s="6" t="s">
        <v>54</v>
      </c>
      <c r="M20" s="6" t="s">
        <v>31</v>
      </c>
      <c r="N20" s="6">
        <v>255</v>
      </c>
      <c r="O20" s="6">
        <v>15</v>
      </c>
      <c r="Q20" s="11" t="s">
        <v>255</v>
      </c>
      <c r="R20" s="11" t="s">
        <v>256</v>
      </c>
      <c r="U20" s="6" t="s">
        <v>257</v>
      </c>
      <c r="V20" s="12" t="str">
        <f>Angkatan22[[#This Row],[Level]]</f>
        <v>External National</v>
      </c>
      <c r="W20" s="12" t="str">
        <f>VLOOKUP(Angkatan22[[#This Row],[Status]], Grading22[], 2, FALSE)</f>
        <v>Pengakuan</v>
      </c>
      <c r="X20" s="13" t="str">
        <f>Angkatan22[[#This Row],[Status]]</f>
        <v>Narasumber/Pembicara</v>
      </c>
      <c r="Y20" s="13" t="str">
        <f>Angkatan22[[#This Row],[Participant As]]</f>
        <v>Individual</v>
      </c>
      <c r="Z20" s="13" t="str">
        <f>CLEAN(TRIM(Angkatan22[[#This Row],[Placement]] &amp; "|" &amp; Angkatan22[[#This Row],[Competition Level]] &amp; "|" &amp; Angkatan22[[#This Row],[Team Category]]))</f>
        <v>Narasumber/Pembicara|External National|Individual</v>
      </c>
      <c r="AA20" s="13">
        <f>COUNTIFS(Angkatan22[NIS], Angkatan22[[#This Row],[NIS]], Angkatan22[Field], Angkatan22[[#This Row],[Field]])</f>
        <v>2</v>
      </c>
      <c r="AB20" s="14">
        <f>COUNTIF(Angkatan22[NIS], Angkatan22[[#This Row],[NIS]])</f>
        <v>2</v>
      </c>
      <c r="AC20" s="13">
        <f>IF(Z20 = "Penulis kedua (bukan korespondensi) dst karya ilmiah di journal yg bereputasi dan diakui|External National|Team", IFERROR((INDEX(Grading22[Score], MATCH(Angkatan22[[#This Row],[Criteria]], Grading22[Criteria], 0)))/N20, 0), IFERROR(INDEX(Grading22[Score], MATCH(Angkatan22[[#This Row],[Criteria]], Grading22[Criteria], 0)), 0))</f>
        <v>15</v>
      </c>
    </row>
    <row r="21" spans="1:29" ht="14.25" hidden="1" customHeight="1" x14ac:dyDescent="0.35">
      <c r="A21" s="16" t="s">
        <v>250</v>
      </c>
      <c r="B21" s="6" t="s">
        <v>251</v>
      </c>
      <c r="C21" s="6" t="s">
        <v>23</v>
      </c>
      <c r="D21" s="6">
        <v>2022</v>
      </c>
      <c r="E21" s="6" t="s">
        <v>24</v>
      </c>
      <c r="F21" s="7" t="s">
        <v>25</v>
      </c>
      <c r="G21" s="7" t="s">
        <v>26</v>
      </c>
      <c r="H21" s="6">
        <v>20231</v>
      </c>
      <c r="I21" s="6" t="s">
        <v>27</v>
      </c>
      <c r="J21" s="6" t="s">
        <v>28</v>
      </c>
      <c r="K21" s="6" t="s">
        <v>1810</v>
      </c>
      <c r="L21" s="6" t="s">
        <v>30</v>
      </c>
      <c r="M21" s="6" t="s">
        <v>31</v>
      </c>
      <c r="N21" s="6">
        <v>500</v>
      </c>
      <c r="O21" s="6">
        <v>10</v>
      </c>
      <c r="P21" s="11" t="s">
        <v>32</v>
      </c>
      <c r="Q21" s="11" t="s">
        <v>33</v>
      </c>
      <c r="R21" s="11" t="s">
        <v>34</v>
      </c>
      <c r="U21" s="6" t="s">
        <v>35</v>
      </c>
      <c r="V21" s="12" t="str">
        <f>Angkatan22[[#This Row],[Level]]</f>
        <v>External International</v>
      </c>
      <c r="W21" s="12" t="str">
        <f>VLOOKUP(Angkatan22[[#This Row],[Status]], Grading22[], 2, FALSE)</f>
        <v>Pengakuan</v>
      </c>
      <c r="X21" s="13" t="str">
        <f>Angkatan22[[#This Row],[Status]]</f>
        <v>Narasumber/Pembicara</v>
      </c>
      <c r="Y21" s="13" t="str">
        <f>Angkatan22[[#This Row],[Participant As]]</f>
        <v>Individual</v>
      </c>
      <c r="Z21" s="13" t="str">
        <f>CLEAN(TRIM(Angkatan22[[#This Row],[Placement]] &amp; "|" &amp; Angkatan22[[#This Row],[Competition Level]] &amp; "|" &amp; Angkatan22[[#This Row],[Team Category]]))</f>
        <v>Narasumber/Pembicara|External International|Individual</v>
      </c>
      <c r="AA21" s="13">
        <f>COUNTIFS(Angkatan22[NIS], Angkatan22[[#This Row],[NIS]], Angkatan22[Field], Angkatan22[[#This Row],[Field]])</f>
        <v>2</v>
      </c>
      <c r="AB21" s="14">
        <f>COUNTIF(Angkatan22[NIS], Angkatan22[[#This Row],[NIS]])</f>
        <v>2</v>
      </c>
      <c r="AC21" s="13">
        <f>IF(Z21 = "Penulis kedua (bukan korespondensi) dst karya ilmiah di journal yg bereputasi dan diakui|External National|Team", IFERROR((INDEX(Grading22[Score], MATCH(Angkatan22[[#This Row],[Criteria]], Grading22[Criteria], 0)))/N21, 0), IFERROR(INDEX(Grading22[Score], MATCH(Angkatan22[[#This Row],[Criteria]], Grading22[Criteria], 0)), 0))</f>
        <v>25</v>
      </c>
    </row>
    <row r="22" spans="1:29" ht="14.25" hidden="1" customHeight="1" x14ac:dyDescent="0.35">
      <c r="A22" s="16" t="s">
        <v>1715</v>
      </c>
      <c r="B22" s="6" t="s">
        <v>1716</v>
      </c>
      <c r="C22" s="6" t="s">
        <v>1717</v>
      </c>
      <c r="D22" s="6">
        <v>2022</v>
      </c>
      <c r="E22" s="6" t="s">
        <v>163</v>
      </c>
      <c r="F22" s="7" t="s">
        <v>164</v>
      </c>
      <c r="G22" s="7" t="s">
        <v>165</v>
      </c>
      <c r="H22" s="6">
        <v>20232</v>
      </c>
      <c r="I22" s="6" t="s">
        <v>163</v>
      </c>
      <c r="J22" s="6" t="s">
        <v>28</v>
      </c>
      <c r="K22" s="6" t="s">
        <v>1806</v>
      </c>
      <c r="L22" s="6" t="s">
        <v>54</v>
      </c>
      <c r="M22" s="6" t="s">
        <v>44</v>
      </c>
      <c r="O22" s="6">
        <v>15</v>
      </c>
      <c r="P22" s="11" t="s">
        <v>166</v>
      </c>
      <c r="Q22" s="11" t="s">
        <v>167</v>
      </c>
      <c r="R22" s="11" t="s">
        <v>168</v>
      </c>
      <c r="T22" s="11" t="s">
        <v>169</v>
      </c>
      <c r="U22" s="6" t="s">
        <v>170</v>
      </c>
      <c r="V22" s="12" t="str">
        <f>Angkatan22[[#This Row],[Level]]</f>
        <v>External National</v>
      </c>
      <c r="W22" s="12" t="str">
        <f>VLOOKUP(Angkatan22[[#This Row],[Status]], Grading22[], 2, FALSE)</f>
        <v>Kompetisi</v>
      </c>
      <c r="X22" s="13" t="str">
        <f>Angkatan22[[#This Row],[Status]]</f>
        <v>Juara 3</v>
      </c>
      <c r="Y22" s="13" t="str">
        <f>Angkatan22[[#This Row],[Participant As]]</f>
        <v>Team</v>
      </c>
      <c r="Z22" s="13" t="str">
        <f>CLEAN(TRIM(Angkatan22[[#This Row],[Placement]] &amp; "|" &amp; Angkatan22[[#This Row],[Competition Level]] &amp; "|" &amp; Angkatan22[[#This Row],[Team Category]]))</f>
        <v>Juara 3|External National|Team</v>
      </c>
      <c r="AA22" s="13">
        <f>COUNTIFS(Angkatan22[NIS], Angkatan22[[#This Row],[NIS]], Angkatan22[Field], Angkatan22[[#This Row],[Field]])</f>
        <v>2</v>
      </c>
      <c r="AB22" s="14">
        <f>COUNTIF(Angkatan22[NIS], Angkatan22[[#This Row],[NIS]])</f>
        <v>2</v>
      </c>
      <c r="AC22" s="13">
        <f>IF(Z22 = "Penulis kedua (bukan korespondensi) dst karya ilmiah di journal yg bereputasi dan diakui|External National|Team", IFERROR((INDEX(Grading22[Score], MATCH(Angkatan22[[#This Row],[Criteria]], Grading22[Criteria], 0)))/N22, 0), IFERROR(INDEX(Grading22[Score], MATCH(Angkatan22[[#This Row],[Criteria]], Grading22[Criteria], 0)), 0))</f>
        <v>8</v>
      </c>
    </row>
    <row r="23" spans="1:29" ht="14.25" hidden="1" customHeight="1" x14ac:dyDescent="0.35">
      <c r="A23" s="16" t="s">
        <v>1715</v>
      </c>
      <c r="B23" s="6" t="s">
        <v>1716</v>
      </c>
      <c r="C23" s="6" t="s">
        <v>1717</v>
      </c>
      <c r="D23" s="6">
        <v>2022</v>
      </c>
      <c r="E23" s="6" t="s">
        <v>171</v>
      </c>
      <c r="F23" s="7" t="s">
        <v>172</v>
      </c>
      <c r="G23" s="7" t="s">
        <v>173</v>
      </c>
      <c r="H23" s="6">
        <v>20232</v>
      </c>
      <c r="I23" s="6" t="s">
        <v>171</v>
      </c>
      <c r="J23" s="6" t="s">
        <v>28</v>
      </c>
      <c r="K23" s="6" t="s">
        <v>1805</v>
      </c>
      <c r="L23" s="6" t="s">
        <v>30</v>
      </c>
      <c r="M23" s="6" t="s">
        <v>44</v>
      </c>
      <c r="O23" s="6">
        <v>25</v>
      </c>
      <c r="P23" s="11" t="s">
        <v>174</v>
      </c>
      <c r="Q23" s="11" t="s">
        <v>175</v>
      </c>
      <c r="R23" s="11" t="s">
        <v>176</v>
      </c>
      <c r="T23" s="11" t="s">
        <v>177</v>
      </c>
      <c r="U23" s="6" t="s">
        <v>178</v>
      </c>
      <c r="V23" s="12" t="str">
        <f>Angkatan22[[#This Row],[Level]]</f>
        <v>External International</v>
      </c>
      <c r="W23" s="12" t="str">
        <f>VLOOKUP(Angkatan22[[#This Row],[Status]], Grading22[], 2, FALSE)</f>
        <v>Kompetisi</v>
      </c>
      <c r="X23" s="13" t="str">
        <f>Angkatan22[[#This Row],[Status]]</f>
        <v>Juara 2</v>
      </c>
      <c r="Y23" s="13" t="str">
        <f>Angkatan22[[#This Row],[Participant As]]</f>
        <v>Team</v>
      </c>
      <c r="Z23" s="13" t="str">
        <f>CLEAN(TRIM(Angkatan22[[#This Row],[Placement]] &amp; "|" &amp; Angkatan22[[#This Row],[Competition Level]] &amp; "|" &amp; Angkatan22[[#This Row],[Team Category]]))</f>
        <v>Juara 2|External International|Team</v>
      </c>
      <c r="AA23" s="13">
        <f>COUNTIFS(Angkatan22[NIS], Angkatan22[[#This Row],[NIS]], Angkatan22[Field], Angkatan22[[#This Row],[Field]])</f>
        <v>2</v>
      </c>
      <c r="AB23" s="14">
        <f>COUNTIF(Angkatan22[NIS], Angkatan22[[#This Row],[NIS]])</f>
        <v>2</v>
      </c>
      <c r="AC23" s="13">
        <f>IF(Z23 = "Penulis kedua (bukan korespondensi) dst karya ilmiah di journal yg bereputasi dan diakui|External National|Team", IFERROR((INDEX(Grading22[Score], MATCH(Angkatan22[[#This Row],[Criteria]], Grading22[Criteria], 0)))/N23, 0), IFERROR(INDEX(Grading22[Score], MATCH(Angkatan22[[#This Row],[Criteria]], Grading22[Criteria], 0)), 0))</f>
        <v>30</v>
      </c>
    </row>
    <row r="24" spans="1:29" ht="14.25" hidden="1" customHeight="1" x14ac:dyDescent="0.35">
      <c r="A24" s="16" t="s">
        <v>447</v>
      </c>
      <c r="B24" s="6" t="s">
        <v>448</v>
      </c>
      <c r="C24" s="6" t="s">
        <v>23</v>
      </c>
      <c r="D24" s="6">
        <v>2022</v>
      </c>
      <c r="E24" s="6" t="s">
        <v>24</v>
      </c>
      <c r="F24" s="7" t="s">
        <v>25</v>
      </c>
      <c r="G24" s="7" t="s">
        <v>26</v>
      </c>
      <c r="H24" s="6">
        <v>20231</v>
      </c>
      <c r="I24" s="6" t="s">
        <v>27</v>
      </c>
      <c r="J24" s="6" t="s">
        <v>28</v>
      </c>
      <c r="K24" s="6" t="s">
        <v>1810</v>
      </c>
      <c r="L24" s="6" t="s">
        <v>30</v>
      </c>
      <c r="M24" s="6" t="s">
        <v>31</v>
      </c>
      <c r="N24" s="6">
        <v>500</v>
      </c>
      <c r="O24" s="6">
        <v>10</v>
      </c>
      <c r="P24" s="11" t="s">
        <v>32</v>
      </c>
      <c r="Q24" s="11" t="s">
        <v>33</v>
      </c>
      <c r="R24" s="11" t="s">
        <v>34</v>
      </c>
      <c r="U24" s="6" t="s">
        <v>35</v>
      </c>
      <c r="V24" s="12" t="str">
        <f>Angkatan22[[#This Row],[Level]]</f>
        <v>External International</v>
      </c>
      <c r="W24" s="12" t="str">
        <f>VLOOKUP(Angkatan22[[#This Row],[Status]], Grading22[], 2, FALSE)</f>
        <v>Pengakuan</v>
      </c>
      <c r="X24" s="13" t="str">
        <f>Angkatan22[[#This Row],[Status]]</f>
        <v>Narasumber/Pembicara</v>
      </c>
      <c r="Y24" s="13" t="str">
        <f>Angkatan22[[#This Row],[Participant As]]</f>
        <v>Individual</v>
      </c>
      <c r="Z24" s="13" t="str">
        <f>CLEAN(TRIM(Angkatan22[[#This Row],[Placement]] &amp; "|" &amp; Angkatan22[[#This Row],[Competition Level]] &amp; "|" &amp; Angkatan22[[#This Row],[Team Category]]))</f>
        <v>Narasumber/Pembicara|External International|Individual</v>
      </c>
      <c r="AA24" s="13">
        <f>COUNTIFS(Angkatan22[NIS], Angkatan22[[#This Row],[NIS]], Angkatan22[Field], Angkatan22[[#This Row],[Field]])</f>
        <v>1</v>
      </c>
      <c r="AB24" s="14">
        <f>COUNTIF(Angkatan22[NIS], Angkatan22[[#This Row],[NIS]])</f>
        <v>1</v>
      </c>
      <c r="AC24" s="13">
        <f>IF(Z24 = "Penulis kedua (bukan korespondensi) dst karya ilmiah di journal yg bereputasi dan diakui|External National|Team", IFERROR((INDEX(Grading22[Score], MATCH(Angkatan22[[#This Row],[Criteria]], Grading22[Criteria], 0)))/N24, 0), IFERROR(INDEX(Grading22[Score], MATCH(Angkatan22[[#This Row],[Criteria]], Grading22[Criteria], 0)), 0))</f>
        <v>25</v>
      </c>
    </row>
    <row r="25" spans="1:29" ht="14.25" hidden="1" customHeight="1" x14ac:dyDescent="0.35">
      <c r="A25" s="16" t="s">
        <v>159</v>
      </c>
      <c r="B25" s="6" t="s">
        <v>160</v>
      </c>
      <c r="C25" s="6" t="s">
        <v>23</v>
      </c>
      <c r="D25" s="6">
        <v>2022</v>
      </c>
      <c r="E25" s="6" t="s">
        <v>24</v>
      </c>
      <c r="F25" s="7" t="s">
        <v>25</v>
      </c>
      <c r="G25" s="7" t="s">
        <v>26</v>
      </c>
      <c r="H25" s="6">
        <v>20231</v>
      </c>
      <c r="I25" s="6" t="s">
        <v>27</v>
      </c>
      <c r="J25" s="6" t="s">
        <v>28</v>
      </c>
      <c r="K25" s="6" t="s">
        <v>1810</v>
      </c>
      <c r="L25" s="6" t="s">
        <v>30</v>
      </c>
      <c r="M25" s="6" t="s">
        <v>31</v>
      </c>
      <c r="N25" s="6">
        <v>500</v>
      </c>
      <c r="O25" s="6">
        <v>10</v>
      </c>
      <c r="P25" s="11" t="s">
        <v>32</v>
      </c>
      <c r="Q25" s="11" t="s">
        <v>33</v>
      </c>
      <c r="R25" s="11" t="s">
        <v>34</v>
      </c>
      <c r="U25" s="6" t="s">
        <v>35</v>
      </c>
      <c r="V25" s="12" t="str">
        <f>Angkatan22[[#This Row],[Level]]</f>
        <v>External International</v>
      </c>
      <c r="W25" s="12" t="str">
        <f>VLOOKUP(Angkatan22[[#This Row],[Status]], Grading22[], 2, FALSE)</f>
        <v>Pengakuan</v>
      </c>
      <c r="X25" s="13" t="str">
        <f>Angkatan22[[#This Row],[Status]]</f>
        <v>Narasumber/Pembicara</v>
      </c>
      <c r="Y25" s="13" t="str">
        <f>Angkatan22[[#This Row],[Participant As]]</f>
        <v>Individual</v>
      </c>
      <c r="Z25" s="13" t="str">
        <f>CLEAN(TRIM(Angkatan22[[#This Row],[Placement]] &amp; "|" &amp; Angkatan22[[#This Row],[Competition Level]] &amp; "|" &amp; Angkatan22[[#This Row],[Team Category]]))</f>
        <v>Narasumber/Pembicara|External International|Individual</v>
      </c>
      <c r="AA25" s="13">
        <f>COUNTIFS(Angkatan22[NIS], Angkatan22[[#This Row],[NIS]], Angkatan22[Field], Angkatan22[[#This Row],[Field]])</f>
        <v>1</v>
      </c>
      <c r="AB25" s="14">
        <f>COUNTIF(Angkatan22[NIS], Angkatan22[[#This Row],[NIS]])</f>
        <v>1</v>
      </c>
      <c r="AC25" s="13">
        <f>IF(Z25 = "Penulis kedua (bukan korespondensi) dst karya ilmiah di journal yg bereputasi dan diakui|External National|Team", IFERROR((INDEX(Grading22[Score], MATCH(Angkatan22[[#This Row],[Criteria]], Grading22[Criteria], 0)))/N25, 0), IFERROR(INDEX(Grading22[Score], MATCH(Angkatan22[[#This Row],[Criteria]], Grading22[Criteria], 0)), 0))</f>
        <v>25</v>
      </c>
    </row>
    <row r="26" spans="1:29" ht="14.25" hidden="1" customHeight="1" x14ac:dyDescent="0.35">
      <c r="A26" s="16" t="s">
        <v>489</v>
      </c>
      <c r="B26" s="6" t="s">
        <v>490</v>
      </c>
      <c r="C26" s="6" t="s">
        <v>23</v>
      </c>
      <c r="D26" s="6">
        <v>2022</v>
      </c>
      <c r="E26" s="6" t="s">
        <v>24</v>
      </c>
      <c r="F26" s="7" t="s">
        <v>25</v>
      </c>
      <c r="G26" s="7" t="s">
        <v>26</v>
      </c>
      <c r="H26" s="6">
        <v>20231</v>
      </c>
      <c r="I26" s="6" t="s">
        <v>27</v>
      </c>
      <c r="J26" s="6" t="s">
        <v>28</v>
      </c>
      <c r="K26" s="6" t="s">
        <v>1810</v>
      </c>
      <c r="L26" s="6" t="s">
        <v>30</v>
      </c>
      <c r="M26" s="6" t="s">
        <v>31</v>
      </c>
      <c r="N26" s="6">
        <v>500</v>
      </c>
      <c r="O26" s="6">
        <v>10</v>
      </c>
      <c r="P26" s="11" t="s">
        <v>32</v>
      </c>
      <c r="Q26" s="11" t="s">
        <v>33</v>
      </c>
      <c r="R26" s="11" t="s">
        <v>34</v>
      </c>
      <c r="U26" s="6" t="s">
        <v>35</v>
      </c>
      <c r="V26" s="12" t="str">
        <f>Angkatan22[[#This Row],[Level]]</f>
        <v>External International</v>
      </c>
      <c r="W26" s="12" t="str">
        <f>VLOOKUP(Angkatan22[[#This Row],[Status]], Grading22[], 2, FALSE)</f>
        <v>Pengakuan</v>
      </c>
      <c r="X26" s="13" t="str">
        <f>Angkatan22[[#This Row],[Status]]</f>
        <v>Narasumber/Pembicara</v>
      </c>
      <c r="Y26" s="13" t="str">
        <f>Angkatan22[[#This Row],[Participant As]]</f>
        <v>Individual</v>
      </c>
      <c r="Z26" s="13" t="str">
        <f>CLEAN(TRIM(Angkatan22[[#This Row],[Placement]] &amp; "|" &amp; Angkatan22[[#This Row],[Competition Level]] &amp; "|" &amp; Angkatan22[[#This Row],[Team Category]]))</f>
        <v>Narasumber/Pembicara|External International|Individual</v>
      </c>
      <c r="AA26" s="13">
        <f>COUNTIFS(Angkatan22[NIS], Angkatan22[[#This Row],[NIS]], Angkatan22[Field], Angkatan22[[#This Row],[Field]])</f>
        <v>1</v>
      </c>
      <c r="AB26" s="14">
        <f>COUNTIF(Angkatan22[NIS], Angkatan22[[#This Row],[NIS]])</f>
        <v>1</v>
      </c>
      <c r="AC26" s="13">
        <f>IF(Z26 = "Penulis kedua (bukan korespondensi) dst karya ilmiah di journal yg bereputasi dan diakui|External National|Team", IFERROR((INDEX(Grading22[Score], MATCH(Angkatan22[[#This Row],[Criteria]], Grading22[Criteria], 0)))/N26, 0), IFERROR(INDEX(Grading22[Score], MATCH(Angkatan22[[#This Row],[Criteria]], Grading22[Criteria], 0)), 0))</f>
        <v>25</v>
      </c>
    </row>
    <row r="27" spans="1:29" ht="14.25" hidden="1" customHeight="1" x14ac:dyDescent="0.35">
      <c r="A27" s="16" t="s">
        <v>501</v>
      </c>
      <c r="B27" s="6" t="s">
        <v>502</v>
      </c>
      <c r="C27" s="6" t="s">
        <v>23</v>
      </c>
      <c r="D27" s="6">
        <v>2022</v>
      </c>
      <c r="E27" s="6" t="s">
        <v>399</v>
      </c>
      <c r="F27" s="7" t="s">
        <v>400</v>
      </c>
      <c r="G27" s="7" t="s">
        <v>400</v>
      </c>
      <c r="H27" s="6">
        <v>20231</v>
      </c>
      <c r="I27" s="6" t="s">
        <v>399</v>
      </c>
      <c r="J27" s="6" t="s">
        <v>28</v>
      </c>
      <c r="K27" s="6" t="s">
        <v>1806</v>
      </c>
      <c r="L27" s="6" t="s">
        <v>54</v>
      </c>
      <c r="M27" s="6" t="s">
        <v>44</v>
      </c>
      <c r="O27" s="6">
        <v>15</v>
      </c>
      <c r="P27" s="11" t="s">
        <v>401</v>
      </c>
      <c r="Q27" s="11" t="s">
        <v>402</v>
      </c>
      <c r="R27" s="11" t="s">
        <v>403</v>
      </c>
      <c r="T27" s="11" t="s">
        <v>404</v>
      </c>
      <c r="V27" s="12" t="str">
        <f>Angkatan22[[#This Row],[Level]]</f>
        <v>External National</v>
      </c>
      <c r="W27" s="12" t="str">
        <f>VLOOKUP(Angkatan22[[#This Row],[Status]], Grading22[], 2, FALSE)</f>
        <v>Kompetisi</v>
      </c>
      <c r="X27" s="13" t="str">
        <f>Angkatan22[[#This Row],[Status]]</f>
        <v>Juara 3</v>
      </c>
      <c r="Y27" s="13" t="str">
        <f>Angkatan22[[#This Row],[Participant As]]</f>
        <v>Team</v>
      </c>
      <c r="Z27" s="13" t="str">
        <f>CLEAN(TRIM(Angkatan22[[#This Row],[Placement]] &amp; "|" &amp; Angkatan22[[#This Row],[Competition Level]] &amp; "|" &amp; Angkatan22[[#This Row],[Team Category]]))</f>
        <v>Juara 3|External National|Team</v>
      </c>
      <c r="AA27" s="13">
        <f>COUNTIFS(Angkatan22[NIS], Angkatan22[[#This Row],[NIS]], Angkatan22[Field], Angkatan22[[#This Row],[Field]])</f>
        <v>2</v>
      </c>
      <c r="AB27" s="14">
        <f>COUNTIF(Angkatan22[NIS], Angkatan22[[#This Row],[NIS]])</f>
        <v>2</v>
      </c>
      <c r="AC27" s="13">
        <f>IF(Z27 = "Penulis kedua (bukan korespondensi) dst karya ilmiah di journal yg bereputasi dan diakui|External National|Team", IFERROR((INDEX(Grading22[Score], MATCH(Angkatan22[[#This Row],[Criteria]], Grading22[Criteria], 0)))/N27, 0), IFERROR(INDEX(Grading22[Score], MATCH(Angkatan22[[#This Row],[Criteria]], Grading22[Criteria], 0)), 0))</f>
        <v>8</v>
      </c>
    </row>
    <row r="28" spans="1:29" ht="14.25" hidden="1" customHeight="1" x14ac:dyDescent="0.35">
      <c r="A28" s="16" t="s">
        <v>501</v>
      </c>
      <c r="B28" s="6" t="s">
        <v>502</v>
      </c>
      <c r="C28" s="6" t="s">
        <v>23</v>
      </c>
      <c r="D28" s="6">
        <v>2022</v>
      </c>
      <c r="E28" s="6" t="s">
        <v>336</v>
      </c>
      <c r="F28" s="7" t="s">
        <v>337</v>
      </c>
      <c r="G28" s="7" t="s">
        <v>338</v>
      </c>
      <c r="H28" s="6">
        <v>20232</v>
      </c>
      <c r="I28" s="6" t="s">
        <v>336</v>
      </c>
      <c r="J28" s="6" t="s">
        <v>28</v>
      </c>
      <c r="K28" s="6" t="s">
        <v>1806</v>
      </c>
      <c r="L28" s="6" t="s">
        <v>54</v>
      </c>
      <c r="M28" s="6" t="s">
        <v>44</v>
      </c>
      <c r="O28" s="6">
        <v>15</v>
      </c>
      <c r="P28" s="11" t="s">
        <v>339</v>
      </c>
      <c r="Q28" s="11" t="s">
        <v>405</v>
      </c>
      <c r="R28" s="11" t="s">
        <v>406</v>
      </c>
      <c r="T28" s="11" t="s">
        <v>407</v>
      </c>
      <c r="U28" s="6" t="s">
        <v>343</v>
      </c>
      <c r="V28" s="12" t="str">
        <f>Angkatan22[[#This Row],[Level]]</f>
        <v>External National</v>
      </c>
      <c r="W28" s="12" t="str">
        <f>VLOOKUP(Angkatan22[[#This Row],[Status]], Grading22[], 2, FALSE)</f>
        <v>Kompetisi</v>
      </c>
      <c r="X28" s="13" t="str">
        <f>Angkatan22[[#This Row],[Status]]</f>
        <v>Juara 3</v>
      </c>
      <c r="Y28" s="13" t="str">
        <f>Angkatan22[[#This Row],[Participant As]]</f>
        <v>Team</v>
      </c>
      <c r="Z28" s="13" t="str">
        <f>CLEAN(TRIM(Angkatan22[[#This Row],[Placement]] &amp; "|" &amp; Angkatan22[[#This Row],[Competition Level]] &amp; "|" &amp; Angkatan22[[#This Row],[Team Category]]))</f>
        <v>Juara 3|External National|Team</v>
      </c>
      <c r="AA28" s="13">
        <f>COUNTIFS(Angkatan22[NIS], Angkatan22[[#This Row],[NIS]], Angkatan22[Field], Angkatan22[[#This Row],[Field]])</f>
        <v>2</v>
      </c>
      <c r="AB28" s="14">
        <f>COUNTIF(Angkatan22[NIS], Angkatan22[[#This Row],[NIS]])</f>
        <v>2</v>
      </c>
      <c r="AC28" s="13">
        <f>IF(Z28 = "Penulis kedua (bukan korespondensi) dst karya ilmiah di journal yg bereputasi dan diakui|External National|Team", IFERROR((INDEX(Grading22[Score], MATCH(Angkatan22[[#This Row],[Criteria]], Grading22[Criteria], 0)))/N28, 0), IFERROR(INDEX(Grading22[Score], MATCH(Angkatan22[[#This Row],[Criteria]], Grading22[Criteria], 0)), 0))</f>
        <v>8</v>
      </c>
    </row>
    <row r="29" spans="1:29" ht="14.25" hidden="1" customHeight="1" x14ac:dyDescent="0.35">
      <c r="A29" s="16" t="s">
        <v>198</v>
      </c>
      <c r="B29" s="6" t="s">
        <v>199</v>
      </c>
      <c r="C29" s="6" t="s">
        <v>23</v>
      </c>
      <c r="D29" s="6">
        <v>2022</v>
      </c>
      <c r="E29" s="6" t="s">
        <v>24</v>
      </c>
      <c r="F29" s="7" t="s">
        <v>25</v>
      </c>
      <c r="G29" s="7" t="s">
        <v>26</v>
      </c>
      <c r="H29" s="6">
        <v>20231</v>
      </c>
      <c r="I29" s="6" t="s">
        <v>27</v>
      </c>
      <c r="J29" s="6" t="s">
        <v>28</v>
      </c>
      <c r="K29" s="6" t="s">
        <v>1810</v>
      </c>
      <c r="L29" s="6" t="s">
        <v>30</v>
      </c>
      <c r="M29" s="6" t="s">
        <v>31</v>
      </c>
      <c r="N29" s="6">
        <v>500</v>
      </c>
      <c r="O29" s="6">
        <v>10</v>
      </c>
      <c r="P29" s="11" t="s">
        <v>32</v>
      </c>
      <c r="Q29" s="11" t="s">
        <v>33</v>
      </c>
      <c r="R29" s="11" t="s">
        <v>34</v>
      </c>
      <c r="U29" s="6" t="s">
        <v>35</v>
      </c>
      <c r="V29" s="12" t="str">
        <f>Angkatan22[[#This Row],[Level]]</f>
        <v>External International</v>
      </c>
      <c r="W29" s="12" t="str">
        <f>VLOOKUP(Angkatan22[[#This Row],[Status]], Grading22[], 2, FALSE)</f>
        <v>Pengakuan</v>
      </c>
      <c r="X29" s="13" t="str">
        <f>Angkatan22[[#This Row],[Status]]</f>
        <v>Narasumber/Pembicara</v>
      </c>
      <c r="Y29" s="13" t="str">
        <f>Angkatan22[[#This Row],[Participant As]]</f>
        <v>Individual</v>
      </c>
      <c r="Z29" s="13" t="str">
        <f>CLEAN(TRIM(Angkatan22[[#This Row],[Placement]] &amp; "|" &amp; Angkatan22[[#This Row],[Competition Level]] &amp; "|" &amp; Angkatan22[[#This Row],[Team Category]]))</f>
        <v>Narasumber/Pembicara|External International|Individual</v>
      </c>
      <c r="AA29" s="13">
        <f>COUNTIFS(Angkatan22[NIS], Angkatan22[[#This Row],[NIS]], Angkatan22[Field], Angkatan22[[#This Row],[Field]])</f>
        <v>1</v>
      </c>
      <c r="AB29" s="14">
        <f>COUNTIF(Angkatan22[NIS], Angkatan22[[#This Row],[NIS]])</f>
        <v>1</v>
      </c>
      <c r="AC29" s="13">
        <f>IF(Z29 = "Penulis kedua (bukan korespondensi) dst karya ilmiah di journal yg bereputasi dan diakui|External National|Team", IFERROR((INDEX(Grading22[Score], MATCH(Angkatan22[[#This Row],[Criteria]], Grading22[Criteria], 0)))/N29, 0), IFERROR(INDEX(Grading22[Score], MATCH(Angkatan22[[#This Row],[Criteria]], Grading22[Criteria], 0)), 0))</f>
        <v>25</v>
      </c>
    </row>
    <row r="30" spans="1:29" ht="14.25" hidden="1" customHeight="1" x14ac:dyDescent="0.35">
      <c r="A30" s="16" t="s">
        <v>479</v>
      </c>
      <c r="B30" s="6" t="s">
        <v>480</v>
      </c>
      <c r="C30" s="6" t="s">
        <v>23</v>
      </c>
      <c r="D30" s="6">
        <v>2022</v>
      </c>
      <c r="E30" s="6" t="s">
        <v>24</v>
      </c>
      <c r="F30" s="7" t="s">
        <v>25</v>
      </c>
      <c r="G30" s="7" t="s">
        <v>26</v>
      </c>
      <c r="H30" s="6">
        <v>20231</v>
      </c>
      <c r="I30" s="6" t="s">
        <v>27</v>
      </c>
      <c r="J30" s="6" t="s">
        <v>28</v>
      </c>
      <c r="K30" s="6" t="s">
        <v>1810</v>
      </c>
      <c r="L30" s="6" t="s">
        <v>30</v>
      </c>
      <c r="M30" s="6" t="s">
        <v>31</v>
      </c>
      <c r="N30" s="6">
        <v>500</v>
      </c>
      <c r="O30" s="6">
        <v>10</v>
      </c>
      <c r="P30" s="11" t="s">
        <v>32</v>
      </c>
      <c r="Q30" s="11" t="s">
        <v>33</v>
      </c>
      <c r="R30" s="11" t="s">
        <v>34</v>
      </c>
      <c r="U30" s="6" t="s">
        <v>35</v>
      </c>
      <c r="V30" s="12" t="str">
        <f>Angkatan22[[#This Row],[Level]]</f>
        <v>External International</v>
      </c>
      <c r="W30" s="12" t="str">
        <f>VLOOKUP(Angkatan22[[#This Row],[Status]], Grading22[], 2, FALSE)</f>
        <v>Pengakuan</v>
      </c>
      <c r="X30" s="13" t="str">
        <f>Angkatan22[[#This Row],[Status]]</f>
        <v>Narasumber/Pembicara</v>
      </c>
      <c r="Y30" s="13" t="str">
        <f>Angkatan22[[#This Row],[Participant As]]</f>
        <v>Individual</v>
      </c>
      <c r="Z30" s="13" t="str">
        <f>CLEAN(TRIM(Angkatan22[[#This Row],[Placement]] &amp; "|" &amp; Angkatan22[[#This Row],[Competition Level]] &amp; "|" &amp; Angkatan22[[#This Row],[Team Category]]))</f>
        <v>Narasumber/Pembicara|External International|Individual</v>
      </c>
      <c r="AA30" s="13">
        <f>COUNTIFS(Angkatan22[NIS], Angkatan22[[#This Row],[NIS]], Angkatan22[Field], Angkatan22[[#This Row],[Field]])</f>
        <v>1</v>
      </c>
      <c r="AB30" s="14">
        <f>COUNTIF(Angkatan22[NIS], Angkatan22[[#This Row],[NIS]])</f>
        <v>1</v>
      </c>
      <c r="AC30" s="13">
        <f>IF(Z30 = "Penulis kedua (bukan korespondensi) dst karya ilmiah di journal yg bereputasi dan diakui|External National|Team", IFERROR((INDEX(Grading22[Score], MATCH(Angkatan22[[#This Row],[Criteria]], Grading22[Criteria], 0)))/N30, 0), IFERROR(INDEX(Grading22[Score], MATCH(Angkatan22[[#This Row],[Criteria]], Grading22[Criteria], 0)), 0))</f>
        <v>25</v>
      </c>
    </row>
    <row r="31" spans="1:29" ht="14.25" hidden="1" customHeight="1" x14ac:dyDescent="0.35">
      <c r="A31" s="16" t="s">
        <v>515</v>
      </c>
      <c r="B31" s="6" t="s">
        <v>516</v>
      </c>
      <c r="C31" s="6" t="s">
        <v>23</v>
      </c>
      <c r="D31" s="6">
        <v>2022</v>
      </c>
      <c r="E31" s="6" t="s">
        <v>24</v>
      </c>
      <c r="F31" s="7" t="s">
        <v>25</v>
      </c>
      <c r="G31" s="7" t="s">
        <v>26</v>
      </c>
      <c r="H31" s="6">
        <v>20231</v>
      </c>
      <c r="I31" s="6" t="s">
        <v>27</v>
      </c>
      <c r="J31" s="6" t="s">
        <v>28</v>
      </c>
      <c r="K31" s="6" t="s">
        <v>1810</v>
      </c>
      <c r="L31" s="6" t="s">
        <v>30</v>
      </c>
      <c r="M31" s="6" t="s">
        <v>31</v>
      </c>
      <c r="N31" s="6">
        <v>500</v>
      </c>
      <c r="O31" s="6">
        <v>10</v>
      </c>
      <c r="P31" s="11" t="s">
        <v>32</v>
      </c>
      <c r="Q31" s="11" t="s">
        <v>33</v>
      </c>
      <c r="R31" s="11" t="s">
        <v>34</v>
      </c>
      <c r="U31" s="6" t="s">
        <v>35</v>
      </c>
      <c r="V31" s="12" t="str">
        <f>Angkatan22[[#This Row],[Level]]</f>
        <v>External International</v>
      </c>
      <c r="W31" s="12" t="str">
        <f>VLOOKUP(Angkatan22[[#This Row],[Status]], Grading22[], 2, FALSE)</f>
        <v>Pengakuan</v>
      </c>
      <c r="X31" s="13" t="str">
        <f>Angkatan22[[#This Row],[Status]]</f>
        <v>Narasumber/Pembicara</v>
      </c>
      <c r="Y31" s="13" t="str">
        <f>Angkatan22[[#This Row],[Participant As]]</f>
        <v>Individual</v>
      </c>
      <c r="Z31" s="13" t="str">
        <f>CLEAN(TRIM(Angkatan22[[#This Row],[Placement]] &amp; "|" &amp; Angkatan22[[#This Row],[Competition Level]] &amp; "|" &amp; Angkatan22[[#This Row],[Team Category]]))</f>
        <v>Narasumber/Pembicara|External International|Individual</v>
      </c>
      <c r="AA31" s="13">
        <f>COUNTIFS(Angkatan22[NIS], Angkatan22[[#This Row],[NIS]], Angkatan22[Field], Angkatan22[[#This Row],[Field]])</f>
        <v>1</v>
      </c>
      <c r="AB31" s="14">
        <f>COUNTIF(Angkatan22[NIS], Angkatan22[[#This Row],[NIS]])</f>
        <v>1</v>
      </c>
      <c r="AC31" s="13">
        <f>IF(Z31 = "Penulis kedua (bukan korespondensi) dst karya ilmiah di journal yg bereputasi dan diakui|External National|Team", IFERROR((INDEX(Grading22[Score], MATCH(Angkatan22[[#This Row],[Criteria]], Grading22[Criteria], 0)))/N31, 0), IFERROR(INDEX(Grading22[Score], MATCH(Angkatan22[[#This Row],[Criteria]], Grading22[Criteria], 0)), 0))</f>
        <v>25</v>
      </c>
    </row>
    <row r="32" spans="1:29" ht="14.25" hidden="1" customHeight="1" x14ac:dyDescent="0.35">
      <c r="A32" s="16" t="s">
        <v>1471</v>
      </c>
      <c r="B32" s="6" t="s">
        <v>1472</v>
      </c>
      <c r="C32" s="6" t="s">
        <v>1463</v>
      </c>
      <c r="D32" s="6">
        <v>2022</v>
      </c>
      <c r="E32" s="6" t="s">
        <v>1473</v>
      </c>
      <c r="F32" s="7" t="s">
        <v>1474</v>
      </c>
      <c r="G32" s="7" t="s">
        <v>1474</v>
      </c>
      <c r="H32" s="6">
        <v>20222</v>
      </c>
      <c r="I32" s="6" t="s">
        <v>1475</v>
      </c>
      <c r="J32" s="6" t="s">
        <v>28</v>
      </c>
      <c r="K32" s="6" t="s">
        <v>1806</v>
      </c>
      <c r="L32" s="6" t="s">
        <v>43</v>
      </c>
      <c r="M32" s="6" t="s">
        <v>44</v>
      </c>
      <c r="N32" s="6">
        <v>11</v>
      </c>
      <c r="O32" s="6">
        <v>12</v>
      </c>
      <c r="Q32" s="11" t="s">
        <v>1476</v>
      </c>
      <c r="R32" s="11" t="s">
        <v>1477</v>
      </c>
      <c r="T32" s="11" t="s">
        <v>1478</v>
      </c>
      <c r="U32" s="6" t="s">
        <v>1479</v>
      </c>
      <c r="V32" s="12" t="str">
        <f>Angkatan22[[#This Row],[Level]]</f>
        <v>External Regional</v>
      </c>
      <c r="W32" s="12" t="str">
        <f>VLOOKUP(Angkatan22[[#This Row],[Status]], Grading22[], 2, FALSE)</f>
        <v>Kompetisi</v>
      </c>
      <c r="X32" s="13" t="str">
        <f>Angkatan22[[#This Row],[Status]]</f>
        <v>Juara 3</v>
      </c>
      <c r="Y32" s="13" t="str">
        <f>Angkatan22[[#This Row],[Participant As]]</f>
        <v>Team</v>
      </c>
      <c r="Z32" s="13" t="str">
        <f>CLEAN(TRIM(Angkatan22[[#This Row],[Placement]] &amp; "|" &amp; Angkatan22[[#This Row],[Competition Level]] &amp; "|" &amp; Angkatan22[[#This Row],[Team Category]]))</f>
        <v>Juara 3|External Regional|Team</v>
      </c>
      <c r="AA32" s="13">
        <f>COUNTIFS(Angkatan22[NIS], Angkatan22[[#This Row],[NIS]], Angkatan22[Field], Angkatan22[[#This Row],[Field]])</f>
        <v>1</v>
      </c>
      <c r="AB32" s="14">
        <f>COUNTIF(Angkatan22[NIS], Angkatan22[[#This Row],[NIS]])</f>
        <v>1</v>
      </c>
      <c r="AC32" s="13">
        <f>IF(Z32 = "Penulis kedua (bukan korespondensi) dst karya ilmiah di journal yg bereputasi dan diakui|External National|Team", IFERROR((INDEX(Grading22[Score], MATCH(Angkatan22[[#This Row],[Criteria]], Grading22[Criteria], 0)))/N32, 0), IFERROR(INDEX(Grading22[Score], MATCH(Angkatan22[[#This Row],[Criteria]], Grading22[Criteria], 0)), 0))</f>
        <v>15</v>
      </c>
    </row>
    <row r="33" spans="1:29" ht="14.25" hidden="1" customHeight="1" x14ac:dyDescent="0.35">
      <c r="A33" s="16" t="s">
        <v>94</v>
      </c>
      <c r="B33" s="6" t="s">
        <v>95</v>
      </c>
      <c r="C33" s="6" t="s">
        <v>23</v>
      </c>
      <c r="D33" s="6">
        <v>2022</v>
      </c>
      <c r="E33" s="6" t="s">
        <v>24</v>
      </c>
      <c r="F33" s="7" t="s">
        <v>25</v>
      </c>
      <c r="G33" s="7" t="s">
        <v>26</v>
      </c>
      <c r="H33" s="6">
        <v>20231</v>
      </c>
      <c r="I33" s="6" t="s">
        <v>27</v>
      </c>
      <c r="J33" s="6" t="s">
        <v>28</v>
      </c>
      <c r="K33" s="6" t="s">
        <v>1810</v>
      </c>
      <c r="L33" s="6" t="s">
        <v>30</v>
      </c>
      <c r="M33" s="6" t="s">
        <v>31</v>
      </c>
      <c r="N33" s="6">
        <v>500</v>
      </c>
      <c r="O33" s="6">
        <v>10</v>
      </c>
      <c r="P33" s="11" t="s">
        <v>32</v>
      </c>
      <c r="Q33" s="11" t="s">
        <v>33</v>
      </c>
      <c r="R33" s="11" t="s">
        <v>34</v>
      </c>
      <c r="U33" s="6" t="s">
        <v>35</v>
      </c>
      <c r="V33" s="12" t="str">
        <f>Angkatan22[[#This Row],[Level]]</f>
        <v>External International</v>
      </c>
      <c r="W33" s="12" t="str">
        <f>VLOOKUP(Angkatan22[[#This Row],[Status]], Grading22[], 2, FALSE)</f>
        <v>Pengakuan</v>
      </c>
      <c r="X33" s="13" t="str">
        <f>Angkatan22[[#This Row],[Status]]</f>
        <v>Narasumber/Pembicara</v>
      </c>
      <c r="Y33" s="13" t="str">
        <f>Angkatan22[[#This Row],[Participant As]]</f>
        <v>Individual</v>
      </c>
      <c r="Z33" s="13" t="str">
        <f>CLEAN(TRIM(Angkatan22[[#This Row],[Placement]] &amp; "|" &amp; Angkatan22[[#This Row],[Competition Level]] &amp; "|" &amp; Angkatan22[[#This Row],[Team Category]]))</f>
        <v>Narasumber/Pembicara|External International|Individual</v>
      </c>
      <c r="AA33" s="13">
        <f>COUNTIFS(Angkatan22[NIS], Angkatan22[[#This Row],[NIS]], Angkatan22[Field], Angkatan22[[#This Row],[Field]])</f>
        <v>1</v>
      </c>
      <c r="AB33" s="14">
        <f>COUNTIF(Angkatan22[NIS], Angkatan22[[#This Row],[NIS]])</f>
        <v>1</v>
      </c>
      <c r="AC33" s="13">
        <f>IF(Z33 = "Penulis kedua (bukan korespondensi) dst karya ilmiah di journal yg bereputasi dan diakui|External National|Team", IFERROR((INDEX(Grading22[Score], MATCH(Angkatan22[[#This Row],[Criteria]], Grading22[Criteria], 0)))/N33, 0), IFERROR(INDEX(Grading22[Score], MATCH(Angkatan22[[#This Row],[Criteria]], Grading22[Criteria], 0)), 0))</f>
        <v>25</v>
      </c>
    </row>
    <row r="34" spans="1:29" ht="14.25" hidden="1" customHeight="1" x14ac:dyDescent="0.35">
      <c r="A34" s="16" t="s">
        <v>497</v>
      </c>
      <c r="B34" s="6" t="s">
        <v>498</v>
      </c>
      <c r="C34" s="6" t="s">
        <v>23</v>
      </c>
      <c r="D34" s="6">
        <v>2022</v>
      </c>
      <c r="E34" s="6" t="s">
        <v>24</v>
      </c>
      <c r="F34" s="7" t="s">
        <v>25</v>
      </c>
      <c r="G34" s="7" t="s">
        <v>26</v>
      </c>
      <c r="H34" s="6">
        <v>20231</v>
      </c>
      <c r="I34" s="6" t="s">
        <v>27</v>
      </c>
      <c r="J34" s="6" t="s">
        <v>28</v>
      </c>
      <c r="K34" s="6" t="s">
        <v>1810</v>
      </c>
      <c r="L34" s="6" t="s">
        <v>30</v>
      </c>
      <c r="M34" s="6" t="s">
        <v>31</v>
      </c>
      <c r="N34" s="6">
        <v>500</v>
      </c>
      <c r="O34" s="6">
        <v>10</v>
      </c>
      <c r="P34" s="11" t="s">
        <v>32</v>
      </c>
      <c r="Q34" s="11" t="s">
        <v>33</v>
      </c>
      <c r="R34" s="11" t="s">
        <v>34</v>
      </c>
      <c r="U34" s="6" t="s">
        <v>35</v>
      </c>
      <c r="V34" s="12" t="str">
        <f>Angkatan22[[#This Row],[Level]]</f>
        <v>External International</v>
      </c>
      <c r="W34" s="12" t="str">
        <f>VLOOKUP(Angkatan22[[#This Row],[Status]], Grading22[], 2, FALSE)</f>
        <v>Pengakuan</v>
      </c>
      <c r="X34" s="13" t="str">
        <f>Angkatan22[[#This Row],[Status]]</f>
        <v>Narasumber/Pembicara</v>
      </c>
      <c r="Y34" s="13" t="str">
        <f>Angkatan22[[#This Row],[Participant As]]</f>
        <v>Individual</v>
      </c>
      <c r="Z34" s="13" t="str">
        <f>CLEAN(TRIM(Angkatan22[[#This Row],[Placement]] &amp; "|" &amp; Angkatan22[[#This Row],[Competition Level]] &amp; "|" &amp; Angkatan22[[#This Row],[Team Category]]))</f>
        <v>Narasumber/Pembicara|External International|Individual</v>
      </c>
      <c r="AA34" s="13">
        <f>COUNTIFS(Angkatan22[NIS], Angkatan22[[#This Row],[NIS]], Angkatan22[Field], Angkatan22[[#This Row],[Field]])</f>
        <v>1</v>
      </c>
      <c r="AB34" s="14">
        <f>COUNTIF(Angkatan22[NIS], Angkatan22[[#This Row],[NIS]])</f>
        <v>1</v>
      </c>
      <c r="AC34" s="13">
        <f>IF(Z34 = "Penulis kedua (bukan korespondensi) dst karya ilmiah di journal yg bereputasi dan diakui|External National|Team", IFERROR((INDEX(Grading22[Score], MATCH(Angkatan22[[#This Row],[Criteria]], Grading22[Criteria], 0)))/N34, 0), IFERROR(INDEX(Grading22[Score], MATCH(Angkatan22[[#This Row],[Criteria]], Grading22[Criteria], 0)), 0))</f>
        <v>25</v>
      </c>
    </row>
    <row r="35" spans="1:29" ht="14.25" hidden="1" customHeight="1" x14ac:dyDescent="0.35">
      <c r="A35" s="16" t="s">
        <v>485</v>
      </c>
      <c r="B35" s="6" t="s">
        <v>486</v>
      </c>
      <c r="C35" s="6" t="s">
        <v>23</v>
      </c>
      <c r="D35" s="6">
        <v>2022</v>
      </c>
      <c r="E35" s="6" t="s">
        <v>24</v>
      </c>
      <c r="F35" s="7" t="s">
        <v>25</v>
      </c>
      <c r="G35" s="7" t="s">
        <v>26</v>
      </c>
      <c r="H35" s="6">
        <v>20231</v>
      </c>
      <c r="I35" s="6" t="s">
        <v>27</v>
      </c>
      <c r="J35" s="6" t="s">
        <v>28</v>
      </c>
      <c r="K35" s="6" t="s">
        <v>1810</v>
      </c>
      <c r="L35" s="6" t="s">
        <v>30</v>
      </c>
      <c r="M35" s="6" t="s">
        <v>31</v>
      </c>
      <c r="N35" s="6">
        <v>500</v>
      </c>
      <c r="O35" s="6">
        <v>10</v>
      </c>
      <c r="P35" s="11" t="s">
        <v>32</v>
      </c>
      <c r="Q35" s="11" t="s">
        <v>33</v>
      </c>
      <c r="R35" s="11" t="s">
        <v>34</v>
      </c>
      <c r="U35" s="6" t="s">
        <v>35</v>
      </c>
      <c r="V35" s="12" t="str">
        <f>Angkatan22[[#This Row],[Level]]</f>
        <v>External International</v>
      </c>
      <c r="W35" s="12" t="str">
        <f>VLOOKUP(Angkatan22[[#This Row],[Status]], Grading22[], 2, FALSE)</f>
        <v>Pengakuan</v>
      </c>
      <c r="X35" s="13" t="str">
        <f>Angkatan22[[#This Row],[Status]]</f>
        <v>Narasumber/Pembicara</v>
      </c>
      <c r="Y35" s="13" t="str">
        <f>Angkatan22[[#This Row],[Participant As]]</f>
        <v>Individual</v>
      </c>
      <c r="Z35" s="13" t="str">
        <f>CLEAN(TRIM(Angkatan22[[#This Row],[Placement]] &amp; "|" &amp; Angkatan22[[#This Row],[Competition Level]] &amp; "|" &amp; Angkatan22[[#This Row],[Team Category]]))</f>
        <v>Narasumber/Pembicara|External International|Individual</v>
      </c>
      <c r="AA35" s="13">
        <f>COUNTIFS(Angkatan22[NIS], Angkatan22[[#This Row],[NIS]], Angkatan22[Field], Angkatan22[[#This Row],[Field]])</f>
        <v>1</v>
      </c>
      <c r="AB35" s="14">
        <f>COUNTIF(Angkatan22[NIS], Angkatan22[[#This Row],[NIS]])</f>
        <v>1</v>
      </c>
      <c r="AC35" s="13">
        <f>IF(Z35 = "Penulis kedua (bukan korespondensi) dst karya ilmiah di journal yg bereputasi dan diakui|External National|Team", IFERROR((INDEX(Grading22[Score], MATCH(Angkatan22[[#This Row],[Criteria]], Grading22[Criteria], 0)))/N35, 0), IFERROR(INDEX(Grading22[Score], MATCH(Angkatan22[[#This Row],[Criteria]], Grading22[Criteria], 0)), 0))</f>
        <v>25</v>
      </c>
    </row>
    <row r="36" spans="1:29" ht="14.25" hidden="1" customHeight="1" x14ac:dyDescent="0.35">
      <c r="A36" s="16" t="s">
        <v>519</v>
      </c>
      <c r="B36" s="6" t="s">
        <v>520</v>
      </c>
      <c r="C36" s="6" t="s">
        <v>23</v>
      </c>
      <c r="D36" s="6">
        <v>2022</v>
      </c>
      <c r="E36" s="6" t="s">
        <v>24</v>
      </c>
      <c r="F36" s="7" t="s">
        <v>25</v>
      </c>
      <c r="G36" s="7" t="s">
        <v>26</v>
      </c>
      <c r="H36" s="6">
        <v>20231</v>
      </c>
      <c r="I36" s="6" t="s">
        <v>27</v>
      </c>
      <c r="J36" s="6" t="s">
        <v>28</v>
      </c>
      <c r="K36" s="6" t="s">
        <v>1810</v>
      </c>
      <c r="L36" s="6" t="s">
        <v>30</v>
      </c>
      <c r="M36" s="6" t="s">
        <v>31</v>
      </c>
      <c r="N36" s="6">
        <v>500</v>
      </c>
      <c r="O36" s="6">
        <v>10</v>
      </c>
      <c r="P36" s="11" t="s">
        <v>32</v>
      </c>
      <c r="Q36" s="11" t="s">
        <v>33</v>
      </c>
      <c r="R36" s="11" t="s">
        <v>34</v>
      </c>
      <c r="U36" s="6" t="s">
        <v>35</v>
      </c>
      <c r="V36" s="12" t="str">
        <f>Angkatan22[[#This Row],[Level]]</f>
        <v>External International</v>
      </c>
      <c r="W36" s="12" t="str">
        <f>VLOOKUP(Angkatan22[[#This Row],[Status]], Grading22[], 2, FALSE)</f>
        <v>Pengakuan</v>
      </c>
      <c r="X36" s="13" t="str">
        <f>Angkatan22[[#This Row],[Status]]</f>
        <v>Narasumber/Pembicara</v>
      </c>
      <c r="Y36" s="13" t="str">
        <f>Angkatan22[[#This Row],[Participant As]]</f>
        <v>Individual</v>
      </c>
      <c r="Z36" s="13" t="str">
        <f>CLEAN(TRIM(Angkatan22[[#This Row],[Placement]] &amp; "|" &amp; Angkatan22[[#This Row],[Competition Level]] &amp; "|" &amp; Angkatan22[[#This Row],[Team Category]]))</f>
        <v>Narasumber/Pembicara|External International|Individual</v>
      </c>
      <c r="AA36" s="13">
        <f>COUNTIFS(Angkatan22[NIS], Angkatan22[[#This Row],[NIS]], Angkatan22[Field], Angkatan22[[#This Row],[Field]])</f>
        <v>1</v>
      </c>
      <c r="AB36" s="14">
        <f>COUNTIF(Angkatan22[NIS], Angkatan22[[#This Row],[NIS]])</f>
        <v>1</v>
      </c>
      <c r="AC36" s="13">
        <f>IF(Z36 = "Penulis kedua (bukan korespondensi) dst karya ilmiah di journal yg bereputasi dan diakui|External National|Team", IFERROR((INDEX(Grading22[Score], MATCH(Angkatan22[[#This Row],[Criteria]], Grading22[Criteria], 0)))/N36, 0), IFERROR(INDEX(Grading22[Score], MATCH(Angkatan22[[#This Row],[Criteria]], Grading22[Criteria], 0)), 0))</f>
        <v>25</v>
      </c>
    </row>
    <row r="37" spans="1:29" ht="14.25" hidden="1" customHeight="1" x14ac:dyDescent="0.35">
      <c r="A37" s="16" t="s">
        <v>1728</v>
      </c>
      <c r="B37" s="6" t="s">
        <v>1729</v>
      </c>
      <c r="C37" s="6" t="s">
        <v>1717</v>
      </c>
      <c r="D37" s="6">
        <v>2022</v>
      </c>
      <c r="E37" s="6" t="s">
        <v>1730</v>
      </c>
      <c r="F37" s="7" t="s">
        <v>1731</v>
      </c>
      <c r="G37" s="7" t="s">
        <v>1731</v>
      </c>
      <c r="H37" s="6">
        <v>20222</v>
      </c>
      <c r="I37" s="6" t="s">
        <v>1732</v>
      </c>
      <c r="J37" s="6" t="s">
        <v>28</v>
      </c>
      <c r="K37" s="6" t="s">
        <v>1810</v>
      </c>
      <c r="L37" s="6" t="s">
        <v>54</v>
      </c>
      <c r="M37" s="6" t="s">
        <v>31</v>
      </c>
      <c r="N37" s="6">
        <v>0</v>
      </c>
      <c r="O37" s="6">
        <v>6</v>
      </c>
      <c r="Q37" s="11" t="s">
        <v>1733</v>
      </c>
      <c r="U37" s="6" t="s">
        <v>1734</v>
      </c>
      <c r="V37" s="12" t="str">
        <f>Angkatan22[[#This Row],[Level]]</f>
        <v>External National</v>
      </c>
      <c r="W37" s="12" t="str">
        <f>VLOOKUP(Angkatan22[[#This Row],[Status]], Grading22[], 2, FALSE)</f>
        <v>Pengakuan</v>
      </c>
      <c r="X37" s="13" t="str">
        <f>Angkatan22[[#This Row],[Status]]</f>
        <v>Narasumber/Pembicara</v>
      </c>
      <c r="Y37" s="13" t="str">
        <f>Angkatan22[[#This Row],[Participant As]]</f>
        <v>Individual</v>
      </c>
      <c r="Z37" s="13" t="str">
        <f>CLEAN(TRIM(Angkatan22[[#This Row],[Placement]] &amp; "|" &amp; Angkatan22[[#This Row],[Competition Level]] &amp; "|" &amp; Angkatan22[[#This Row],[Team Category]]))</f>
        <v>Narasumber/Pembicara|External National|Individual</v>
      </c>
      <c r="AA37" s="13">
        <f>COUNTIFS(Angkatan22[NIS], Angkatan22[[#This Row],[NIS]], Angkatan22[Field], Angkatan22[[#This Row],[Field]])</f>
        <v>1</v>
      </c>
      <c r="AB37" s="14">
        <f>COUNTIF(Angkatan22[NIS], Angkatan22[[#This Row],[NIS]])</f>
        <v>1</v>
      </c>
      <c r="AC37" s="13">
        <f>IF(Z37 = "Penulis kedua (bukan korespondensi) dst karya ilmiah di journal yg bereputasi dan diakui|External National|Team", IFERROR((INDEX(Grading22[Score], MATCH(Angkatan22[[#This Row],[Criteria]], Grading22[Criteria], 0)))/N37, 0), IFERROR(INDEX(Grading22[Score], MATCH(Angkatan22[[#This Row],[Criteria]], Grading22[Criteria], 0)), 0))</f>
        <v>15</v>
      </c>
    </row>
    <row r="38" spans="1:29" ht="14.25" hidden="1" customHeight="1" x14ac:dyDescent="0.35">
      <c r="A38" s="16" t="s">
        <v>513</v>
      </c>
      <c r="B38" s="6" t="s">
        <v>514</v>
      </c>
      <c r="C38" s="6" t="s">
        <v>23</v>
      </c>
      <c r="D38" s="6">
        <v>2022</v>
      </c>
      <c r="E38" s="6" t="s">
        <v>24</v>
      </c>
      <c r="F38" s="7" t="s">
        <v>25</v>
      </c>
      <c r="G38" s="7" t="s">
        <v>26</v>
      </c>
      <c r="H38" s="6">
        <v>20231</v>
      </c>
      <c r="I38" s="6" t="s">
        <v>27</v>
      </c>
      <c r="J38" s="6" t="s">
        <v>28</v>
      </c>
      <c r="K38" s="6" t="s">
        <v>1810</v>
      </c>
      <c r="L38" s="6" t="s">
        <v>30</v>
      </c>
      <c r="M38" s="6" t="s">
        <v>31</v>
      </c>
      <c r="N38" s="6">
        <v>500</v>
      </c>
      <c r="O38" s="6">
        <v>10</v>
      </c>
      <c r="P38" s="11" t="s">
        <v>32</v>
      </c>
      <c r="Q38" s="11" t="s">
        <v>33</v>
      </c>
      <c r="R38" s="11" t="s">
        <v>34</v>
      </c>
      <c r="U38" s="6" t="s">
        <v>35</v>
      </c>
      <c r="V38" s="12" t="str">
        <f>Angkatan22[[#This Row],[Level]]</f>
        <v>External International</v>
      </c>
      <c r="W38" s="12" t="str">
        <f>VLOOKUP(Angkatan22[[#This Row],[Status]], Grading22[], 2, FALSE)</f>
        <v>Pengakuan</v>
      </c>
      <c r="X38" s="13" t="str">
        <f>Angkatan22[[#This Row],[Status]]</f>
        <v>Narasumber/Pembicara</v>
      </c>
      <c r="Y38" s="13" t="str">
        <f>Angkatan22[[#This Row],[Participant As]]</f>
        <v>Individual</v>
      </c>
      <c r="Z38" s="13" t="str">
        <f>CLEAN(TRIM(Angkatan22[[#This Row],[Placement]] &amp; "|" &amp; Angkatan22[[#This Row],[Competition Level]] &amp; "|" &amp; Angkatan22[[#This Row],[Team Category]]))</f>
        <v>Narasumber/Pembicara|External International|Individual</v>
      </c>
      <c r="AA38" s="13">
        <f>COUNTIFS(Angkatan22[NIS], Angkatan22[[#This Row],[NIS]], Angkatan22[Field], Angkatan22[[#This Row],[Field]])</f>
        <v>1</v>
      </c>
      <c r="AB38" s="14">
        <f>COUNTIF(Angkatan22[NIS], Angkatan22[[#This Row],[NIS]])</f>
        <v>1</v>
      </c>
      <c r="AC38" s="13">
        <f>IF(Z38 = "Penulis kedua (bukan korespondensi) dst karya ilmiah di journal yg bereputasi dan diakui|External National|Team", IFERROR((INDEX(Grading22[Score], MATCH(Angkatan22[[#This Row],[Criteria]], Grading22[Criteria], 0)))/N38, 0), IFERROR(INDEX(Grading22[Score], MATCH(Angkatan22[[#This Row],[Criteria]], Grading22[Criteria], 0)), 0))</f>
        <v>25</v>
      </c>
    </row>
    <row r="39" spans="1:29" ht="14.25" hidden="1" customHeight="1" x14ac:dyDescent="0.35">
      <c r="A39" s="16" t="s">
        <v>1677</v>
      </c>
      <c r="B39" s="6" t="s">
        <v>1678</v>
      </c>
      <c r="C39" s="6" t="s">
        <v>1665</v>
      </c>
      <c r="D39" s="6">
        <v>2022</v>
      </c>
      <c r="E39" s="6" t="s">
        <v>1497</v>
      </c>
      <c r="F39" s="7" t="s">
        <v>1498</v>
      </c>
      <c r="G39" s="7" t="s">
        <v>1499</v>
      </c>
      <c r="H39" s="6">
        <v>20221</v>
      </c>
      <c r="I39" s="6" t="s">
        <v>1679</v>
      </c>
      <c r="J39" s="6" t="s">
        <v>28</v>
      </c>
      <c r="K39" s="6" t="s">
        <v>1805</v>
      </c>
      <c r="L39" s="6" t="s">
        <v>43</v>
      </c>
      <c r="M39" s="6" t="s">
        <v>31</v>
      </c>
      <c r="N39" s="6">
        <v>43</v>
      </c>
      <c r="O39" s="6">
        <v>15</v>
      </c>
      <c r="Q39" s="11" t="s">
        <v>1680</v>
      </c>
      <c r="R39" s="11" t="s">
        <v>1681</v>
      </c>
      <c r="T39" s="11" t="s">
        <v>1682</v>
      </c>
      <c r="U39" s="6" t="s">
        <v>1504</v>
      </c>
      <c r="V39" s="12" t="str">
        <f>Angkatan22[[#This Row],[Level]]</f>
        <v>External Regional</v>
      </c>
      <c r="W39" s="12" t="str">
        <f>VLOOKUP(Angkatan22[[#This Row],[Status]], Grading22[], 2, FALSE)</f>
        <v>Kompetisi</v>
      </c>
      <c r="X39" s="13" t="str">
        <f>Angkatan22[[#This Row],[Status]]</f>
        <v>Juara 2</v>
      </c>
      <c r="Y39" s="13" t="str">
        <f>Angkatan22[[#This Row],[Participant As]]</f>
        <v>Individual</v>
      </c>
      <c r="Z39" s="13" t="str">
        <f>CLEAN(TRIM(Angkatan22[[#This Row],[Placement]] &amp; "|" &amp; Angkatan22[[#This Row],[Competition Level]] &amp; "|" &amp; Angkatan22[[#This Row],[Team Category]]))</f>
        <v>Juara 2|External Regional|Individual</v>
      </c>
      <c r="AA39" s="13">
        <f>COUNTIFS(Angkatan22[NIS], Angkatan22[[#This Row],[NIS]], Angkatan22[Field], Angkatan22[[#This Row],[Field]])</f>
        <v>1</v>
      </c>
      <c r="AB39" s="14">
        <f>COUNTIF(Angkatan22[NIS], Angkatan22[[#This Row],[NIS]])</f>
        <v>1</v>
      </c>
      <c r="AC39" s="13">
        <f>IF(Z39 = "Penulis kedua (bukan korespondensi) dst karya ilmiah di journal yg bereputasi dan diakui|External National|Team", IFERROR((INDEX(Grading22[Score], MATCH(Angkatan22[[#This Row],[Criteria]], Grading22[Criteria], 0)))/N39, 0), IFERROR(INDEX(Grading22[Score], MATCH(Angkatan22[[#This Row],[Criteria]], Grading22[Criteria], 0)), 0))</f>
        <v>30</v>
      </c>
    </row>
    <row r="40" spans="1:29" ht="14.25" hidden="1" customHeight="1" x14ac:dyDescent="0.35">
      <c r="A40" s="16" t="s">
        <v>161</v>
      </c>
      <c r="B40" s="6" t="s">
        <v>162</v>
      </c>
      <c r="C40" s="6" t="s">
        <v>23</v>
      </c>
      <c r="D40" s="6">
        <v>2022</v>
      </c>
      <c r="E40" s="6" t="s">
        <v>163</v>
      </c>
      <c r="F40" s="7" t="s">
        <v>164</v>
      </c>
      <c r="G40" s="7" t="s">
        <v>165</v>
      </c>
      <c r="H40" s="6">
        <v>20232</v>
      </c>
      <c r="I40" s="6" t="s">
        <v>163</v>
      </c>
      <c r="J40" s="6" t="s">
        <v>28</v>
      </c>
      <c r="K40" s="6" t="s">
        <v>1806</v>
      </c>
      <c r="L40" s="6" t="s">
        <v>54</v>
      </c>
      <c r="M40" s="6" t="s">
        <v>44</v>
      </c>
      <c r="O40" s="6">
        <v>15</v>
      </c>
      <c r="P40" s="11" t="s">
        <v>166</v>
      </c>
      <c r="Q40" s="11" t="s">
        <v>167</v>
      </c>
      <c r="R40" s="11" t="s">
        <v>168</v>
      </c>
      <c r="T40" s="11" t="s">
        <v>169</v>
      </c>
      <c r="U40" s="6" t="s">
        <v>170</v>
      </c>
      <c r="V40" s="12" t="str">
        <f>Angkatan22[[#This Row],[Level]]</f>
        <v>External National</v>
      </c>
      <c r="W40" s="12" t="str">
        <f>VLOOKUP(Angkatan22[[#This Row],[Status]], Grading22[], 2, FALSE)</f>
        <v>Kompetisi</v>
      </c>
      <c r="X40" s="13" t="str">
        <f>Angkatan22[[#This Row],[Status]]</f>
        <v>Juara 3</v>
      </c>
      <c r="Y40" s="13" t="str">
        <f>Angkatan22[[#This Row],[Participant As]]</f>
        <v>Team</v>
      </c>
      <c r="Z40" s="13" t="str">
        <f>CLEAN(TRIM(Angkatan22[[#This Row],[Placement]] &amp; "|" &amp; Angkatan22[[#This Row],[Competition Level]] &amp; "|" &amp; Angkatan22[[#This Row],[Team Category]]))</f>
        <v>Juara 3|External National|Team</v>
      </c>
      <c r="AA40" s="13">
        <f>COUNTIFS(Angkatan22[NIS], Angkatan22[[#This Row],[NIS]], Angkatan22[Field], Angkatan22[[#This Row],[Field]])</f>
        <v>2</v>
      </c>
      <c r="AB40" s="14">
        <f>COUNTIF(Angkatan22[NIS], Angkatan22[[#This Row],[NIS]])</f>
        <v>2</v>
      </c>
      <c r="AC40" s="13">
        <f>IF(Z40 = "Penulis kedua (bukan korespondensi) dst karya ilmiah di journal yg bereputasi dan diakui|External National|Team", IFERROR((INDEX(Grading22[Score], MATCH(Angkatan22[[#This Row],[Criteria]], Grading22[Criteria], 0)))/N40, 0), IFERROR(INDEX(Grading22[Score], MATCH(Angkatan22[[#This Row],[Criteria]], Grading22[Criteria], 0)), 0))</f>
        <v>8</v>
      </c>
    </row>
    <row r="41" spans="1:29" ht="14.25" hidden="1" customHeight="1" x14ac:dyDescent="0.35">
      <c r="A41" s="16" t="s">
        <v>161</v>
      </c>
      <c r="B41" s="6" t="s">
        <v>162</v>
      </c>
      <c r="C41" s="6" t="s">
        <v>23</v>
      </c>
      <c r="D41" s="6">
        <v>2022</v>
      </c>
      <c r="E41" s="6" t="s">
        <v>171</v>
      </c>
      <c r="F41" s="7" t="s">
        <v>172</v>
      </c>
      <c r="G41" s="7" t="s">
        <v>173</v>
      </c>
      <c r="H41" s="6">
        <v>20232</v>
      </c>
      <c r="I41" s="6" t="s">
        <v>171</v>
      </c>
      <c r="J41" s="6" t="s">
        <v>28</v>
      </c>
      <c r="K41" s="6" t="s">
        <v>1805</v>
      </c>
      <c r="L41" s="6" t="s">
        <v>30</v>
      </c>
      <c r="M41" s="6" t="s">
        <v>44</v>
      </c>
      <c r="O41" s="6">
        <v>25</v>
      </c>
      <c r="P41" s="11" t="s">
        <v>174</v>
      </c>
      <c r="Q41" s="11" t="s">
        <v>175</v>
      </c>
      <c r="R41" s="11" t="s">
        <v>176</v>
      </c>
      <c r="T41" s="11" t="s">
        <v>177</v>
      </c>
      <c r="U41" s="6" t="s">
        <v>178</v>
      </c>
      <c r="V41" s="12" t="str">
        <f>Angkatan22[[#This Row],[Level]]</f>
        <v>External International</v>
      </c>
      <c r="W41" s="12" t="str">
        <f>VLOOKUP(Angkatan22[[#This Row],[Status]], Grading22[], 2, FALSE)</f>
        <v>Kompetisi</v>
      </c>
      <c r="X41" s="13" t="str">
        <f>Angkatan22[[#This Row],[Status]]</f>
        <v>Juara 2</v>
      </c>
      <c r="Y41" s="13" t="str">
        <f>Angkatan22[[#This Row],[Participant As]]</f>
        <v>Team</v>
      </c>
      <c r="Z41" s="13" t="str">
        <f>CLEAN(TRIM(Angkatan22[[#This Row],[Placement]] &amp; "|" &amp; Angkatan22[[#This Row],[Competition Level]] &amp; "|" &amp; Angkatan22[[#This Row],[Team Category]]))</f>
        <v>Juara 2|External International|Team</v>
      </c>
      <c r="AA41" s="13">
        <f>COUNTIFS(Angkatan22[NIS], Angkatan22[[#This Row],[NIS]], Angkatan22[Field], Angkatan22[[#This Row],[Field]])</f>
        <v>2</v>
      </c>
      <c r="AB41" s="14">
        <f>COUNTIF(Angkatan22[NIS], Angkatan22[[#This Row],[NIS]])</f>
        <v>2</v>
      </c>
      <c r="AC41" s="13">
        <f>IF(Z41 = "Penulis kedua (bukan korespondensi) dst karya ilmiah di journal yg bereputasi dan diakui|External National|Team", IFERROR((INDEX(Grading22[Score], MATCH(Angkatan22[[#This Row],[Criteria]], Grading22[Criteria], 0)))/N41, 0), IFERROR(INDEX(Grading22[Score], MATCH(Angkatan22[[#This Row],[Criteria]], Grading22[Criteria], 0)), 0))</f>
        <v>30</v>
      </c>
    </row>
    <row r="42" spans="1:29" ht="14.25" hidden="1" customHeight="1" x14ac:dyDescent="0.35">
      <c r="A42" s="16" t="s">
        <v>787</v>
      </c>
      <c r="B42" s="6" t="s">
        <v>788</v>
      </c>
      <c r="C42" s="6" t="s">
        <v>674</v>
      </c>
      <c r="D42" s="6">
        <v>2022</v>
      </c>
      <c r="E42" s="6" t="s">
        <v>789</v>
      </c>
      <c r="F42" s="7" t="s">
        <v>677</v>
      </c>
      <c r="G42" s="7" t="s">
        <v>677</v>
      </c>
      <c r="H42" s="6">
        <v>20231</v>
      </c>
      <c r="I42" s="6" t="s">
        <v>790</v>
      </c>
      <c r="J42" s="6" t="s">
        <v>28</v>
      </c>
      <c r="K42" s="6" t="s">
        <v>856</v>
      </c>
      <c r="L42" s="6" t="s">
        <v>54</v>
      </c>
      <c r="M42" s="6" t="s">
        <v>270</v>
      </c>
      <c r="N42" s="6">
        <v>5</v>
      </c>
      <c r="O42" s="6">
        <v>8</v>
      </c>
      <c r="R42" s="11" t="s">
        <v>791</v>
      </c>
      <c r="S42" s="11" t="s">
        <v>792</v>
      </c>
      <c r="U42" s="6" t="s">
        <v>793</v>
      </c>
      <c r="V42" s="12" t="str">
        <f>Angkatan22[[#This Row],[Level]]</f>
        <v>External National</v>
      </c>
      <c r="W42" s="12" t="str">
        <f>VLOOKUP(Angkatan22[[#This Row],[Status]], Grading22[], 2, FALSE)</f>
        <v>Hasil Karya</v>
      </c>
      <c r="X42" s="13" t="str">
        <f>Angkatan22[[#This Row],[Status]]</f>
        <v>Hak Cipta</v>
      </c>
      <c r="Y42" s="13" t="str">
        <f>Angkatan22[[#This Row],[Participant As]]</f>
        <v>Student Organization</v>
      </c>
      <c r="Z42" s="13" t="str">
        <f>CLEAN(TRIM(Angkatan22[[#This Row],[Placement]] &amp; "|" &amp; Angkatan22[[#This Row],[Competition Level]] &amp; "|" &amp; Angkatan22[[#This Row],[Team Category]]))</f>
        <v>Hak Cipta|External National|Student Organization</v>
      </c>
      <c r="AA42" s="13">
        <f>COUNTIFS(Angkatan22[NIS], Angkatan22[[#This Row],[NIS]], Angkatan22[Field], Angkatan22[[#This Row],[Field]])</f>
        <v>1</v>
      </c>
      <c r="AB42" s="14">
        <f>COUNTIF(Angkatan22[NIS], Angkatan22[[#This Row],[NIS]])</f>
        <v>1</v>
      </c>
      <c r="AC42" s="13">
        <f>IF(Z42 = "Penulis kedua (bukan korespondensi) dst karya ilmiah di journal yg bereputasi dan diakui|External National|Team", IFERROR((INDEX(Grading22[Score], MATCH(Angkatan22[[#This Row],[Criteria]], Grading22[Criteria], 0)))/N42, 0), IFERROR(INDEX(Grading22[Score], MATCH(Angkatan22[[#This Row],[Criteria]], Grading22[Criteria], 0)), 0))</f>
        <v>0</v>
      </c>
    </row>
    <row r="43" spans="1:29" ht="14.25" hidden="1" customHeight="1" x14ac:dyDescent="0.35">
      <c r="A43" s="16" t="s">
        <v>662</v>
      </c>
      <c r="B43" s="6" t="s">
        <v>663</v>
      </c>
      <c r="C43" s="6" t="s">
        <v>603</v>
      </c>
      <c r="D43" s="6">
        <v>2022</v>
      </c>
      <c r="E43" s="6" t="s">
        <v>664</v>
      </c>
      <c r="F43" s="7" t="s">
        <v>665</v>
      </c>
      <c r="G43" s="7" t="s">
        <v>665</v>
      </c>
      <c r="H43" s="6">
        <v>20231</v>
      </c>
      <c r="I43" s="6" t="s">
        <v>666</v>
      </c>
      <c r="J43" s="6" t="s">
        <v>28</v>
      </c>
      <c r="K43" s="6" t="s">
        <v>1806</v>
      </c>
      <c r="L43" s="6" t="s">
        <v>43</v>
      </c>
      <c r="M43" s="6" t="s">
        <v>31</v>
      </c>
      <c r="N43" s="6">
        <v>27</v>
      </c>
      <c r="O43" s="6">
        <v>12</v>
      </c>
      <c r="P43" s="6" t="s">
        <v>667</v>
      </c>
      <c r="Q43" s="11" t="s">
        <v>668</v>
      </c>
      <c r="R43" s="11" t="s">
        <v>669</v>
      </c>
      <c r="T43" s="11" t="s">
        <v>670</v>
      </c>
      <c r="U43" s="6" t="s">
        <v>671</v>
      </c>
      <c r="V43" s="12" t="str">
        <f>Angkatan22[[#This Row],[Level]]</f>
        <v>External Regional</v>
      </c>
      <c r="W43" s="12" t="str">
        <f>VLOOKUP(Angkatan22[[#This Row],[Status]], Grading22[], 2, FALSE)</f>
        <v>Kompetisi</v>
      </c>
      <c r="X43" s="13" t="str">
        <f>Angkatan22[[#This Row],[Status]]</f>
        <v>Juara 3</v>
      </c>
      <c r="Y43" s="13" t="str">
        <f>Angkatan22[[#This Row],[Participant As]]</f>
        <v>Individual</v>
      </c>
      <c r="Z43" s="13" t="str">
        <f>CLEAN(TRIM(Angkatan22[[#This Row],[Placement]] &amp; "|" &amp; Angkatan22[[#This Row],[Competition Level]] &amp; "|" &amp; Angkatan22[[#This Row],[Team Category]]))</f>
        <v>Juara 3|External Regional|Individual</v>
      </c>
      <c r="AA43" s="13">
        <f>COUNTIFS(Angkatan22[NIS], Angkatan22[[#This Row],[NIS]], Angkatan22[Field], Angkatan22[[#This Row],[Field]])</f>
        <v>1</v>
      </c>
      <c r="AB43" s="14">
        <f>COUNTIF(Angkatan22[NIS], Angkatan22[[#This Row],[NIS]])</f>
        <v>1</v>
      </c>
      <c r="AC43" s="13">
        <f>IF(Z43 = "Penulis kedua (bukan korespondensi) dst karya ilmiah di journal yg bereputasi dan diakui|External National|Team", IFERROR((INDEX(Grading22[Score], MATCH(Angkatan22[[#This Row],[Criteria]], Grading22[Criteria], 0)))/N43, 0), IFERROR(INDEX(Grading22[Score], MATCH(Angkatan22[[#This Row],[Criteria]], Grading22[Criteria], 0)), 0))</f>
        <v>25</v>
      </c>
    </row>
    <row r="44" spans="1:29" ht="14.25" hidden="1" customHeight="1" x14ac:dyDescent="0.35">
      <c r="A44" s="16" t="s">
        <v>499</v>
      </c>
      <c r="B44" s="6" t="s">
        <v>500</v>
      </c>
      <c r="C44" s="6" t="s">
        <v>23</v>
      </c>
      <c r="D44" s="6">
        <v>2022</v>
      </c>
      <c r="E44" s="6" t="s">
        <v>24</v>
      </c>
      <c r="F44" s="7" t="s">
        <v>25</v>
      </c>
      <c r="G44" s="7" t="s">
        <v>26</v>
      </c>
      <c r="H44" s="6">
        <v>20231</v>
      </c>
      <c r="I44" s="6" t="s">
        <v>27</v>
      </c>
      <c r="J44" s="6" t="s">
        <v>28</v>
      </c>
      <c r="K44" s="6" t="s">
        <v>1810</v>
      </c>
      <c r="L44" s="6" t="s">
        <v>30</v>
      </c>
      <c r="M44" s="6" t="s">
        <v>31</v>
      </c>
      <c r="N44" s="6">
        <v>500</v>
      </c>
      <c r="O44" s="6">
        <v>10</v>
      </c>
      <c r="P44" s="11" t="s">
        <v>32</v>
      </c>
      <c r="Q44" s="11" t="s">
        <v>33</v>
      </c>
      <c r="R44" s="11" t="s">
        <v>34</v>
      </c>
      <c r="U44" s="6" t="s">
        <v>35</v>
      </c>
      <c r="V44" s="12" t="str">
        <f>Angkatan22[[#This Row],[Level]]</f>
        <v>External International</v>
      </c>
      <c r="W44" s="12" t="str">
        <f>VLOOKUP(Angkatan22[[#This Row],[Status]], Grading22[], 2, FALSE)</f>
        <v>Pengakuan</v>
      </c>
      <c r="X44" s="13" t="str">
        <f>Angkatan22[[#This Row],[Status]]</f>
        <v>Narasumber/Pembicara</v>
      </c>
      <c r="Y44" s="13" t="str">
        <f>Angkatan22[[#This Row],[Participant As]]</f>
        <v>Individual</v>
      </c>
      <c r="Z44" s="13" t="str">
        <f>CLEAN(TRIM(Angkatan22[[#This Row],[Placement]] &amp; "|" &amp; Angkatan22[[#This Row],[Competition Level]] &amp; "|" &amp; Angkatan22[[#This Row],[Team Category]]))</f>
        <v>Narasumber/Pembicara|External International|Individual</v>
      </c>
      <c r="AA44" s="13">
        <f>COUNTIFS(Angkatan22[NIS], Angkatan22[[#This Row],[NIS]], Angkatan22[Field], Angkatan22[[#This Row],[Field]])</f>
        <v>1</v>
      </c>
      <c r="AB44" s="14">
        <f>COUNTIF(Angkatan22[NIS], Angkatan22[[#This Row],[NIS]])</f>
        <v>1</v>
      </c>
      <c r="AC44" s="13">
        <f>IF(Z44 = "Penulis kedua (bukan korespondensi) dst karya ilmiah di journal yg bereputasi dan diakui|External National|Team", IFERROR((INDEX(Grading22[Score], MATCH(Angkatan22[[#This Row],[Criteria]], Grading22[Criteria], 0)))/N44, 0), IFERROR(INDEX(Grading22[Score], MATCH(Angkatan22[[#This Row],[Criteria]], Grading22[Criteria], 0)), 0))</f>
        <v>25</v>
      </c>
    </row>
    <row r="45" spans="1:29" ht="14.25" hidden="1" customHeight="1" x14ac:dyDescent="0.35">
      <c r="A45" s="16" t="s">
        <v>344</v>
      </c>
      <c r="B45" s="6" t="s">
        <v>345</v>
      </c>
      <c r="C45" s="6" t="s">
        <v>23</v>
      </c>
      <c r="D45" s="6">
        <v>2022</v>
      </c>
      <c r="E45" s="6" t="s">
        <v>346</v>
      </c>
      <c r="F45" s="7" t="s">
        <v>347</v>
      </c>
      <c r="G45" s="7" t="s">
        <v>348</v>
      </c>
      <c r="H45" s="6">
        <v>20222</v>
      </c>
      <c r="I45" s="6" t="s">
        <v>349</v>
      </c>
      <c r="J45" s="6" t="s">
        <v>28</v>
      </c>
      <c r="K45" s="6" t="s">
        <v>1806</v>
      </c>
      <c r="L45" s="6" t="s">
        <v>54</v>
      </c>
      <c r="M45" s="6" t="s">
        <v>44</v>
      </c>
      <c r="N45" s="6">
        <v>450</v>
      </c>
      <c r="O45" s="6">
        <v>15</v>
      </c>
      <c r="P45" s="11" t="s">
        <v>350</v>
      </c>
      <c r="Q45" s="11" t="s">
        <v>351</v>
      </c>
      <c r="R45" s="11" t="s">
        <v>352</v>
      </c>
      <c r="T45" s="11" t="s">
        <v>353</v>
      </c>
      <c r="U45" s="6" t="s">
        <v>354</v>
      </c>
      <c r="V45" s="12" t="str">
        <f>Angkatan22[[#This Row],[Level]]</f>
        <v>External National</v>
      </c>
      <c r="W45" s="12" t="str">
        <f>VLOOKUP(Angkatan22[[#This Row],[Status]], Grading22[], 2, FALSE)</f>
        <v>Kompetisi</v>
      </c>
      <c r="X45" s="13" t="str">
        <f>Angkatan22[[#This Row],[Status]]</f>
        <v>Juara 3</v>
      </c>
      <c r="Y45" s="13" t="str">
        <f>Angkatan22[[#This Row],[Participant As]]</f>
        <v>Team</v>
      </c>
      <c r="Z45" s="13" t="str">
        <f>CLEAN(TRIM(Angkatan22[[#This Row],[Placement]] &amp; "|" &amp; Angkatan22[[#This Row],[Competition Level]] &amp; "|" &amp; Angkatan22[[#This Row],[Team Category]]))</f>
        <v>Juara 3|External National|Team</v>
      </c>
      <c r="AA45" s="13">
        <f>COUNTIFS(Angkatan22[NIS], Angkatan22[[#This Row],[NIS]], Angkatan22[Field], Angkatan22[[#This Row],[Field]])</f>
        <v>1</v>
      </c>
      <c r="AB45" s="14">
        <f>COUNTIF(Angkatan22[NIS], Angkatan22[[#This Row],[NIS]])</f>
        <v>2</v>
      </c>
      <c r="AC45" s="13">
        <f>IF(Z45 = "Penulis kedua (bukan korespondensi) dst karya ilmiah di journal yg bereputasi dan diakui|External National|Team", IFERROR((INDEX(Grading22[Score], MATCH(Angkatan22[[#This Row],[Criteria]], Grading22[Criteria], 0)))/N45, 0), IFERROR(INDEX(Grading22[Score], MATCH(Angkatan22[[#This Row],[Criteria]], Grading22[Criteria], 0)), 0))</f>
        <v>8</v>
      </c>
    </row>
    <row r="46" spans="1:29" ht="14.25" hidden="1" customHeight="1" x14ac:dyDescent="0.35">
      <c r="A46" s="16" t="s">
        <v>344</v>
      </c>
      <c r="B46" s="6" t="s">
        <v>345</v>
      </c>
      <c r="C46" s="6" t="s">
        <v>23</v>
      </c>
      <c r="D46" s="6">
        <v>2022</v>
      </c>
      <c r="E46" s="6" t="s">
        <v>24</v>
      </c>
      <c r="F46" s="7" t="s">
        <v>25</v>
      </c>
      <c r="G46" s="7" t="s">
        <v>26</v>
      </c>
      <c r="H46" s="6">
        <v>20231</v>
      </c>
      <c r="I46" s="6" t="s">
        <v>27</v>
      </c>
      <c r="J46" s="6" t="s">
        <v>28</v>
      </c>
      <c r="K46" s="6" t="s">
        <v>1810</v>
      </c>
      <c r="L46" s="6" t="s">
        <v>30</v>
      </c>
      <c r="M46" s="6" t="s">
        <v>31</v>
      </c>
      <c r="N46" s="6">
        <v>500</v>
      </c>
      <c r="O46" s="6">
        <v>10</v>
      </c>
      <c r="P46" s="11" t="s">
        <v>32</v>
      </c>
      <c r="Q46" s="11" t="s">
        <v>33</v>
      </c>
      <c r="R46" s="11" t="s">
        <v>34</v>
      </c>
      <c r="U46" s="6" t="s">
        <v>35</v>
      </c>
      <c r="V46" s="12" t="str">
        <f>Angkatan22[[#This Row],[Level]]</f>
        <v>External International</v>
      </c>
      <c r="W46" s="12" t="str">
        <f>VLOOKUP(Angkatan22[[#This Row],[Status]], Grading22[], 2, FALSE)</f>
        <v>Pengakuan</v>
      </c>
      <c r="X46" s="13" t="str">
        <f>Angkatan22[[#This Row],[Status]]</f>
        <v>Narasumber/Pembicara</v>
      </c>
      <c r="Y46" s="13" t="str">
        <f>Angkatan22[[#This Row],[Participant As]]</f>
        <v>Individual</v>
      </c>
      <c r="Z46" s="13" t="str">
        <f>CLEAN(TRIM(Angkatan22[[#This Row],[Placement]] &amp; "|" &amp; Angkatan22[[#This Row],[Competition Level]] &amp; "|" &amp; Angkatan22[[#This Row],[Team Category]]))</f>
        <v>Narasumber/Pembicara|External International|Individual</v>
      </c>
      <c r="AA46" s="13">
        <f>COUNTIFS(Angkatan22[NIS], Angkatan22[[#This Row],[NIS]], Angkatan22[Field], Angkatan22[[#This Row],[Field]])</f>
        <v>1</v>
      </c>
      <c r="AB46" s="14">
        <f>COUNTIF(Angkatan22[NIS], Angkatan22[[#This Row],[NIS]])</f>
        <v>2</v>
      </c>
      <c r="AC46" s="13">
        <f>IF(Z46 = "Penulis kedua (bukan korespondensi) dst karya ilmiah di journal yg bereputasi dan diakui|External National|Team", IFERROR((INDEX(Grading22[Score], MATCH(Angkatan22[[#This Row],[Criteria]], Grading22[Criteria], 0)))/N46, 0), IFERROR(INDEX(Grading22[Score], MATCH(Angkatan22[[#This Row],[Criteria]], Grading22[Criteria], 0)), 0))</f>
        <v>25</v>
      </c>
    </row>
    <row r="47" spans="1:29" ht="14.25" hidden="1" customHeight="1" x14ac:dyDescent="0.35">
      <c r="A47" s="16" t="s">
        <v>1098</v>
      </c>
      <c r="B47" s="6" t="s">
        <v>1099</v>
      </c>
      <c r="C47" s="6" t="s">
        <v>1059</v>
      </c>
      <c r="D47" s="6">
        <v>2022</v>
      </c>
      <c r="E47" s="6" t="s">
        <v>1091</v>
      </c>
      <c r="F47" s="7" t="s">
        <v>1092</v>
      </c>
      <c r="G47" s="7" t="s">
        <v>390</v>
      </c>
      <c r="H47" s="6">
        <v>20232</v>
      </c>
      <c r="I47" s="6" t="s">
        <v>1091</v>
      </c>
      <c r="J47" s="6" t="s">
        <v>28</v>
      </c>
      <c r="K47" s="6" t="s">
        <v>1805</v>
      </c>
      <c r="L47" s="6" t="s">
        <v>54</v>
      </c>
      <c r="M47" s="6" t="s">
        <v>44</v>
      </c>
      <c r="O47" s="6">
        <v>20</v>
      </c>
      <c r="P47" s="11" t="s">
        <v>1093</v>
      </c>
      <c r="Q47" s="11" t="s">
        <v>1094</v>
      </c>
      <c r="R47" s="11" t="s">
        <v>1095</v>
      </c>
      <c r="T47" s="11" t="s">
        <v>1096</v>
      </c>
      <c r="U47" s="6" t="s">
        <v>1097</v>
      </c>
      <c r="V47" s="12" t="str">
        <f>Angkatan22[[#This Row],[Level]]</f>
        <v>External National</v>
      </c>
      <c r="W47" s="12" t="str">
        <f>VLOOKUP(Angkatan22[[#This Row],[Status]], Grading22[], 2, FALSE)</f>
        <v>Kompetisi</v>
      </c>
      <c r="X47" s="13" t="str">
        <f>Angkatan22[[#This Row],[Status]]</f>
        <v>Juara 2</v>
      </c>
      <c r="Y47" s="13" t="str">
        <f>Angkatan22[[#This Row],[Participant As]]</f>
        <v>Team</v>
      </c>
      <c r="Z47" s="13" t="str">
        <f>CLEAN(TRIM(Angkatan22[[#This Row],[Placement]] &amp; "|" &amp; Angkatan22[[#This Row],[Competition Level]] &amp; "|" &amp; Angkatan22[[#This Row],[Team Category]]))</f>
        <v>Juara 2|External National|Team</v>
      </c>
      <c r="AA47" s="13">
        <f>COUNTIFS(Angkatan22[NIS], Angkatan22[[#This Row],[NIS]], Angkatan22[Field], Angkatan22[[#This Row],[Field]])</f>
        <v>1</v>
      </c>
      <c r="AB47" s="14">
        <f>COUNTIF(Angkatan22[NIS], Angkatan22[[#This Row],[NIS]])</f>
        <v>1</v>
      </c>
      <c r="AC47" s="13">
        <f>IF(Z47 = "Penulis kedua (bukan korespondensi) dst karya ilmiah di journal yg bereputasi dan diakui|External National|Team", IFERROR((INDEX(Grading22[Score], MATCH(Angkatan22[[#This Row],[Criteria]], Grading22[Criteria], 0)))/N47, 0), IFERROR(INDEX(Grading22[Score], MATCH(Angkatan22[[#This Row],[Criteria]], Grading22[Criteria], 0)), 0))</f>
        <v>11</v>
      </c>
    </row>
    <row r="48" spans="1:29" ht="14.25" customHeight="1" x14ac:dyDescent="0.35">
      <c r="A48" s="16" t="s">
        <v>109</v>
      </c>
      <c r="B48" s="6" t="s">
        <v>110</v>
      </c>
      <c r="C48" s="6" t="s">
        <v>23</v>
      </c>
      <c r="D48" s="6">
        <v>2022</v>
      </c>
      <c r="E48" s="6" t="s">
        <v>24</v>
      </c>
      <c r="F48" s="7" t="s">
        <v>25</v>
      </c>
      <c r="G48" s="7" t="s">
        <v>26</v>
      </c>
      <c r="H48" s="6">
        <v>20231</v>
      </c>
      <c r="I48" s="6" t="s">
        <v>27</v>
      </c>
      <c r="J48" s="6" t="s">
        <v>28</v>
      </c>
      <c r="K48" s="6" t="s">
        <v>1810</v>
      </c>
      <c r="L48" s="6" t="s">
        <v>30</v>
      </c>
      <c r="M48" s="6" t="s">
        <v>31</v>
      </c>
      <c r="N48" s="6">
        <v>500</v>
      </c>
      <c r="O48" s="6">
        <v>10</v>
      </c>
      <c r="P48" s="11" t="s">
        <v>32</v>
      </c>
      <c r="Q48" s="11" t="s">
        <v>33</v>
      </c>
      <c r="R48" s="11" t="s">
        <v>34</v>
      </c>
      <c r="U48" s="6" t="s">
        <v>35</v>
      </c>
      <c r="V48" s="12" t="str">
        <f>Angkatan22[[#This Row],[Level]]</f>
        <v>External International</v>
      </c>
      <c r="W48" s="12" t="str">
        <f>VLOOKUP(Angkatan22[[#This Row],[Status]], Grading22[], 2, FALSE)</f>
        <v>Pengakuan</v>
      </c>
      <c r="X48" s="13" t="str">
        <f>Angkatan22[[#This Row],[Status]]</f>
        <v>Narasumber/Pembicara</v>
      </c>
      <c r="Y48" s="13" t="str">
        <f>Angkatan22[[#This Row],[Participant As]]</f>
        <v>Individual</v>
      </c>
      <c r="Z48" s="13" t="str">
        <f>CLEAN(TRIM(Angkatan22[[#This Row],[Placement]] &amp; "|" &amp; Angkatan22[[#This Row],[Competition Level]] &amp; "|" &amp; Angkatan22[[#This Row],[Team Category]]))</f>
        <v>Narasumber/Pembicara|External International|Individual</v>
      </c>
      <c r="AA48" s="13">
        <f>COUNTIFS(Angkatan22[NIS], Angkatan22[[#This Row],[NIS]], Angkatan22[Field], Angkatan22[[#This Row],[Field]])</f>
        <v>2</v>
      </c>
      <c r="AB48" s="14">
        <f>COUNTIF(Angkatan22[NIS], Angkatan22[[#This Row],[NIS]])</f>
        <v>4</v>
      </c>
      <c r="AC48" s="13">
        <f>IF(Z48 = "Penulis kedua (bukan korespondensi) dst karya ilmiah di journal yg bereputasi dan diakui|External National|Team", IFERROR((INDEX(Grading22[Score], MATCH(Angkatan22[[#This Row],[Criteria]], Grading22[Criteria], 0)))/N48, 0), IFERROR(INDEX(Grading22[Score], MATCH(Angkatan22[[#This Row],[Criteria]], Grading22[Criteria], 0)), 0))</f>
        <v>25</v>
      </c>
    </row>
    <row r="49" spans="1:29" ht="14.25" customHeight="1" x14ac:dyDescent="0.35">
      <c r="A49" s="16" t="s">
        <v>109</v>
      </c>
      <c r="B49" s="6" t="s">
        <v>110</v>
      </c>
      <c r="C49" s="6" t="s">
        <v>23</v>
      </c>
      <c r="D49" s="6">
        <v>2022</v>
      </c>
      <c r="E49" s="6" t="s">
        <v>111</v>
      </c>
      <c r="F49" s="7" t="s">
        <v>26</v>
      </c>
      <c r="G49" s="7" t="s">
        <v>112</v>
      </c>
      <c r="H49" s="6">
        <v>20231</v>
      </c>
      <c r="I49" s="6" t="s">
        <v>111</v>
      </c>
      <c r="J49" s="6" t="s">
        <v>28</v>
      </c>
      <c r="K49" s="6" t="s">
        <v>1804</v>
      </c>
      <c r="L49" s="6" t="s">
        <v>30</v>
      </c>
      <c r="M49" s="6" t="s">
        <v>44</v>
      </c>
      <c r="O49" s="6">
        <v>30</v>
      </c>
      <c r="P49" s="11" t="s">
        <v>113</v>
      </c>
      <c r="Q49" s="11" t="s">
        <v>114</v>
      </c>
      <c r="R49" s="11" t="s">
        <v>115</v>
      </c>
      <c r="T49" s="11" t="s">
        <v>116</v>
      </c>
      <c r="U49" s="6" t="s">
        <v>117</v>
      </c>
      <c r="V49" s="12" t="str">
        <f>Angkatan22[[#This Row],[Level]]</f>
        <v>External International</v>
      </c>
      <c r="W49" s="12" t="str">
        <f>VLOOKUP(Angkatan22[[#This Row],[Status]], Grading22[], 2, FALSE)</f>
        <v>Kompetisi</v>
      </c>
      <c r="X49" s="13" t="str">
        <f>Angkatan22[[#This Row],[Status]]</f>
        <v>Juara 1</v>
      </c>
      <c r="Y49" s="13" t="str">
        <f>Angkatan22[[#This Row],[Participant As]]</f>
        <v>Team</v>
      </c>
      <c r="Z49" s="13" t="str">
        <f>CLEAN(TRIM(Angkatan22[[#This Row],[Placement]] &amp; "|" &amp; Angkatan22[[#This Row],[Competition Level]] &amp; "|" &amp; Angkatan22[[#This Row],[Team Category]]))</f>
        <v>Juara 1|External International|Team</v>
      </c>
      <c r="AA49" s="13">
        <f>COUNTIFS(Angkatan22[NIS], Angkatan22[[#This Row],[NIS]], Angkatan22[Field], Angkatan22[[#This Row],[Field]])</f>
        <v>1</v>
      </c>
      <c r="AB49" s="14">
        <f>COUNTIF(Angkatan22[NIS], Angkatan22[[#This Row],[NIS]])</f>
        <v>4</v>
      </c>
      <c r="AC49" s="13">
        <f>IF(Z49 = "Penulis kedua (bukan korespondensi) dst karya ilmiah di journal yg bereputasi dan diakui|External National|Team", IFERROR((INDEX(Grading22[Score], MATCH(Angkatan22[[#This Row],[Criteria]], Grading22[Criteria], 0)))/N49, 0), IFERROR(INDEX(Grading22[Score], MATCH(Angkatan22[[#This Row],[Criteria]], Grading22[Criteria], 0)), 0))</f>
        <v>35</v>
      </c>
    </row>
    <row r="50" spans="1:29" ht="14.25" customHeight="1" x14ac:dyDescent="0.35">
      <c r="A50" s="16" t="s">
        <v>109</v>
      </c>
      <c r="B50" s="6" t="s">
        <v>110</v>
      </c>
      <c r="C50" s="6" t="s">
        <v>23</v>
      </c>
      <c r="D50" s="6">
        <v>2022</v>
      </c>
      <c r="E50" s="6" t="s">
        <v>68</v>
      </c>
      <c r="F50" s="7" t="s">
        <v>118</v>
      </c>
      <c r="G50" s="7" t="s">
        <v>119</v>
      </c>
      <c r="H50" s="6">
        <v>20231</v>
      </c>
      <c r="I50" s="6" t="s">
        <v>120</v>
      </c>
      <c r="J50" s="6" t="s">
        <v>28</v>
      </c>
      <c r="K50" s="6" t="s">
        <v>1833</v>
      </c>
      <c r="L50" s="6" t="s">
        <v>54</v>
      </c>
      <c r="M50" s="6" t="s">
        <v>31</v>
      </c>
      <c r="N50" s="6">
        <v>43</v>
      </c>
      <c r="O50" s="6">
        <v>2</v>
      </c>
      <c r="S50" s="11" t="s">
        <v>121</v>
      </c>
      <c r="U50" s="6" t="s">
        <v>117</v>
      </c>
      <c r="V50" s="12" t="str">
        <f>Angkatan22[[#This Row],[Level]]</f>
        <v>External National</v>
      </c>
      <c r="W50" s="12" t="str">
        <f>VLOOKUP(Angkatan22[[#This Row],[Status]], Grading22[], 2, FALSE)</f>
        <v>Hasil Karya</v>
      </c>
      <c r="X50" s="13" t="str">
        <f>Angkatan22[[#This Row],[Status]]</f>
        <v>Buku Ber-ISBN Penulis Utama</v>
      </c>
      <c r="Y50" s="13" t="str">
        <f>Angkatan22[[#This Row],[Participant As]]</f>
        <v>Individual</v>
      </c>
      <c r="Z50" s="13" t="str">
        <f>CLEAN(TRIM(Angkatan22[[#This Row],[Placement]] &amp; "|" &amp; Angkatan22[[#This Row],[Competition Level]] &amp; "|" &amp; Angkatan22[[#This Row],[Team Category]]))</f>
        <v>Buku Ber-ISBN Penulis Utama|External National|Individual</v>
      </c>
      <c r="AA50" s="13">
        <f>COUNTIFS(Angkatan22[NIS], Angkatan22[[#This Row],[NIS]], Angkatan22[Field], Angkatan22[[#This Row],[Field]])</f>
        <v>1</v>
      </c>
      <c r="AB50" s="14">
        <f>COUNTIF(Angkatan22[NIS], Angkatan22[[#This Row],[NIS]])</f>
        <v>4</v>
      </c>
      <c r="AC50" s="13">
        <f>IF(Z50 = "Penulis kedua (bukan korespondensi) dst karya ilmiah di journal yg bereputasi dan diakui|External National|Team", IFERROR((INDEX(Grading22[Score], MATCH(Angkatan22[[#This Row],[Criteria]], Grading22[Criteria], 0)))/N50, 0), IFERROR(INDEX(Grading22[Score], MATCH(Angkatan22[[#This Row],[Criteria]], Grading22[Criteria], 0)), 0))</f>
        <v>30</v>
      </c>
    </row>
    <row r="51" spans="1:29" ht="14.25" customHeight="1" x14ac:dyDescent="0.35">
      <c r="A51" s="16" t="s">
        <v>109</v>
      </c>
      <c r="B51" s="6" t="s">
        <v>110</v>
      </c>
      <c r="C51" s="6" t="s">
        <v>23</v>
      </c>
      <c r="D51" s="6">
        <v>2022</v>
      </c>
      <c r="E51" s="6" t="s">
        <v>122</v>
      </c>
      <c r="F51" s="7" t="s">
        <v>41</v>
      </c>
      <c r="G51" s="7" t="s">
        <v>41</v>
      </c>
      <c r="H51" s="6">
        <v>20232</v>
      </c>
      <c r="I51" s="6" t="s">
        <v>123</v>
      </c>
      <c r="J51" s="6" t="s">
        <v>28</v>
      </c>
      <c r="K51" s="6" t="s">
        <v>1810</v>
      </c>
      <c r="L51" s="6" t="s">
        <v>43</v>
      </c>
      <c r="M51" s="6" t="s">
        <v>44</v>
      </c>
      <c r="N51" s="6">
        <v>5</v>
      </c>
      <c r="O51" s="6">
        <v>10</v>
      </c>
      <c r="Q51" s="11" t="s">
        <v>124</v>
      </c>
      <c r="U51" s="6" t="s">
        <v>125</v>
      </c>
      <c r="V51" s="12" t="str">
        <f>Angkatan22[[#This Row],[Level]]</f>
        <v>External Regional</v>
      </c>
      <c r="W51" s="12" t="str">
        <f>VLOOKUP(Angkatan22[[#This Row],[Status]], Grading22[], 2, FALSE)</f>
        <v>Pengakuan</v>
      </c>
      <c r="X51" s="13" t="str">
        <f>Angkatan22[[#This Row],[Status]]</f>
        <v>Narasumber/Pembicara</v>
      </c>
      <c r="Y51" s="13" t="str">
        <f>Angkatan22[[#This Row],[Participant As]]</f>
        <v>Team</v>
      </c>
      <c r="Z51" s="13" t="str">
        <f>CLEAN(TRIM(Angkatan22[[#This Row],[Placement]] &amp; "|" &amp; Angkatan22[[#This Row],[Competition Level]] &amp; "|" &amp; Angkatan22[[#This Row],[Team Category]]))</f>
        <v>Narasumber/Pembicara|External Regional|Team</v>
      </c>
      <c r="AA51" s="13">
        <f>COUNTIFS(Angkatan22[NIS], Angkatan22[[#This Row],[NIS]], Angkatan22[Field], Angkatan22[[#This Row],[Field]])</f>
        <v>2</v>
      </c>
      <c r="AB51" s="14">
        <f>COUNTIF(Angkatan22[NIS], Angkatan22[[#This Row],[NIS]])</f>
        <v>4</v>
      </c>
      <c r="AC51" s="13">
        <f>IF(Z51 = "Penulis kedua (bukan korespondensi) dst karya ilmiah di journal yg bereputasi dan diakui|External National|Team", IFERROR((INDEX(Grading22[Score], MATCH(Angkatan22[[#This Row],[Criteria]], Grading22[Criteria], 0)))/N51, 0), IFERROR(INDEX(Grading22[Score], MATCH(Angkatan22[[#This Row],[Criteria]], Grading22[Criteria], 0)), 0))</f>
        <v>0</v>
      </c>
    </row>
    <row r="52" spans="1:29" ht="14.25" hidden="1" customHeight="1" x14ac:dyDescent="0.35">
      <c r="A52" s="16" t="s">
        <v>1378</v>
      </c>
      <c r="B52" s="6" t="s">
        <v>1379</v>
      </c>
      <c r="C52" s="6" t="s">
        <v>1300</v>
      </c>
      <c r="D52" s="6">
        <v>2022</v>
      </c>
      <c r="E52" s="6" t="s">
        <v>1328</v>
      </c>
      <c r="F52" s="7" t="s">
        <v>1380</v>
      </c>
      <c r="G52" s="7" t="s">
        <v>1380</v>
      </c>
      <c r="H52" s="6">
        <v>20222</v>
      </c>
      <c r="I52" s="6" t="s">
        <v>1381</v>
      </c>
      <c r="J52" s="6" t="s">
        <v>28</v>
      </c>
      <c r="K52" s="6" t="s">
        <v>856</v>
      </c>
      <c r="L52" s="6" t="s">
        <v>54</v>
      </c>
      <c r="M52" s="6" t="s">
        <v>31</v>
      </c>
      <c r="N52" s="6">
        <v>6</v>
      </c>
      <c r="O52" s="6">
        <v>2</v>
      </c>
      <c r="S52" s="11" t="s">
        <v>1382</v>
      </c>
      <c r="U52" s="6" t="s">
        <v>741</v>
      </c>
      <c r="V52" s="12" t="str">
        <f>Angkatan22[[#This Row],[Level]]</f>
        <v>External National</v>
      </c>
      <c r="W52" s="12" t="str">
        <f>VLOOKUP(Angkatan22[[#This Row],[Status]], Grading22[], 2, FALSE)</f>
        <v>Hasil Karya</v>
      </c>
      <c r="X52" s="13" t="str">
        <f>Angkatan22[[#This Row],[Status]]</f>
        <v>Hak Cipta</v>
      </c>
      <c r="Y52" s="13" t="str">
        <f>Angkatan22[[#This Row],[Participant As]]</f>
        <v>Individual</v>
      </c>
      <c r="Z52" s="13" t="str">
        <f>CLEAN(TRIM(Angkatan22[[#This Row],[Placement]] &amp; "|" &amp; Angkatan22[[#This Row],[Competition Level]] &amp; "|" &amp; Angkatan22[[#This Row],[Team Category]]))</f>
        <v>Hak Cipta|External National|Individual</v>
      </c>
      <c r="AA52" s="13">
        <f>COUNTIFS(Angkatan22[NIS], Angkatan22[[#This Row],[NIS]], Angkatan22[Field], Angkatan22[[#This Row],[Field]])</f>
        <v>3</v>
      </c>
      <c r="AB52" s="14">
        <f>COUNTIF(Angkatan22[NIS], Angkatan22[[#This Row],[NIS]])</f>
        <v>5</v>
      </c>
      <c r="AC52" s="13">
        <f>IF(Z52 = "Penulis kedua (bukan korespondensi) dst karya ilmiah di journal yg bereputasi dan diakui|External National|Team", IFERROR((INDEX(Grading22[Score], MATCH(Angkatan22[[#This Row],[Criteria]], Grading22[Criteria], 0)))/N52, 0), IFERROR(INDEX(Grading22[Score], MATCH(Angkatan22[[#This Row],[Criteria]], Grading22[Criteria], 0)), 0))</f>
        <v>20</v>
      </c>
    </row>
    <row r="53" spans="1:29" ht="14.25" hidden="1" customHeight="1" x14ac:dyDescent="0.35">
      <c r="A53" s="16" t="s">
        <v>1378</v>
      </c>
      <c r="B53" s="6" t="s">
        <v>1379</v>
      </c>
      <c r="C53" s="6" t="s">
        <v>1300</v>
      </c>
      <c r="D53" s="6">
        <v>2022</v>
      </c>
      <c r="E53" s="6" t="s">
        <v>1383</v>
      </c>
      <c r="F53" s="7" t="s">
        <v>1380</v>
      </c>
      <c r="G53" s="7" t="s">
        <v>1380</v>
      </c>
      <c r="H53" s="6">
        <v>20222</v>
      </c>
      <c r="I53" s="6" t="s">
        <v>1384</v>
      </c>
      <c r="J53" s="6" t="s">
        <v>28</v>
      </c>
      <c r="K53" s="6" t="s">
        <v>856</v>
      </c>
      <c r="L53" s="6" t="s">
        <v>54</v>
      </c>
      <c r="M53" s="6" t="s">
        <v>31</v>
      </c>
      <c r="N53" s="6">
        <v>5</v>
      </c>
      <c r="O53" s="6">
        <v>8</v>
      </c>
      <c r="S53" s="11" t="s">
        <v>1385</v>
      </c>
      <c r="U53" s="6" t="s">
        <v>741</v>
      </c>
      <c r="V53" s="12" t="str">
        <f>Angkatan22[[#This Row],[Level]]</f>
        <v>External National</v>
      </c>
      <c r="W53" s="12" t="str">
        <f>VLOOKUP(Angkatan22[[#This Row],[Status]], Grading22[], 2, FALSE)</f>
        <v>Hasil Karya</v>
      </c>
      <c r="X53" s="13" t="str">
        <f>Angkatan22[[#This Row],[Status]]</f>
        <v>Hak Cipta</v>
      </c>
      <c r="Y53" s="13" t="str">
        <f>Angkatan22[[#This Row],[Participant As]]</f>
        <v>Individual</v>
      </c>
      <c r="Z53" s="13" t="str">
        <f>CLEAN(TRIM(Angkatan22[[#This Row],[Placement]] &amp; "|" &amp; Angkatan22[[#This Row],[Competition Level]] &amp; "|" &amp; Angkatan22[[#This Row],[Team Category]]))</f>
        <v>Hak Cipta|External National|Individual</v>
      </c>
      <c r="AA53" s="13">
        <f>COUNTIFS(Angkatan22[NIS], Angkatan22[[#This Row],[NIS]], Angkatan22[Field], Angkatan22[[#This Row],[Field]])</f>
        <v>3</v>
      </c>
      <c r="AB53" s="14">
        <f>COUNTIF(Angkatan22[NIS], Angkatan22[[#This Row],[NIS]])</f>
        <v>5</v>
      </c>
      <c r="AC53" s="13">
        <f>IF(Z53 = "Penulis kedua (bukan korespondensi) dst karya ilmiah di journal yg bereputasi dan diakui|External National|Team", IFERROR((INDEX(Grading22[Score], MATCH(Angkatan22[[#This Row],[Criteria]], Grading22[Criteria], 0)))/N53, 0), IFERROR(INDEX(Grading22[Score], MATCH(Angkatan22[[#This Row],[Criteria]], Grading22[Criteria], 0)), 0))</f>
        <v>20</v>
      </c>
    </row>
    <row r="54" spans="1:29" ht="14.25" hidden="1" customHeight="1" x14ac:dyDescent="0.35">
      <c r="A54" s="16" t="s">
        <v>1378</v>
      </c>
      <c r="B54" s="6" t="s">
        <v>1379</v>
      </c>
      <c r="C54" s="6" t="s">
        <v>1300</v>
      </c>
      <c r="D54" s="6">
        <v>2022</v>
      </c>
      <c r="E54" s="6" t="s">
        <v>1386</v>
      </c>
      <c r="F54" s="7" t="s">
        <v>1380</v>
      </c>
      <c r="G54" s="7" t="s">
        <v>1380</v>
      </c>
      <c r="H54" s="6">
        <v>20222</v>
      </c>
      <c r="I54" s="6" t="s">
        <v>1387</v>
      </c>
      <c r="J54" s="6" t="s">
        <v>28</v>
      </c>
      <c r="K54" s="6" t="s">
        <v>856</v>
      </c>
      <c r="L54" s="6" t="s">
        <v>54</v>
      </c>
      <c r="M54" s="6" t="s">
        <v>44</v>
      </c>
      <c r="N54" s="6">
        <v>4</v>
      </c>
      <c r="O54" s="6">
        <v>8</v>
      </c>
      <c r="S54" s="11" t="s">
        <v>1388</v>
      </c>
      <c r="U54" s="6" t="s">
        <v>741</v>
      </c>
      <c r="V54" s="12" t="str">
        <f>Angkatan22[[#This Row],[Level]]</f>
        <v>External National</v>
      </c>
      <c r="W54" s="12" t="str">
        <f>VLOOKUP(Angkatan22[[#This Row],[Status]], Grading22[], 2, FALSE)</f>
        <v>Hasil Karya</v>
      </c>
      <c r="X54" s="13" t="str">
        <f>Angkatan22[[#This Row],[Status]]</f>
        <v>Hak Cipta</v>
      </c>
      <c r="Y54" s="13" t="str">
        <f>Angkatan22[[#This Row],[Participant As]]</f>
        <v>Team</v>
      </c>
      <c r="Z54" s="13" t="str">
        <f>CLEAN(TRIM(Angkatan22[[#This Row],[Placement]] &amp; "|" &amp; Angkatan22[[#This Row],[Competition Level]] &amp; "|" &amp; Angkatan22[[#This Row],[Team Category]]))</f>
        <v>Hak Cipta|External National|Team</v>
      </c>
      <c r="AA54" s="13">
        <f>COUNTIFS(Angkatan22[NIS], Angkatan22[[#This Row],[NIS]], Angkatan22[Field], Angkatan22[[#This Row],[Field]])</f>
        <v>3</v>
      </c>
      <c r="AB54" s="14">
        <f>COUNTIF(Angkatan22[NIS], Angkatan22[[#This Row],[NIS]])</f>
        <v>5</v>
      </c>
      <c r="AC54" s="13">
        <f>IF(Z54 = "Penulis kedua (bukan korespondensi) dst karya ilmiah di journal yg bereputasi dan diakui|External National|Team", IFERROR((INDEX(Grading22[Score], MATCH(Angkatan22[[#This Row],[Criteria]], Grading22[Criteria], 0)))/N54, 0), IFERROR(INDEX(Grading22[Score], MATCH(Angkatan22[[#This Row],[Criteria]], Grading22[Criteria], 0)), 0))</f>
        <v>0</v>
      </c>
    </row>
    <row r="55" spans="1:29" ht="14.25" hidden="1" customHeight="1" x14ac:dyDescent="0.35">
      <c r="A55" s="16" t="s">
        <v>1378</v>
      </c>
      <c r="B55" s="6" t="s">
        <v>1379</v>
      </c>
      <c r="C55" s="6" t="s">
        <v>1300</v>
      </c>
      <c r="D55" s="6">
        <v>2022</v>
      </c>
      <c r="E55" s="6" t="s">
        <v>586</v>
      </c>
      <c r="F55" s="7" t="s">
        <v>587</v>
      </c>
      <c r="G55" s="7" t="s">
        <v>588</v>
      </c>
      <c r="H55" s="6">
        <v>20231</v>
      </c>
      <c r="I55" s="6" t="s">
        <v>586</v>
      </c>
      <c r="J55" s="6" t="s">
        <v>28</v>
      </c>
      <c r="K55" s="6" t="s">
        <v>1806</v>
      </c>
      <c r="L55" s="6" t="s">
        <v>43</v>
      </c>
      <c r="M55" s="6" t="s">
        <v>44</v>
      </c>
      <c r="O55" s="6">
        <v>12</v>
      </c>
      <c r="P55" s="11" t="s">
        <v>589</v>
      </c>
      <c r="Q55" s="11" t="s">
        <v>590</v>
      </c>
      <c r="R55" s="11" t="s">
        <v>591</v>
      </c>
      <c r="T55" s="11" t="s">
        <v>592</v>
      </c>
      <c r="U55" s="6" t="s">
        <v>593</v>
      </c>
      <c r="V55" s="12" t="str">
        <f>Angkatan22[[#This Row],[Level]]</f>
        <v>External Regional</v>
      </c>
      <c r="W55" s="12" t="str">
        <f>VLOOKUP(Angkatan22[[#This Row],[Status]], Grading22[], 2, FALSE)</f>
        <v>Kompetisi</v>
      </c>
      <c r="X55" s="13" t="str">
        <f>Angkatan22[[#This Row],[Status]]</f>
        <v>Juara 3</v>
      </c>
      <c r="Y55" s="13" t="str">
        <f>Angkatan22[[#This Row],[Participant As]]</f>
        <v>Team</v>
      </c>
      <c r="Z55" s="13" t="str">
        <f>CLEAN(TRIM(Angkatan22[[#This Row],[Placement]] &amp; "|" &amp; Angkatan22[[#This Row],[Competition Level]] &amp; "|" &amp; Angkatan22[[#This Row],[Team Category]]))</f>
        <v>Juara 3|External Regional|Team</v>
      </c>
      <c r="AA55" s="13">
        <f>COUNTIFS(Angkatan22[NIS], Angkatan22[[#This Row],[NIS]], Angkatan22[Field], Angkatan22[[#This Row],[Field]])</f>
        <v>2</v>
      </c>
      <c r="AB55" s="14">
        <f>COUNTIF(Angkatan22[NIS], Angkatan22[[#This Row],[NIS]])</f>
        <v>5</v>
      </c>
      <c r="AC55" s="13">
        <f>IF(Z55 = "Penulis kedua (bukan korespondensi) dst karya ilmiah di journal yg bereputasi dan diakui|External National|Team", IFERROR((INDEX(Grading22[Score], MATCH(Angkatan22[[#This Row],[Criteria]], Grading22[Criteria], 0)))/N55, 0), IFERROR(INDEX(Grading22[Score], MATCH(Angkatan22[[#This Row],[Criteria]], Grading22[Criteria], 0)), 0))</f>
        <v>15</v>
      </c>
    </row>
    <row r="56" spans="1:29" ht="14.25" hidden="1" customHeight="1" x14ac:dyDescent="0.35">
      <c r="A56" s="16" t="s">
        <v>1378</v>
      </c>
      <c r="B56" s="6" t="s">
        <v>1379</v>
      </c>
      <c r="C56" s="6" t="s">
        <v>1300</v>
      </c>
      <c r="D56" s="6">
        <v>2022</v>
      </c>
      <c r="E56" s="6" t="s">
        <v>594</v>
      </c>
      <c r="F56" s="7" t="s">
        <v>595</v>
      </c>
      <c r="G56" s="7" t="s">
        <v>596</v>
      </c>
      <c r="H56" s="6">
        <v>20232</v>
      </c>
      <c r="I56" s="6" t="s">
        <v>594</v>
      </c>
      <c r="J56" s="6" t="s">
        <v>28</v>
      </c>
      <c r="K56" s="6" t="s">
        <v>1806</v>
      </c>
      <c r="L56" s="6" t="s">
        <v>54</v>
      </c>
      <c r="M56" s="6" t="s">
        <v>44</v>
      </c>
      <c r="O56" s="6">
        <v>15</v>
      </c>
      <c r="P56" s="11" t="s">
        <v>597</v>
      </c>
      <c r="Q56" s="11" t="s">
        <v>598</v>
      </c>
      <c r="R56" s="11" t="s">
        <v>599</v>
      </c>
      <c r="T56" s="11" t="s">
        <v>600</v>
      </c>
      <c r="U56" s="6" t="s">
        <v>394</v>
      </c>
      <c r="V56" s="12" t="str">
        <f>Angkatan22[[#This Row],[Level]]</f>
        <v>External National</v>
      </c>
      <c r="W56" s="12" t="str">
        <f>VLOOKUP(Angkatan22[[#This Row],[Status]], Grading22[], 2, FALSE)</f>
        <v>Kompetisi</v>
      </c>
      <c r="X56" s="13" t="str">
        <f>Angkatan22[[#This Row],[Status]]</f>
        <v>Juara 3</v>
      </c>
      <c r="Y56" s="13" t="str">
        <f>Angkatan22[[#This Row],[Participant As]]</f>
        <v>Team</v>
      </c>
      <c r="Z56" s="13" t="str">
        <f>CLEAN(TRIM(Angkatan22[[#This Row],[Placement]] &amp; "|" &amp; Angkatan22[[#This Row],[Competition Level]] &amp; "|" &amp; Angkatan22[[#This Row],[Team Category]]))</f>
        <v>Juara 3|External National|Team</v>
      </c>
      <c r="AA56" s="13">
        <f>COUNTIFS(Angkatan22[NIS], Angkatan22[[#This Row],[NIS]], Angkatan22[Field], Angkatan22[[#This Row],[Field]])</f>
        <v>2</v>
      </c>
      <c r="AB56" s="14">
        <f>COUNTIF(Angkatan22[NIS], Angkatan22[[#This Row],[NIS]])</f>
        <v>5</v>
      </c>
      <c r="AC56" s="13">
        <f>IF(Z56 = "Penulis kedua (bukan korespondensi) dst karya ilmiah di journal yg bereputasi dan diakui|External National|Team", IFERROR((INDEX(Grading22[Score], MATCH(Angkatan22[[#This Row],[Criteria]], Grading22[Criteria], 0)))/N56, 0), IFERROR(INDEX(Grading22[Score], MATCH(Angkatan22[[#This Row],[Criteria]], Grading22[Criteria], 0)), 0))</f>
        <v>8</v>
      </c>
    </row>
    <row r="57" spans="1:29" ht="14.25" hidden="1" customHeight="1" x14ac:dyDescent="0.35">
      <c r="A57" s="16" t="s">
        <v>443</v>
      </c>
      <c r="B57" s="6" t="s">
        <v>444</v>
      </c>
      <c r="C57" s="6" t="s">
        <v>23</v>
      </c>
      <c r="D57" s="6">
        <v>2022</v>
      </c>
      <c r="E57" s="6" t="s">
        <v>24</v>
      </c>
      <c r="F57" s="7" t="s">
        <v>25</v>
      </c>
      <c r="G57" s="7" t="s">
        <v>26</v>
      </c>
      <c r="H57" s="6">
        <v>20231</v>
      </c>
      <c r="I57" s="6" t="s">
        <v>27</v>
      </c>
      <c r="J57" s="6" t="s">
        <v>28</v>
      </c>
      <c r="K57" s="6" t="s">
        <v>1810</v>
      </c>
      <c r="L57" s="6" t="s">
        <v>30</v>
      </c>
      <c r="M57" s="6" t="s">
        <v>31</v>
      </c>
      <c r="N57" s="6">
        <v>500</v>
      </c>
      <c r="O57" s="6">
        <v>10</v>
      </c>
      <c r="P57" s="11" t="s">
        <v>32</v>
      </c>
      <c r="Q57" s="11" t="s">
        <v>33</v>
      </c>
      <c r="R57" s="11" t="s">
        <v>34</v>
      </c>
      <c r="U57" s="6" t="s">
        <v>35</v>
      </c>
      <c r="V57" s="12" t="str">
        <f>Angkatan22[[#This Row],[Level]]</f>
        <v>External International</v>
      </c>
      <c r="W57" s="12" t="str">
        <f>VLOOKUP(Angkatan22[[#This Row],[Status]], Grading22[], 2, FALSE)</f>
        <v>Pengakuan</v>
      </c>
      <c r="X57" s="13" t="str">
        <f>Angkatan22[[#This Row],[Status]]</f>
        <v>Narasumber/Pembicara</v>
      </c>
      <c r="Y57" s="13" t="str">
        <f>Angkatan22[[#This Row],[Participant As]]</f>
        <v>Individual</v>
      </c>
      <c r="Z57" s="13" t="str">
        <f>CLEAN(TRIM(Angkatan22[[#This Row],[Placement]] &amp; "|" &amp; Angkatan22[[#This Row],[Competition Level]] &amp; "|" &amp; Angkatan22[[#This Row],[Team Category]]))</f>
        <v>Narasumber/Pembicara|External International|Individual</v>
      </c>
      <c r="AA57" s="13">
        <f>COUNTIFS(Angkatan22[NIS], Angkatan22[[#This Row],[NIS]], Angkatan22[Field], Angkatan22[[#This Row],[Field]])</f>
        <v>1</v>
      </c>
      <c r="AB57" s="14">
        <f>COUNTIF(Angkatan22[NIS], Angkatan22[[#This Row],[NIS]])</f>
        <v>1</v>
      </c>
      <c r="AC57" s="13">
        <f>IF(Z57 = "Penulis kedua (bukan korespondensi) dst karya ilmiah di journal yg bereputasi dan diakui|External National|Team", IFERROR((INDEX(Grading22[Score], MATCH(Angkatan22[[#This Row],[Criteria]], Grading22[Criteria], 0)))/N57, 0), IFERROR(INDEX(Grading22[Score], MATCH(Angkatan22[[#This Row],[Criteria]], Grading22[Criteria], 0)), 0))</f>
        <v>25</v>
      </c>
    </row>
    <row r="58" spans="1:29" ht="14.25" hidden="1" customHeight="1" x14ac:dyDescent="0.35">
      <c r="A58" s="16" t="s">
        <v>1412</v>
      </c>
      <c r="B58" s="6" t="s">
        <v>1413</v>
      </c>
      <c r="C58" s="6" t="s">
        <v>1414</v>
      </c>
      <c r="D58" s="6">
        <v>2022</v>
      </c>
      <c r="E58" s="6" t="s">
        <v>1415</v>
      </c>
      <c r="F58" s="7" t="s">
        <v>1416</v>
      </c>
      <c r="G58" s="7" t="s">
        <v>1417</v>
      </c>
      <c r="H58" s="6">
        <v>20221</v>
      </c>
      <c r="I58" s="6" t="s">
        <v>1418</v>
      </c>
      <c r="J58" s="6" t="s">
        <v>28</v>
      </c>
      <c r="K58" s="6" t="s">
        <v>1806</v>
      </c>
      <c r="L58" s="6" t="s">
        <v>43</v>
      </c>
      <c r="M58" s="6" t="s">
        <v>31</v>
      </c>
      <c r="N58" s="6">
        <v>0</v>
      </c>
      <c r="O58" s="6">
        <v>12</v>
      </c>
      <c r="Q58" s="11" t="s">
        <v>1419</v>
      </c>
      <c r="R58" s="11" t="s">
        <v>1420</v>
      </c>
      <c r="T58" s="11" t="s">
        <v>1421</v>
      </c>
      <c r="U58" s="6" t="s">
        <v>1422</v>
      </c>
      <c r="V58" s="12" t="str">
        <f>Angkatan22[[#This Row],[Level]]</f>
        <v>External Regional</v>
      </c>
      <c r="W58" s="12" t="str">
        <f>VLOOKUP(Angkatan22[[#This Row],[Status]], Grading22[], 2, FALSE)</f>
        <v>Kompetisi</v>
      </c>
      <c r="X58" s="13" t="str">
        <f>Angkatan22[[#This Row],[Status]]</f>
        <v>Juara 3</v>
      </c>
      <c r="Y58" s="13" t="str">
        <f>Angkatan22[[#This Row],[Participant As]]</f>
        <v>Individual</v>
      </c>
      <c r="Z58" s="13" t="str">
        <f>CLEAN(TRIM(Angkatan22[[#This Row],[Placement]] &amp; "|" &amp; Angkatan22[[#This Row],[Competition Level]] &amp; "|" &amp; Angkatan22[[#This Row],[Team Category]]))</f>
        <v>Juara 3|External Regional|Individual</v>
      </c>
      <c r="AA58" s="13">
        <f>COUNTIFS(Angkatan22[NIS], Angkatan22[[#This Row],[NIS]], Angkatan22[Field], Angkatan22[[#This Row],[Field]])</f>
        <v>1</v>
      </c>
      <c r="AB58" s="14">
        <f>COUNTIF(Angkatan22[NIS], Angkatan22[[#This Row],[NIS]])</f>
        <v>1</v>
      </c>
      <c r="AC58" s="13">
        <f>IF(Z58 = "Penulis kedua (bukan korespondensi) dst karya ilmiah di journal yg bereputasi dan diakui|External National|Team", IFERROR((INDEX(Grading22[Score], MATCH(Angkatan22[[#This Row],[Criteria]], Grading22[Criteria], 0)))/N58, 0), IFERROR(INDEX(Grading22[Score], MATCH(Angkatan22[[#This Row],[Criteria]], Grading22[Criteria], 0)), 0))</f>
        <v>25</v>
      </c>
    </row>
    <row r="59" spans="1:29" ht="14.25" hidden="1" customHeight="1" x14ac:dyDescent="0.35">
      <c r="A59" s="16" t="s">
        <v>672</v>
      </c>
      <c r="B59" s="6" t="s">
        <v>673</v>
      </c>
      <c r="C59" s="6" t="s">
        <v>674</v>
      </c>
      <c r="D59" s="6">
        <v>2022</v>
      </c>
      <c r="E59" s="6" t="s">
        <v>675</v>
      </c>
      <c r="F59" s="7" t="s">
        <v>676</v>
      </c>
      <c r="G59" s="7" t="s">
        <v>677</v>
      </c>
      <c r="H59" s="6">
        <v>20231</v>
      </c>
      <c r="I59" s="6" t="s">
        <v>678</v>
      </c>
      <c r="J59" s="6" t="s">
        <v>28</v>
      </c>
      <c r="K59" s="6" t="s">
        <v>856</v>
      </c>
      <c r="L59" s="6" t="s">
        <v>54</v>
      </c>
      <c r="M59" s="6" t="s">
        <v>270</v>
      </c>
      <c r="N59" s="6">
        <v>5</v>
      </c>
      <c r="O59" s="6">
        <v>4</v>
      </c>
      <c r="R59" s="11" t="s">
        <v>679</v>
      </c>
      <c r="S59" s="11" t="s">
        <v>680</v>
      </c>
      <c r="U59" s="6" t="s">
        <v>681</v>
      </c>
      <c r="V59" s="12" t="str">
        <f>Angkatan22[[#This Row],[Level]]</f>
        <v>External National</v>
      </c>
      <c r="W59" s="12" t="str">
        <f>VLOOKUP(Angkatan22[[#This Row],[Status]], Grading22[], 2, FALSE)</f>
        <v>Hasil Karya</v>
      </c>
      <c r="X59" s="13" t="str">
        <f>Angkatan22[[#This Row],[Status]]</f>
        <v>Hak Cipta</v>
      </c>
      <c r="Y59" s="13" t="str">
        <f>Angkatan22[[#This Row],[Participant As]]</f>
        <v>Student Organization</v>
      </c>
      <c r="Z59" s="13" t="str">
        <f>CLEAN(TRIM(Angkatan22[[#This Row],[Placement]] &amp; "|" &amp; Angkatan22[[#This Row],[Competition Level]] &amp; "|" &amp; Angkatan22[[#This Row],[Team Category]]))</f>
        <v>Hak Cipta|External National|Student Organization</v>
      </c>
      <c r="AA59" s="13">
        <f>COUNTIFS(Angkatan22[NIS], Angkatan22[[#This Row],[NIS]], Angkatan22[Field], Angkatan22[[#This Row],[Field]])</f>
        <v>1</v>
      </c>
      <c r="AB59" s="14">
        <f>COUNTIF(Angkatan22[NIS], Angkatan22[[#This Row],[NIS]])</f>
        <v>1</v>
      </c>
      <c r="AC59" s="13">
        <f>IF(Z59 = "Penulis kedua (bukan korespondensi) dst karya ilmiah di journal yg bereputasi dan diakui|External National|Team", IFERROR((INDEX(Grading22[Score], MATCH(Angkatan22[[#This Row],[Criteria]], Grading22[Criteria], 0)))/N59, 0), IFERROR(INDEX(Grading22[Score], MATCH(Angkatan22[[#This Row],[Criteria]], Grading22[Criteria], 0)), 0))</f>
        <v>0</v>
      </c>
    </row>
    <row r="60" spans="1:29" ht="14.25" hidden="1" customHeight="1" x14ac:dyDescent="0.35">
      <c r="A60" s="16" t="s">
        <v>1458</v>
      </c>
      <c r="B60" s="6" t="s">
        <v>1459</v>
      </c>
      <c r="C60" s="6" t="s">
        <v>1460</v>
      </c>
      <c r="D60" s="6">
        <v>2022</v>
      </c>
      <c r="E60" s="6" t="s">
        <v>24</v>
      </c>
      <c r="F60" s="7" t="s">
        <v>25</v>
      </c>
      <c r="G60" s="7" t="s">
        <v>26</v>
      </c>
      <c r="H60" s="6">
        <v>20231</v>
      </c>
      <c r="I60" s="6" t="s">
        <v>27</v>
      </c>
      <c r="J60" s="6" t="s">
        <v>28</v>
      </c>
      <c r="K60" s="6" t="s">
        <v>1810</v>
      </c>
      <c r="L60" s="6" t="s">
        <v>30</v>
      </c>
      <c r="M60" s="6" t="s">
        <v>31</v>
      </c>
      <c r="N60" s="6">
        <v>500</v>
      </c>
      <c r="O60" s="6">
        <v>10</v>
      </c>
      <c r="P60" s="11" t="s">
        <v>32</v>
      </c>
      <c r="Q60" s="11" t="s">
        <v>308</v>
      </c>
      <c r="R60" s="11" t="s">
        <v>309</v>
      </c>
      <c r="U60" s="6" t="s">
        <v>35</v>
      </c>
      <c r="V60" s="12" t="str">
        <f>Angkatan22[[#This Row],[Level]]</f>
        <v>External International</v>
      </c>
      <c r="W60" s="12" t="str">
        <f>VLOOKUP(Angkatan22[[#This Row],[Status]], Grading22[], 2, FALSE)</f>
        <v>Pengakuan</v>
      </c>
      <c r="X60" s="13" t="str">
        <f>Angkatan22[[#This Row],[Status]]</f>
        <v>Narasumber/Pembicara</v>
      </c>
      <c r="Y60" s="13" t="str">
        <f>Angkatan22[[#This Row],[Participant As]]</f>
        <v>Individual</v>
      </c>
      <c r="Z60" s="13" t="str">
        <f>CLEAN(TRIM(Angkatan22[[#This Row],[Placement]] &amp; "|" &amp; Angkatan22[[#This Row],[Competition Level]] &amp; "|" &amp; Angkatan22[[#This Row],[Team Category]]))</f>
        <v>Narasumber/Pembicara|External International|Individual</v>
      </c>
      <c r="AA60" s="13">
        <f>COUNTIFS(Angkatan22[NIS], Angkatan22[[#This Row],[NIS]], Angkatan22[Field], Angkatan22[[#This Row],[Field]])</f>
        <v>1</v>
      </c>
      <c r="AB60" s="14">
        <f>COUNTIF(Angkatan22[NIS], Angkatan22[[#This Row],[NIS]])</f>
        <v>1</v>
      </c>
      <c r="AC60" s="13">
        <f>IF(Z60 = "Penulis kedua (bukan korespondensi) dst karya ilmiah di journal yg bereputasi dan diakui|External National|Team", IFERROR((INDEX(Grading22[Score], MATCH(Angkatan22[[#This Row],[Criteria]], Grading22[Criteria], 0)))/N60, 0), IFERROR(INDEX(Grading22[Score], MATCH(Angkatan22[[#This Row],[Criteria]], Grading22[Criteria], 0)), 0))</f>
        <v>25</v>
      </c>
    </row>
    <row r="61" spans="1:29" ht="14.25" hidden="1" customHeight="1" x14ac:dyDescent="0.35">
      <c r="A61" s="16" t="s">
        <v>1749</v>
      </c>
      <c r="B61" s="6" t="s">
        <v>1750</v>
      </c>
      <c r="C61" s="6" t="s">
        <v>1717</v>
      </c>
      <c r="D61" s="6">
        <v>2022</v>
      </c>
      <c r="E61" s="6" t="s">
        <v>1751</v>
      </c>
      <c r="F61" s="7" t="s">
        <v>1752</v>
      </c>
      <c r="G61" s="7" t="s">
        <v>1753</v>
      </c>
      <c r="H61" s="6">
        <v>20221</v>
      </c>
      <c r="I61" s="6" t="s">
        <v>1754</v>
      </c>
      <c r="J61" s="6" t="s">
        <v>28</v>
      </c>
      <c r="K61" s="10" t="s">
        <v>1836</v>
      </c>
      <c r="L61" s="6" t="s">
        <v>54</v>
      </c>
      <c r="M61" s="6" t="s">
        <v>44</v>
      </c>
      <c r="N61" s="6">
        <v>4</v>
      </c>
      <c r="O61" s="6">
        <v>8</v>
      </c>
      <c r="P61" s="11" t="s">
        <v>1745</v>
      </c>
      <c r="R61" s="11" t="s">
        <v>1755</v>
      </c>
      <c r="S61" s="11" t="s">
        <v>1756</v>
      </c>
      <c r="U61" s="6" t="s">
        <v>1748</v>
      </c>
      <c r="V61" s="12" t="str">
        <f>Angkatan22[[#This Row],[Level]]</f>
        <v>External National</v>
      </c>
      <c r="W61" s="12" t="str">
        <f>VLOOKUP(Angkatan22[[#This Row],[Status]], Grading22[], 2, FALSE)</f>
        <v>Hasil Karya</v>
      </c>
      <c r="X61" s="13" t="str">
        <f>Angkatan22[[#This Row],[Status]]</f>
        <v>Penulis kedua (bukan korespondensi) dst karya ilmiah di journal yg bereputasi dan diakui</v>
      </c>
      <c r="Y61" s="13" t="str">
        <f>Angkatan22[[#This Row],[Participant As]]</f>
        <v>Team</v>
      </c>
      <c r="Z61" s="13" t="str">
        <f>CLEAN(TRIM(Angkatan22[[#This Row],[Placement]] &amp; "|" &amp; Angkatan22[[#This Row],[Competition Level]] &amp; "|" &amp; Angkatan22[[#This Row],[Team Category]]))</f>
        <v>Penulis kedua (bukan korespondensi) dst karya ilmiah di journal yg bereputasi dan diakui|External National|Team</v>
      </c>
      <c r="AA61" s="13">
        <f>COUNTIFS(Angkatan22[NIS], Angkatan22[[#This Row],[NIS]], Angkatan22[Field], Angkatan22[[#This Row],[Field]])</f>
        <v>1</v>
      </c>
      <c r="AB61" s="14">
        <f>COUNTIF(Angkatan22[NIS], Angkatan22[[#This Row],[NIS]])</f>
        <v>1</v>
      </c>
      <c r="AC61" s="13">
        <f>IF(Z61 = "Penulis kedua (bukan korespondensi) dst karya ilmiah di journal yg bereputasi dan diakui|External National|Team", IFERROR((INDEX(Grading22[Score], MATCH(Angkatan22[[#This Row],[Criteria]], Grading22[Criteria], 0)))/N61, 0), IFERROR(INDEX(Grading22[Score], MATCH(Angkatan22[[#This Row],[Criteria]], Grading22[Criteria], 0)), 0))</f>
        <v>5</v>
      </c>
    </row>
    <row r="62" spans="1:29" ht="14.25" hidden="1" customHeight="1" x14ac:dyDescent="0.35">
      <c r="A62" s="16" t="s">
        <v>418</v>
      </c>
      <c r="B62" s="6" t="s">
        <v>419</v>
      </c>
      <c r="C62" s="6" t="s">
        <v>23</v>
      </c>
      <c r="D62" s="6">
        <v>2022</v>
      </c>
      <c r="E62" s="6" t="s">
        <v>24</v>
      </c>
      <c r="F62" s="7" t="s">
        <v>25</v>
      </c>
      <c r="G62" s="7" t="s">
        <v>26</v>
      </c>
      <c r="H62" s="6">
        <v>20231</v>
      </c>
      <c r="I62" s="6" t="s">
        <v>27</v>
      </c>
      <c r="J62" s="6" t="s">
        <v>28</v>
      </c>
      <c r="K62" s="6" t="s">
        <v>1810</v>
      </c>
      <c r="L62" s="6" t="s">
        <v>30</v>
      </c>
      <c r="M62" s="6" t="s">
        <v>31</v>
      </c>
      <c r="N62" s="6">
        <v>500</v>
      </c>
      <c r="O62" s="6">
        <v>10</v>
      </c>
      <c r="P62" s="11" t="s">
        <v>32</v>
      </c>
      <c r="Q62" s="11" t="s">
        <v>33</v>
      </c>
      <c r="R62" s="11" t="s">
        <v>34</v>
      </c>
      <c r="U62" s="6" t="s">
        <v>35</v>
      </c>
      <c r="V62" s="12" t="str">
        <f>Angkatan22[[#This Row],[Level]]</f>
        <v>External International</v>
      </c>
      <c r="W62" s="12" t="str">
        <f>VLOOKUP(Angkatan22[[#This Row],[Status]], Grading22[], 2, FALSE)</f>
        <v>Pengakuan</v>
      </c>
      <c r="X62" s="13" t="str">
        <f>Angkatan22[[#This Row],[Status]]</f>
        <v>Narasumber/Pembicara</v>
      </c>
      <c r="Y62" s="13" t="str">
        <f>Angkatan22[[#This Row],[Participant As]]</f>
        <v>Individual</v>
      </c>
      <c r="Z62" s="13" t="str">
        <f>CLEAN(TRIM(Angkatan22[[#This Row],[Placement]] &amp; "|" &amp; Angkatan22[[#This Row],[Competition Level]] &amp; "|" &amp; Angkatan22[[#This Row],[Team Category]]))</f>
        <v>Narasumber/Pembicara|External International|Individual</v>
      </c>
      <c r="AA62" s="13">
        <f>COUNTIFS(Angkatan22[NIS], Angkatan22[[#This Row],[NIS]], Angkatan22[Field], Angkatan22[[#This Row],[Field]])</f>
        <v>1</v>
      </c>
      <c r="AB62" s="14">
        <f>COUNTIF(Angkatan22[NIS], Angkatan22[[#This Row],[NIS]])</f>
        <v>1</v>
      </c>
      <c r="AC62" s="13">
        <f>IF(Z62 = "Penulis kedua (bukan korespondensi) dst karya ilmiah di journal yg bereputasi dan diakui|External National|Team", IFERROR((INDEX(Grading22[Score], MATCH(Angkatan22[[#This Row],[Criteria]], Grading22[Criteria], 0)))/N62, 0), IFERROR(INDEX(Grading22[Score], MATCH(Angkatan22[[#This Row],[Criteria]], Grading22[Criteria], 0)), 0))</f>
        <v>25</v>
      </c>
    </row>
    <row r="63" spans="1:29" ht="14.25" hidden="1" customHeight="1" x14ac:dyDescent="0.35">
      <c r="A63" s="16" t="s">
        <v>1376</v>
      </c>
      <c r="B63" s="6" t="s">
        <v>1377</v>
      </c>
      <c r="C63" s="6" t="s">
        <v>1300</v>
      </c>
      <c r="D63" s="6">
        <v>2022</v>
      </c>
      <c r="E63" s="6" t="s">
        <v>24</v>
      </c>
      <c r="F63" s="7" t="s">
        <v>25</v>
      </c>
      <c r="G63" s="7" t="s">
        <v>26</v>
      </c>
      <c r="H63" s="6">
        <v>20231</v>
      </c>
      <c r="I63" s="6" t="s">
        <v>27</v>
      </c>
      <c r="J63" s="6" t="s">
        <v>28</v>
      </c>
      <c r="K63" s="6" t="s">
        <v>1810</v>
      </c>
      <c r="L63" s="6" t="s">
        <v>30</v>
      </c>
      <c r="M63" s="6" t="s">
        <v>31</v>
      </c>
      <c r="N63" s="6">
        <v>500</v>
      </c>
      <c r="O63" s="6">
        <v>10</v>
      </c>
      <c r="P63" s="11" t="s">
        <v>32</v>
      </c>
      <c r="Q63" s="11" t="s">
        <v>308</v>
      </c>
      <c r="R63" s="11" t="s">
        <v>309</v>
      </c>
      <c r="U63" s="6" t="s">
        <v>35</v>
      </c>
      <c r="V63" s="12" t="str">
        <f>Angkatan22[[#This Row],[Level]]</f>
        <v>External International</v>
      </c>
      <c r="W63" s="12" t="str">
        <f>VLOOKUP(Angkatan22[[#This Row],[Status]], Grading22[], 2, FALSE)</f>
        <v>Pengakuan</v>
      </c>
      <c r="X63" s="13" t="str">
        <f>Angkatan22[[#This Row],[Status]]</f>
        <v>Narasumber/Pembicara</v>
      </c>
      <c r="Y63" s="13" t="str">
        <f>Angkatan22[[#This Row],[Participant As]]</f>
        <v>Individual</v>
      </c>
      <c r="Z63" s="13" t="str">
        <f>CLEAN(TRIM(Angkatan22[[#This Row],[Placement]] &amp; "|" &amp; Angkatan22[[#This Row],[Competition Level]] &amp; "|" &amp; Angkatan22[[#This Row],[Team Category]]))</f>
        <v>Narasumber/Pembicara|External International|Individual</v>
      </c>
      <c r="AA63" s="13">
        <f>COUNTIFS(Angkatan22[NIS], Angkatan22[[#This Row],[NIS]], Angkatan22[Field], Angkatan22[[#This Row],[Field]])</f>
        <v>1</v>
      </c>
      <c r="AB63" s="14">
        <f>COUNTIF(Angkatan22[NIS], Angkatan22[[#This Row],[NIS]])</f>
        <v>1</v>
      </c>
      <c r="AC63" s="13">
        <f>IF(Z63 = "Penulis kedua (bukan korespondensi) dst karya ilmiah di journal yg bereputasi dan diakui|External National|Team", IFERROR((INDEX(Grading22[Score], MATCH(Angkatan22[[#This Row],[Criteria]], Grading22[Criteria], 0)))/N63, 0), IFERROR(INDEX(Grading22[Score], MATCH(Angkatan22[[#This Row],[Criteria]], Grading22[Criteria], 0)), 0))</f>
        <v>25</v>
      </c>
    </row>
    <row r="64" spans="1:29" ht="14.25" hidden="1" customHeight="1" x14ac:dyDescent="0.35">
      <c r="A64" s="16" t="s">
        <v>541</v>
      </c>
      <c r="B64" s="6" t="s">
        <v>542</v>
      </c>
      <c r="C64" s="6" t="s">
        <v>23</v>
      </c>
      <c r="D64" s="6">
        <v>2022</v>
      </c>
      <c r="E64" s="6" t="s">
        <v>24</v>
      </c>
      <c r="F64" s="7" t="s">
        <v>25</v>
      </c>
      <c r="G64" s="7" t="s">
        <v>26</v>
      </c>
      <c r="H64" s="6">
        <v>20231</v>
      </c>
      <c r="I64" s="6" t="s">
        <v>27</v>
      </c>
      <c r="J64" s="6" t="s">
        <v>28</v>
      </c>
      <c r="K64" s="6" t="s">
        <v>1810</v>
      </c>
      <c r="L64" s="6" t="s">
        <v>30</v>
      </c>
      <c r="M64" s="6" t="s">
        <v>31</v>
      </c>
      <c r="N64" s="6">
        <v>500</v>
      </c>
      <c r="O64" s="6">
        <v>10</v>
      </c>
      <c r="P64" s="11" t="s">
        <v>32</v>
      </c>
      <c r="Q64" s="11" t="s">
        <v>33</v>
      </c>
      <c r="R64" s="11" t="s">
        <v>34</v>
      </c>
      <c r="U64" s="6" t="s">
        <v>35</v>
      </c>
      <c r="V64" s="12" t="str">
        <f>Angkatan22[[#This Row],[Level]]</f>
        <v>External International</v>
      </c>
      <c r="W64" s="12" t="str">
        <f>VLOOKUP(Angkatan22[[#This Row],[Status]], Grading22[], 2, FALSE)</f>
        <v>Pengakuan</v>
      </c>
      <c r="X64" s="13" t="str">
        <f>Angkatan22[[#This Row],[Status]]</f>
        <v>Narasumber/Pembicara</v>
      </c>
      <c r="Y64" s="13" t="str">
        <f>Angkatan22[[#This Row],[Participant As]]</f>
        <v>Individual</v>
      </c>
      <c r="Z64" s="13" t="str">
        <f>CLEAN(TRIM(Angkatan22[[#This Row],[Placement]] &amp; "|" &amp; Angkatan22[[#This Row],[Competition Level]] &amp; "|" &amp; Angkatan22[[#This Row],[Team Category]]))</f>
        <v>Narasumber/Pembicara|External International|Individual</v>
      </c>
      <c r="AA64" s="13">
        <f>COUNTIFS(Angkatan22[NIS], Angkatan22[[#This Row],[NIS]], Angkatan22[Field], Angkatan22[[#This Row],[Field]])</f>
        <v>1</v>
      </c>
      <c r="AB64" s="14">
        <f>COUNTIF(Angkatan22[NIS], Angkatan22[[#This Row],[NIS]])</f>
        <v>1</v>
      </c>
      <c r="AC64" s="13">
        <f>IF(Z64 = "Penulis kedua (bukan korespondensi) dst karya ilmiah di journal yg bereputasi dan diakui|External National|Team", IFERROR((INDEX(Grading22[Score], MATCH(Angkatan22[[#This Row],[Criteria]], Grading22[Criteria], 0)))/N64, 0), IFERROR(INDEX(Grading22[Score], MATCH(Angkatan22[[#This Row],[Criteria]], Grading22[Criteria], 0)), 0))</f>
        <v>25</v>
      </c>
    </row>
    <row r="65" spans="1:29" ht="14.25" hidden="1" customHeight="1" x14ac:dyDescent="0.35">
      <c r="A65" s="16" t="s">
        <v>289</v>
      </c>
      <c r="B65" s="6" t="s">
        <v>290</v>
      </c>
      <c r="C65" s="6" t="s">
        <v>23</v>
      </c>
      <c r="D65" s="6">
        <v>2022</v>
      </c>
      <c r="E65" s="6" t="s">
        <v>24</v>
      </c>
      <c r="F65" s="7" t="s">
        <v>25</v>
      </c>
      <c r="G65" s="7" t="s">
        <v>26</v>
      </c>
      <c r="H65" s="6">
        <v>20231</v>
      </c>
      <c r="I65" s="6" t="s">
        <v>27</v>
      </c>
      <c r="J65" s="6" t="s">
        <v>28</v>
      </c>
      <c r="K65" s="6" t="s">
        <v>1810</v>
      </c>
      <c r="L65" s="6" t="s">
        <v>30</v>
      </c>
      <c r="M65" s="6" t="s">
        <v>31</v>
      </c>
      <c r="N65" s="6">
        <v>500</v>
      </c>
      <c r="O65" s="6">
        <v>10</v>
      </c>
      <c r="P65" s="11" t="s">
        <v>32</v>
      </c>
      <c r="Q65" s="11" t="s">
        <v>33</v>
      </c>
      <c r="R65" s="11" t="s">
        <v>34</v>
      </c>
      <c r="U65" s="6" t="s">
        <v>35</v>
      </c>
      <c r="V65" s="12" t="str">
        <f>Angkatan22[[#This Row],[Level]]</f>
        <v>External International</v>
      </c>
      <c r="W65" s="12" t="str">
        <f>VLOOKUP(Angkatan22[[#This Row],[Status]], Grading22[], 2, FALSE)</f>
        <v>Pengakuan</v>
      </c>
      <c r="X65" s="13" t="str">
        <f>Angkatan22[[#This Row],[Status]]</f>
        <v>Narasumber/Pembicara</v>
      </c>
      <c r="Y65" s="13" t="str">
        <f>Angkatan22[[#This Row],[Participant As]]</f>
        <v>Individual</v>
      </c>
      <c r="Z65" s="13" t="str">
        <f>CLEAN(TRIM(Angkatan22[[#This Row],[Placement]] &amp; "|" &amp; Angkatan22[[#This Row],[Competition Level]] &amp; "|" &amp; Angkatan22[[#This Row],[Team Category]]))</f>
        <v>Narasumber/Pembicara|External International|Individual</v>
      </c>
      <c r="AA65" s="13">
        <f>COUNTIFS(Angkatan22[NIS], Angkatan22[[#This Row],[NIS]], Angkatan22[Field], Angkatan22[[#This Row],[Field]])</f>
        <v>1</v>
      </c>
      <c r="AB65" s="14">
        <f>COUNTIF(Angkatan22[NIS], Angkatan22[[#This Row],[NIS]])</f>
        <v>1</v>
      </c>
      <c r="AC65" s="13">
        <f>IF(Z65 = "Penulis kedua (bukan korespondensi) dst karya ilmiah di journal yg bereputasi dan diakui|External National|Team", IFERROR((INDEX(Grading22[Score], MATCH(Angkatan22[[#This Row],[Criteria]], Grading22[Criteria], 0)))/N65, 0), IFERROR(INDEX(Grading22[Score], MATCH(Angkatan22[[#This Row],[Criteria]], Grading22[Criteria], 0)), 0))</f>
        <v>25</v>
      </c>
    </row>
    <row r="66" spans="1:29" ht="14.25" hidden="1" customHeight="1" x14ac:dyDescent="0.35">
      <c r="A66" s="16" t="s">
        <v>420</v>
      </c>
      <c r="B66" s="6" t="s">
        <v>421</v>
      </c>
      <c r="C66" s="6" t="s">
        <v>23</v>
      </c>
      <c r="D66" s="6">
        <v>2022</v>
      </c>
      <c r="E66" s="6" t="s">
        <v>24</v>
      </c>
      <c r="F66" s="7" t="s">
        <v>25</v>
      </c>
      <c r="G66" s="7" t="s">
        <v>26</v>
      </c>
      <c r="H66" s="6">
        <v>20231</v>
      </c>
      <c r="I66" s="6" t="s">
        <v>27</v>
      </c>
      <c r="J66" s="6" t="s">
        <v>28</v>
      </c>
      <c r="K66" s="6" t="s">
        <v>1810</v>
      </c>
      <c r="L66" s="6" t="s">
        <v>30</v>
      </c>
      <c r="M66" s="6" t="s">
        <v>31</v>
      </c>
      <c r="N66" s="6">
        <v>500</v>
      </c>
      <c r="O66" s="6">
        <v>10</v>
      </c>
      <c r="P66" s="11" t="s">
        <v>32</v>
      </c>
      <c r="Q66" s="11" t="s">
        <v>33</v>
      </c>
      <c r="R66" s="11" t="s">
        <v>34</v>
      </c>
      <c r="U66" s="6" t="s">
        <v>35</v>
      </c>
      <c r="V66" s="12" t="str">
        <f>Angkatan22[[#This Row],[Level]]</f>
        <v>External International</v>
      </c>
      <c r="W66" s="12" t="str">
        <f>VLOOKUP(Angkatan22[[#This Row],[Status]], Grading22[], 2, FALSE)</f>
        <v>Pengakuan</v>
      </c>
      <c r="X66" s="13" t="str">
        <f>Angkatan22[[#This Row],[Status]]</f>
        <v>Narasumber/Pembicara</v>
      </c>
      <c r="Y66" s="13" t="str">
        <f>Angkatan22[[#This Row],[Participant As]]</f>
        <v>Individual</v>
      </c>
      <c r="Z66" s="13" t="str">
        <f>CLEAN(TRIM(Angkatan22[[#This Row],[Placement]] &amp; "|" &amp; Angkatan22[[#This Row],[Competition Level]] &amp; "|" &amp; Angkatan22[[#This Row],[Team Category]]))</f>
        <v>Narasumber/Pembicara|External International|Individual</v>
      </c>
      <c r="AA66" s="13">
        <f>COUNTIFS(Angkatan22[NIS], Angkatan22[[#This Row],[NIS]], Angkatan22[Field], Angkatan22[[#This Row],[Field]])</f>
        <v>1</v>
      </c>
      <c r="AB66" s="14">
        <f>COUNTIF(Angkatan22[NIS], Angkatan22[[#This Row],[NIS]])</f>
        <v>1</v>
      </c>
      <c r="AC66" s="13">
        <f>IF(Z66 = "Penulis kedua (bukan korespondensi) dst karya ilmiah di journal yg bereputasi dan diakui|External National|Team", IFERROR((INDEX(Grading22[Score], MATCH(Angkatan22[[#This Row],[Criteria]], Grading22[Criteria], 0)))/N66, 0), IFERROR(INDEX(Grading22[Score], MATCH(Angkatan22[[#This Row],[Criteria]], Grading22[Criteria], 0)), 0))</f>
        <v>25</v>
      </c>
    </row>
    <row r="67" spans="1:29" ht="14.25" hidden="1" customHeight="1" x14ac:dyDescent="0.35">
      <c r="A67" s="16" t="s">
        <v>794</v>
      </c>
      <c r="B67" s="6" t="s">
        <v>795</v>
      </c>
      <c r="C67" s="6" t="s">
        <v>674</v>
      </c>
      <c r="D67" s="6">
        <v>2022</v>
      </c>
      <c r="E67" s="6" t="s">
        <v>796</v>
      </c>
      <c r="F67" s="7" t="s">
        <v>797</v>
      </c>
      <c r="G67" s="7" t="s">
        <v>798</v>
      </c>
      <c r="H67" s="6">
        <v>20222</v>
      </c>
      <c r="I67" s="6" t="s">
        <v>799</v>
      </c>
      <c r="J67" s="6" t="s">
        <v>28</v>
      </c>
      <c r="K67" s="6" t="s">
        <v>1804</v>
      </c>
      <c r="L67" s="6" t="s">
        <v>30</v>
      </c>
      <c r="M67" s="6" t="s">
        <v>44</v>
      </c>
      <c r="N67" s="6">
        <v>36</v>
      </c>
      <c r="O67" s="6">
        <v>30</v>
      </c>
      <c r="Q67" s="11" t="s">
        <v>800</v>
      </c>
      <c r="R67" s="11" t="s">
        <v>801</v>
      </c>
      <c r="U67" s="6" t="s">
        <v>802</v>
      </c>
      <c r="V67" s="12" t="str">
        <f>Angkatan22[[#This Row],[Level]]</f>
        <v>External International</v>
      </c>
      <c r="W67" s="12" t="str">
        <f>VLOOKUP(Angkatan22[[#This Row],[Status]], Grading22[], 2, FALSE)</f>
        <v>Kompetisi</v>
      </c>
      <c r="X67" s="13" t="str">
        <f>Angkatan22[[#This Row],[Status]]</f>
        <v>Juara 1</v>
      </c>
      <c r="Y67" s="13" t="str">
        <f>Angkatan22[[#This Row],[Participant As]]</f>
        <v>Team</v>
      </c>
      <c r="Z67" s="13" t="str">
        <f>CLEAN(TRIM(Angkatan22[[#This Row],[Placement]] &amp; "|" &amp; Angkatan22[[#This Row],[Competition Level]] &amp; "|" &amp; Angkatan22[[#This Row],[Team Category]]))</f>
        <v>Juara 1|External International|Team</v>
      </c>
      <c r="AA67" s="13">
        <f>COUNTIFS(Angkatan22[NIS], Angkatan22[[#This Row],[NIS]], Angkatan22[Field], Angkatan22[[#This Row],[Field]])</f>
        <v>1</v>
      </c>
      <c r="AB67" s="14">
        <f>COUNTIF(Angkatan22[NIS], Angkatan22[[#This Row],[NIS]])</f>
        <v>1</v>
      </c>
      <c r="AC67" s="13">
        <f>IF(Z67 = "Penulis kedua (bukan korespondensi) dst karya ilmiah di journal yg bereputasi dan diakui|External National|Team", IFERROR((INDEX(Grading22[Score], MATCH(Angkatan22[[#This Row],[Criteria]], Grading22[Criteria], 0)))/N67, 0), IFERROR(INDEX(Grading22[Score], MATCH(Angkatan22[[#This Row],[Criteria]], Grading22[Criteria], 0)), 0))</f>
        <v>35</v>
      </c>
    </row>
    <row r="68" spans="1:29" ht="14.25" hidden="1" customHeight="1" x14ac:dyDescent="0.35">
      <c r="A68" s="16" t="s">
        <v>1298</v>
      </c>
      <c r="B68" s="6" t="s">
        <v>1299</v>
      </c>
      <c r="C68" s="6" t="s">
        <v>1300</v>
      </c>
      <c r="D68" s="6">
        <v>2022</v>
      </c>
      <c r="E68" s="6" t="s">
        <v>1301</v>
      </c>
      <c r="F68" s="7" t="s">
        <v>1302</v>
      </c>
      <c r="G68" s="7" t="s">
        <v>1302</v>
      </c>
      <c r="H68" s="6">
        <v>20222</v>
      </c>
      <c r="I68" s="6" t="s">
        <v>1303</v>
      </c>
      <c r="J68" s="6" t="s">
        <v>28</v>
      </c>
      <c r="K68" s="6" t="s">
        <v>856</v>
      </c>
      <c r="L68" s="6" t="s">
        <v>54</v>
      </c>
      <c r="M68" s="6" t="s">
        <v>44</v>
      </c>
      <c r="N68" s="6">
        <v>6</v>
      </c>
      <c r="O68" s="6">
        <v>2</v>
      </c>
      <c r="Q68" s="11" t="s">
        <v>1304</v>
      </c>
      <c r="S68" s="11" t="s">
        <v>1305</v>
      </c>
      <c r="U68" s="6" t="s">
        <v>394</v>
      </c>
      <c r="V68" s="12" t="str">
        <f>Angkatan22[[#This Row],[Level]]</f>
        <v>External National</v>
      </c>
      <c r="W68" s="12" t="str">
        <f>VLOOKUP(Angkatan22[[#This Row],[Status]], Grading22[], 2, FALSE)</f>
        <v>Hasil Karya</v>
      </c>
      <c r="X68" s="13" t="str">
        <f>Angkatan22[[#This Row],[Status]]</f>
        <v>Hak Cipta</v>
      </c>
      <c r="Y68" s="13" t="str">
        <f>Angkatan22[[#This Row],[Participant As]]</f>
        <v>Team</v>
      </c>
      <c r="Z68" s="13" t="str">
        <f>CLEAN(TRIM(Angkatan22[[#This Row],[Placement]] &amp; "|" &amp; Angkatan22[[#This Row],[Competition Level]] &amp; "|" &amp; Angkatan22[[#This Row],[Team Category]]))</f>
        <v>Hak Cipta|External National|Team</v>
      </c>
      <c r="AA68" s="13">
        <f>COUNTIFS(Angkatan22[NIS], Angkatan22[[#This Row],[NIS]], Angkatan22[Field], Angkatan22[[#This Row],[Field]])</f>
        <v>1</v>
      </c>
      <c r="AB68" s="14">
        <f>COUNTIF(Angkatan22[NIS], Angkatan22[[#This Row],[NIS]])</f>
        <v>1</v>
      </c>
      <c r="AC68" s="13">
        <f>IF(Z68 = "Penulis kedua (bukan korespondensi) dst karya ilmiah di journal yg bereputasi dan diakui|External National|Team", IFERROR((INDEX(Grading22[Score], MATCH(Angkatan22[[#This Row],[Criteria]], Grading22[Criteria], 0)))/N68, 0), IFERROR(INDEX(Grading22[Score], MATCH(Angkatan22[[#This Row],[Criteria]], Grading22[Criteria], 0)), 0))</f>
        <v>0</v>
      </c>
    </row>
    <row r="69" spans="1:29" ht="14.25" hidden="1" customHeight="1" x14ac:dyDescent="0.35">
      <c r="A69" s="16" t="s">
        <v>126</v>
      </c>
      <c r="B69" s="6" t="s">
        <v>127</v>
      </c>
      <c r="C69" s="6" t="s">
        <v>23</v>
      </c>
      <c r="D69" s="6">
        <v>2022</v>
      </c>
      <c r="E69" s="6" t="s">
        <v>128</v>
      </c>
      <c r="F69" s="7" t="s">
        <v>129</v>
      </c>
      <c r="G69" s="7" t="s">
        <v>129</v>
      </c>
      <c r="H69" s="6">
        <v>20232</v>
      </c>
      <c r="I69" s="6" t="s">
        <v>130</v>
      </c>
      <c r="J69" s="6" t="s">
        <v>28</v>
      </c>
      <c r="K69" s="6" t="s">
        <v>1833</v>
      </c>
      <c r="L69" s="6" t="s">
        <v>54</v>
      </c>
      <c r="M69" s="6" t="s">
        <v>31</v>
      </c>
      <c r="N69" s="6">
        <v>1</v>
      </c>
      <c r="O69" s="6">
        <v>40</v>
      </c>
      <c r="Q69" s="11" t="s">
        <v>131</v>
      </c>
      <c r="S69" s="11" t="s">
        <v>132</v>
      </c>
      <c r="U69" s="6" t="s">
        <v>133</v>
      </c>
      <c r="V69" s="12" t="str">
        <f>Angkatan22[[#This Row],[Level]]</f>
        <v>External National</v>
      </c>
      <c r="W69" s="12" t="str">
        <f>VLOOKUP(Angkatan22[[#This Row],[Status]], Grading22[], 2, FALSE)</f>
        <v>Hasil Karya</v>
      </c>
      <c r="X69" s="13" t="str">
        <f>Angkatan22[[#This Row],[Status]]</f>
        <v>Buku Ber-ISBN Penulis Utama</v>
      </c>
      <c r="Y69" s="13" t="str">
        <f>Angkatan22[[#This Row],[Participant As]]</f>
        <v>Individual</v>
      </c>
      <c r="Z69" s="13" t="str">
        <f>CLEAN(TRIM(Angkatan22[[#This Row],[Placement]] &amp; "|" &amp; Angkatan22[[#This Row],[Competition Level]] &amp; "|" &amp; Angkatan22[[#This Row],[Team Category]]))</f>
        <v>Buku Ber-ISBN Penulis Utama|External National|Individual</v>
      </c>
      <c r="AA69" s="13">
        <f>COUNTIFS(Angkatan22[NIS], Angkatan22[[#This Row],[NIS]], Angkatan22[Field], Angkatan22[[#This Row],[Field]])</f>
        <v>1</v>
      </c>
      <c r="AB69" s="14">
        <f>COUNTIF(Angkatan22[NIS], Angkatan22[[#This Row],[NIS]])</f>
        <v>1</v>
      </c>
      <c r="AC69" s="13">
        <f>IF(Z69 = "Penulis kedua (bukan korespondensi) dst karya ilmiah di journal yg bereputasi dan diakui|External National|Team", IFERROR((INDEX(Grading22[Score], MATCH(Angkatan22[[#This Row],[Criteria]], Grading22[Criteria], 0)))/N69, 0), IFERROR(INDEX(Grading22[Score], MATCH(Angkatan22[[#This Row],[Criteria]], Grading22[Criteria], 0)), 0))</f>
        <v>30</v>
      </c>
    </row>
    <row r="70" spans="1:29" ht="14.25" hidden="1" customHeight="1" x14ac:dyDescent="0.35">
      <c r="A70" s="16" t="s">
        <v>361</v>
      </c>
      <c r="B70" s="6" t="s">
        <v>362</v>
      </c>
      <c r="C70" s="6" t="s">
        <v>23</v>
      </c>
      <c r="D70" s="6">
        <v>2022</v>
      </c>
      <c r="E70" s="6" t="s">
        <v>24</v>
      </c>
      <c r="F70" s="7" t="s">
        <v>25</v>
      </c>
      <c r="G70" s="7" t="s">
        <v>26</v>
      </c>
      <c r="H70" s="6">
        <v>20231</v>
      </c>
      <c r="I70" s="6" t="s">
        <v>27</v>
      </c>
      <c r="J70" s="6" t="s">
        <v>28</v>
      </c>
      <c r="K70" s="6" t="s">
        <v>1810</v>
      </c>
      <c r="L70" s="6" t="s">
        <v>30</v>
      </c>
      <c r="M70" s="6" t="s">
        <v>31</v>
      </c>
      <c r="N70" s="6">
        <v>500</v>
      </c>
      <c r="O70" s="6">
        <v>10</v>
      </c>
      <c r="P70" s="11" t="s">
        <v>32</v>
      </c>
      <c r="Q70" s="11" t="s">
        <v>33</v>
      </c>
      <c r="R70" s="11" t="s">
        <v>34</v>
      </c>
      <c r="U70" s="6" t="s">
        <v>35</v>
      </c>
      <c r="V70" s="12" t="str">
        <f>Angkatan22[[#This Row],[Level]]</f>
        <v>External International</v>
      </c>
      <c r="W70" s="12" t="str">
        <f>VLOOKUP(Angkatan22[[#This Row],[Status]], Grading22[], 2, FALSE)</f>
        <v>Pengakuan</v>
      </c>
      <c r="X70" s="13" t="str">
        <f>Angkatan22[[#This Row],[Status]]</f>
        <v>Narasumber/Pembicara</v>
      </c>
      <c r="Y70" s="13" t="str">
        <f>Angkatan22[[#This Row],[Participant As]]</f>
        <v>Individual</v>
      </c>
      <c r="Z70" s="13" t="str">
        <f>CLEAN(TRIM(Angkatan22[[#This Row],[Placement]] &amp; "|" &amp; Angkatan22[[#This Row],[Competition Level]] &amp; "|" &amp; Angkatan22[[#This Row],[Team Category]]))</f>
        <v>Narasumber/Pembicara|External International|Individual</v>
      </c>
      <c r="AA70" s="13">
        <f>COUNTIFS(Angkatan22[NIS], Angkatan22[[#This Row],[NIS]], Angkatan22[Field], Angkatan22[[#This Row],[Field]])</f>
        <v>1</v>
      </c>
      <c r="AB70" s="14">
        <f>COUNTIF(Angkatan22[NIS], Angkatan22[[#This Row],[NIS]])</f>
        <v>1</v>
      </c>
      <c r="AC70" s="13">
        <f>IF(Z70 = "Penulis kedua (bukan korespondensi) dst karya ilmiah di journal yg bereputasi dan diakui|External National|Team", IFERROR((INDEX(Grading22[Score], MATCH(Angkatan22[[#This Row],[Criteria]], Grading22[Criteria], 0)))/N70, 0), IFERROR(INDEX(Grading22[Score], MATCH(Angkatan22[[#This Row],[Criteria]], Grading22[Criteria], 0)), 0))</f>
        <v>25</v>
      </c>
    </row>
    <row r="71" spans="1:29" ht="14.25" hidden="1" customHeight="1" x14ac:dyDescent="0.35">
      <c r="A71" s="16" t="s">
        <v>200</v>
      </c>
      <c r="B71" s="6" t="s">
        <v>201</v>
      </c>
      <c r="C71" s="6" t="s">
        <v>23</v>
      </c>
      <c r="D71" s="6">
        <v>2022</v>
      </c>
      <c r="E71" s="6" t="s">
        <v>40</v>
      </c>
      <c r="F71" s="7" t="s">
        <v>41</v>
      </c>
      <c r="G71" s="7" t="s">
        <v>41</v>
      </c>
      <c r="H71" s="6">
        <v>20232</v>
      </c>
      <c r="I71" s="6" t="s">
        <v>202</v>
      </c>
      <c r="J71" s="6" t="s">
        <v>28</v>
      </c>
      <c r="K71" s="6" t="s">
        <v>1810</v>
      </c>
      <c r="L71" s="6" t="s">
        <v>43</v>
      </c>
      <c r="M71" s="6" t="s">
        <v>44</v>
      </c>
      <c r="N71" s="6">
        <v>60</v>
      </c>
      <c r="O71" s="6">
        <v>10</v>
      </c>
      <c r="Q71" s="11" t="s">
        <v>203</v>
      </c>
      <c r="U71" s="6" t="s">
        <v>125</v>
      </c>
      <c r="V71" s="12" t="str">
        <f>Angkatan22[[#This Row],[Level]]</f>
        <v>External Regional</v>
      </c>
      <c r="W71" s="12" t="str">
        <f>VLOOKUP(Angkatan22[[#This Row],[Status]], Grading22[], 2, FALSE)</f>
        <v>Pengakuan</v>
      </c>
      <c r="X71" s="13" t="str">
        <f>Angkatan22[[#This Row],[Status]]</f>
        <v>Narasumber/Pembicara</v>
      </c>
      <c r="Y71" s="13" t="str">
        <f>Angkatan22[[#This Row],[Participant As]]</f>
        <v>Team</v>
      </c>
      <c r="Z71" s="13" t="str">
        <f>CLEAN(TRIM(Angkatan22[[#This Row],[Placement]] &amp; "|" &amp; Angkatan22[[#This Row],[Competition Level]] &amp; "|" &amp; Angkatan22[[#This Row],[Team Category]]))</f>
        <v>Narasumber/Pembicara|External Regional|Team</v>
      </c>
      <c r="AA71" s="13">
        <f>COUNTIFS(Angkatan22[NIS], Angkatan22[[#This Row],[NIS]], Angkatan22[Field], Angkatan22[[#This Row],[Field]])</f>
        <v>1</v>
      </c>
      <c r="AB71" s="14">
        <f>COUNTIF(Angkatan22[NIS], Angkatan22[[#This Row],[NIS]])</f>
        <v>1</v>
      </c>
      <c r="AC71" s="13">
        <f>IF(Z71 = "Penulis kedua (bukan korespondensi) dst karya ilmiah di journal yg bereputasi dan diakui|External National|Team", IFERROR((INDEX(Grading22[Score], MATCH(Angkatan22[[#This Row],[Criteria]], Grading22[Criteria], 0)))/N71, 0), IFERROR(INDEX(Grading22[Score], MATCH(Angkatan22[[#This Row],[Criteria]], Grading22[Criteria], 0)), 0))</f>
        <v>0</v>
      </c>
    </row>
    <row r="72" spans="1:29" ht="14.25" hidden="1" customHeight="1" x14ac:dyDescent="0.35">
      <c r="A72" s="16" t="s">
        <v>457</v>
      </c>
      <c r="B72" s="6" t="s">
        <v>458</v>
      </c>
      <c r="C72" s="6" t="s">
        <v>23</v>
      </c>
      <c r="D72" s="6">
        <v>2022</v>
      </c>
      <c r="E72" s="6" t="s">
        <v>24</v>
      </c>
      <c r="F72" s="7" t="s">
        <v>25</v>
      </c>
      <c r="G72" s="7" t="s">
        <v>26</v>
      </c>
      <c r="H72" s="6">
        <v>20231</v>
      </c>
      <c r="I72" s="6" t="s">
        <v>27</v>
      </c>
      <c r="J72" s="6" t="s">
        <v>28</v>
      </c>
      <c r="K72" s="6" t="s">
        <v>1810</v>
      </c>
      <c r="L72" s="6" t="s">
        <v>30</v>
      </c>
      <c r="M72" s="6" t="s">
        <v>31</v>
      </c>
      <c r="N72" s="6">
        <v>500</v>
      </c>
      <c r="O72" s="6">
        <v>10</v>
      </c>
      <c r="P72" s="11" t="s">
        <v>32</v>
      </c>
      <c r="Q72" s="11" t="s">
        <v>33</v>
      </c>
      <c r="R72" s="11" t="s">
        <v>34</v>
      </c>
      <c r="U72" s="6" t="s">
        <v>35</v>
      </c>
      <c r="V72" s="12" t="str">
        <f>Angkatan22[[#This Row],[Level]]</f>
        <v>External International</v>
      </c>
      <c r="W72" s="12" t="str">
        <f>VLOOKUP(Angkatan22[[#This Row],[Status]], Grading22[], 2, FALSE)</f>
        <v>Pengakuan</v>
      </c>
      <c r="X72" s="13" t="str">
        <f>Angkatan22[[#This Row],[Status]]</f>
        <v>Narasumber/Pembicara</v>
      </c>
      <c r="Y72" s="13" t="str">
        <f>Angkatan22[[#This Row],[Participant As]]</f>
        <v>Individual</v>
      </c>
      <c r="Z72" s="13" t="str">
        <f>CLEAN(TRIM(Angkatan22[[#This Row],[Placement]] &amp; "|" &amp; Angkatan22[[#This Row],[Competition Level]] &amp; "|" &amp; Angkatan22[[#This Row],[Team Category]]))</f>
        <v>Narasumber/Pembicara|External International|Individual</v>
      </c>
      <c r="AA72" s="13">
        <f>COUNTIFS(Angkatan22[NIS], Angkatan22[[#This Row],[NIS]], Angkatan22[Field], Angkatan22[[#This Row],[Field]])</f>
        <v>1</v>
      </c>
      <c r="AB72" s="14">
        <f>COUNTIF(Angkatan22[NIS], Angkatan22[[#This Row],[NIS]])</f>
        <v>1</v>
      </c>
      <c r="AC72" s="13">
        <f>IF(Z72 = "Penulis kedua (bukan korespondensi) dst karya ilmiah di journal yg bereputasi dan diakui|External National|Team", IFERROR((INDEX(Grading22[Score], MATCH(Angkatan22[[#This Row],[Criteria]], Grading22[Criteria], 0)))/N72, 0), IFERROR(INDEX(Grading22[Score], MATCH(Angkatan22[[#This Row],[Criteria]], Grading22[Criteria], 0)), 0))</f>
        <v>25</v>
      </c>
    </row>
    <row r="73" spans="1:29" ht="14.25" hidden="1" customHeight="1" x14ac:dyDescent="0.35">
      <c r="A73" s="16" t="s">
        <v>1640</v>
      </c>
      <c r="B73" s="6" t="s">
        <v>1641</v>
      </c>
      <c r="C73" s="6" t="s">
        <v>1565</v>
      </c>
      <c r="D73" s="6">
        <v>2022</v>
      </c>
      <c r="E73" s="6" t="s">
        <v>1642</v>
      </c>
      <c r="F73" s="7" t="s">
        <v>1643</v>
      </c>
      <c r="G73" s="7" t="s">
        <v>300</v>
      </c>
      <c r="H73" s="6">
        <v>20222</v>
      </c>
      <c r="I73" s="6" t="s">
        <v>1644</v>
      </c>
      <c r="J73" s="6" t="s">
        <v>28</v>
      </c>
      <c r="K73" s="6" t="s">
        <v>1805</v>
      </c>
      <c r="L73" s="6" t="s">
        <v>43</v>
      </c>
      <c r="M73" s="6" t="s">
        <v>31</v>
      </c>
      <c r="N73" s="6">
        <v>100</v>
      </c>
      <c r="O73" s="6">
        <v>15</v>
      </c>
      <c r="P73" s="11" t="s">
        <v>1645</v>
      </c>
      <c r="Q73" s="11" t="s">
        <v>1646</v>
      </c>
      <c r="R73" s="11" t="s">
        <v>1647</v>
      </c>
      <c r="T73" s="11" t="s">
        <v>1648</v>
      </c>
      <c r="U73" s="6" t="s">
        <v>1649</v>
      </c>
      <c r="V73" s="12" t="str">
        <f>Angkatan22[[#This Row],[Level]]</f>
        <v>External Regional</v>
      </c>
      <c r="W73" s="12" t="str">
        <f>VLOOKUP(Angkatan22[[#This Row],[Status]], Grading22[], 2, FALSE)</f>
        <v>Kompetisi</v>
      </c>
      <c r="X73" s="13" t="str">
        <f>Angkatan22[[#This Row],[Status]]</f>
        <v>Juara 2</v>
      </c>
      <c r="Y73" s="13" t="str">
        <f>Angkatan22[[#This Row],[Participant As]]</f>
        <v>Individual</v>
      </c>
      <c r="Z73" s="13" t="str">
        <f>CLEAN(TRIM(Angkatan22[[#This Row],[Placement]] &amp; "|" &amp; Angkatan22[[#This Row],[Competition Level]] &amp; "|" &amp; Angkatan22[[#This Row],[Team Category]]))</f>
        <v>Juara 2|External Regional|Individual</v>
      </c>
      <c r="AA73" s="13">
        <f>COUNTIFS(Angkatan22[NIS], Angkatan22[[#This Row],[NIS]], Angkatan22[Field], Angkatan22[[#This Row],[Field]])</f>
        <v>1</v>
      </c>
      <c r="AB73" s="14">
        <f>COUNTIF(Angkatan22[NIS], Angkatan22[[#This Row],[NIS]])</f>
        <v>1</v>
      </c>
      <c r="AC73" s="13">
        <f>IF(Z73 = "Penulis kedua (bukan korespondensi) dst karya ilmiah di journal yg bereputasi dan diakui|External National|Team", IFERROR((INDEX(Grading22[Score], MATCH(Angkatan22[[#This Row],[Criteria]], Grading22[Criteria], 0)))/N73, 0), IFERROR(INDEX(Grading22[Score], MATCH(Angkatan22[[#This Row],[Criteria]], Grading22[Criteria], 0)), 0))</f>
        <v>30</v>
      </c>
    </row>
    <row r="74" spans="1:29" ht="14.25" hidden="1" customHeight="1" x14ac:dyDescent="0.35">
      <c r="A74" s="16" t="s">
        <v>1857</v>
      </c>
      <c r="B74" s="6" t="s">
        <v>37</v>
      </c>
      <c r="C74" s="6" t="s">
        <v>23</v>
      </c>
      <c r="D74" s="6">
        <v>2022</v>
      </c>
      <c r="E74" s="6" t="s">
        <v>24</v>
      </c>
      <c r="F74" s="7" t="s">
        <v>25</v>
      </c>
      <c r="G74" s="7" t="s">
        <v>26</v>
      </c>
      <c r="H74" s="6">
        <v>20231</v>
      </c>
      <c r="I74" s="6" t="s">
        <v>27</v>
      </c>
      <c r="J74" s="6" t="s">
        <v>28</v>
      </c>
      <c r="K74" s="6" t="s">
        <v>1810</v>
      </c>
      <c r="L74" s="6" t="s">
        <v>30</v>
      </c>
      <c r="M74" s="6" t="s">
        <v>31</v>
      </c>
      <c r="N74" s="6">
        <v>500</v>
      </c>
      <c r="O74" s="6">
        <v>10</v>
      </c>
      <c r="P74" s="11" t="s">
        <v>32</v>
      </c>
      <c r="Q74" s="11" t="s">
        <v>33</v>
      </c>
      <c r="R74" s="11" t="s">
        <v>34</v>
      </c>
      <c r="U74" s="6" t="s">
        <v>35</v>
      </c>
      <c r="V74" s="12" t="str">
        <f>Angkatan22[[#This Row],[Level]]</f>
        <v>External International</v>
      </c>
      <c r="W74" s="12" t="str">
        <f>VLOOKUP(Angkatan22[[#This Row],[Status]], Grading22[], 2, FALSE)</f>
        <v>Pengakuan</v>
      </c>
      <c r="X74" s="13" t="str">
        <f>Angkatan22[[#This Row],[Status]]</f>
        <v>Narasumber/Pembicara</v>
      </c>
      <c r="Y74" s="13" t="str">
        <f>Angkatan22[[#This Row],[Participant As]]</f>
        <v>Individual</v>
      </c>
      <c r="Z74" s="13" t="str">
        <f>CLEAN(TRIM(Angkatan22[[#This Row],[Placement]] &amp; "|" &amp; Angkatan22[[#This Row],[Competition Level]] &amp; "|" &amp; Angkatan22[[#This Row],[Team Category]]))</f>
        <v>Narasumber/Pembicara|External International|Individual</v>
      </c>
      <c r="AA74" s="13">
        <f>COUNTIFS(Angkatan22[NIS], Angkatan22[[#This Row],[NIS]], Angkatan22[Field], Angkatan22[[#This Row],[Field]])</f>
        <v>1</v>
      </c>
      <c r="AB74" s="14">
        <f>COUNTIF(Angkatan22[NIS], Angkatan22[[#This Row],[NIS]])</f>
        <v>1</v>
      </c>
      <c r="AC74" s="13">
        <f>IF(Z74 = "Penulis kedua (bukan korespondensi) dst karya ilmiah di journal yg bereputasi dan diakui|External National|Team", IFERROR((INDEX(Grading22[Score], MATCH(Angkatan22[[#This Row],[Criteria]], Grading22[Criteria], 0)))/N74, 0), IFERROR(INDEX(Grading22[Score], MATCH(Angkatan22[[#This Row],[Criteria]], Grading22[Criteria], 0)), 0))</f>
        <v>25</v>
      </c>
    </row>
    <row r="75" spans="1:29" ht="14.25" hidden="1" customHeight="1" x14ac:dyDescent="0.35">
      <c r="A75" s="16" t="s">
        <v>1700</v>
      </c>
      <c r="B75" s="6" t="s">
        <v>1701</v>
      </c>
      <c r="C75" s="6" t="s">
        <v>1665</v>
      </c>
      <c r="D75" s="6">
        <v>2022</v>
      </c>
      <c r="E75" s="6" t="s">
        <v>1702</v>
      </c>
      <c r="F75" s="7" t="s">
        <v>1703</v>
      </c>
      <c r="G75" s="7" t="s">
        <v>1704</v>
      </c>
      <c r="H75" s="6">
        <v>20231</v>
      </c>
      <c r="I75" s="6" t="s">
        <v>1705</v>
      </c>
      <c r="J75" s="6" t="s">
        <v>28</v>
      </c>
      <c r="K75" s="6" t="s">
        <v>1806</v>
      </c>
      <c r="L75" s="6" t="s">
        <v>54</v>
      </c>
      <c r="M75" s="6" t="s">
        <v>44</v>
      </c>
      <c r="N75" s="6">
        <v>22</v>
      </c>
      <c r="O75" s="6">
        <v>15</v>
      </c>
      <c r="P75" s="11" t="s">
        <v>1706</v>
      </c>
      <c r="Q75" s="11" t="s">
        <v>1707</v>
      </c>
      <c r="R75" s="11" t="s">
        <v>1708</v>
      </c>
      <c r="T75" s="11" t="s">
        <v>1709</v>
      </c>
      <c r="U75" s="6" t="s">
        <v>1710</v>
      </c>
      <c r="V75" s="12" t="str">
        <f>Angkatan22[[#This Row],[Level]]</f>
        <v>External National</v>
      </c>
      <c r="W75" s="12" t="str">
        <f>VLOOKUP(Angkatan22[[#This Row],[Status]], Grading22[], 2, FALSE)</f>
        <v>Kompetisi</v>
      </c>
      <c r="X75" s="13" t="str">
        <f>Angkatan22[[#This Row],[Status]]</f>
        <v>Juara 3</v>
      </c>
      <c r="Y75" s="13" t="str">
        <f>Angkatan22[[#This Row],[Participant As]]</f>
        <v>Team</v>
      </c>
      <c r="Z75" s="13" t="str">
        <f>CLEAN(TRIM(Angkatan22[[#This Row],[Placement]] &amp; "|" &amp; Angkatan22[[#This Row],[Competition Level]] &amp; "|" &amp; Angkatan22[[#This Row],[Team Category]]))</f>
        <v>Juara 3|External National|Team</v>
      </c>
      <c r="AA75" s="13">
        <f>COUNTIFS(Angkatan22[NIS], Angkatan22[[#This Row],[NIS]], Angkatan22[Field], Angkatan22[[#This Row],[Field]])</f>
        <v>1</v>
      </c>
      <c r="AB75" s="14">
        <f>COUNTIF(Angkatan22[NIS], Angkatan22[[#This Row],[NIS]])</f>
        <v>1</v>
      </c>
      <c r="AC75" s="13">
        <f>IF(Z75 = "Penulis kedua (bukan korespondensi) dst karya ilmiah di journal yg bereputasi dan diakui|External National|Team", IFERROR((INDEX(Grading22[Score], MATCH(Angkatan22[[#This Row],[Criteria]], Grading22[Criteria], 0)))/N75, 0), IFERROR(INDEX(Grading22[Score], MATCH(Angkatan22[[#This Row],[Criteria]], Grading22[Criteria], 0)), 0))</f>
        <v>8</v>
      </c>
    </row>
    <row r="76" spans="1:29" ht="14.25" hidden="1" customHeight="1" x14ac:dyDescent="0.35">
      <c r="A76" s="16" t="s">
        <v>1217</v>
      </c>
      <c r="B76" s="6" t="s">
        <v>1218</v>
      </c>
      <c r="C76" s="6" t="s">
        <v>1146</v>
      </c>
      <c r="D76" s="6">
        <v>2022</v>
      </c>
      <c r="E76" s="6" t="s">
        <v>1219</v>
      </c>
      <c r="F76" s="7" t="s">
        <v>137</v>
      </c>
      <c r="G76" s="7" t="s">
        <v>1163</v>
      </c>
      <c r="H76" s="6">
        <v>20221</v>
      </c>
      <c r="I76" s="6" t="s">
        <v>1220</v>
      </c>
      <c r="J76" s="6" t="s">
        <v>28</v>
      </c>
      <c r="K76" s="6" t="s">
        <v>856</v>
      </c>
      <c r="L76" s="6" t="s">
        <v>54</v>
      </c>
      <c r="M76" s="6" t="s">
        <v>31</v>
      </c>
      <c r="N76" s="6">
        <v>2</v>
      </c>
      <c r="O76" s="6">
        <v>20</v>
      </c>
      <c r="R76" s="11" t="s">
        <v>1221</v>
      </c>
      <c r="S76" s="11" t="s">
        <v>1222</v>
      </c>
      <c r="U76" s="6" t="s">
        <v>394</v>
      </c>
      <c r="V76" s="12" t="str">
        <f>Angkatan22[[#This Row],[Level]]</f>
        <v>External National</v>
      </c>
      <c r="W76" s="12" t="str">
        <f>VLOOKUP(Angkatan22[[#This Row],[Status]], Grading22[], 2, FALSE)</f>
        <v>Hasil Karya</v>
      </c>
      <c r="X76" s="13" t="str">
        <f>Angkatan22[[#This Row],[Status]]</f>
        <v>Hak Cipta</v>
      </c>
      <c r="Y76" s="13" t="str">
        <f>Angkatan22[[#This Row],[Participant As]]</f>
        <v>Individual</v>
      </c>
      <c r="Z76" s="13" t="str">
        <f>CLEAN(TRIM(Angkatan22[[#This Row],[Placement]] &amp; "|" &amp; Angkatan22[[#This Row],[Competition Level]] &amp; "|" &amp; Angkatan22[[#This Row],[Team Category]]))</f>
        <v>Hak Cipta|External National|Individual</v>
      </c>
      <c r="AA76" s="13">
        <f>COUNTIFS(Angkatan22[NIS], Angkatan22[[#This Row],[NIS]], Angkatan22[Field], Angkatan22[[#This Row],[Field]])</f>
        <v>1</v>
      </c>
      <c r="AB76" s="14">
        <f>COUNTIF(Angkatan22[NIS], Angkatan22[[#This Row],[NIS]])</f>
        <v>3</v>
      </c>
      <c r="AC76" s="13">
        <f>IF(Z76 = "Penulis kedua (bukan korespondensi) dst karya ilmiah di journal yg bereputasi dan diakui|External National|Team", IFERROR((INDEX(Grading22[Score], MATCH(Angkatan22[[#This Row],[Criteria]], Grading22[Criteria], 0)))/N76, 0), IFERROR(INDEX(Grading22[Score], MATCH(Angkatan22[[#This Row],[Criteria]], Grading22[Criteria], 0)), 0))</f>
        <v>20</v>
      </c>
    </row>
    <row r="77" spans="1:29" ht="14.25" hidden="1" customHeight="1" x14ac:dyDescent="0.35">
      <c r="A77" s="16" t="s">
        <v>1217</v>
      </c>
      <c r="B77" s="6" t="s">
        <v>1218</v>
      </c>
      <c r="C77" s="6" t="s">
        <v>1146</v>
      </c>
      <c r="D77" s="6">
        <v>2022</v>
      </c>
      <c r="E77" s="6" t="s">
        <v>649</v>
      </c>
      <c r="F77" s="7" t="s">
        <v>400</v>
      </c>
      <c r="G77" s="7" t="s">
        <v>400</v>
      </c>
      <c r="H77" s="6">
        <v>20231</v>
      </c>
      <c r="I77" s="6" t="s">
        <v>649</v>
      </c>
      <c r="J77" s="6" t="s">
        <v>28</v>
      </c>
      <c r="K77" s="6" t="s">
        <v>1804</v>
      </c>
      <c r="L77" s="6" t="s">
        <v>43</v>
      </c>
      <c r="M77" s="6" t="s">
        <v>44</v>
      </c>
      <c r="O77" s="6">
        <v>20</v>
      </c>
      <c r="P77" s="11" t="s">
        <v>650</v>
      </c>
      <c r="Q77" s="11" t="s">
        <v>651</v>
      </c>
      <c r="R77" s="11" t="s">
        <v>652</v>
      </c>
      <c r="T77" s="11" t="s">
        <v>653</v>
      </c>
      <c r="U77" s="6" t="s">
        <v>654</v>
      </c>
      <c r="V77" s="12" t="str">
        <f>Angkatan22[[#This Row],[Level]]</f>
        <v>External Regional</v>
      </c>
      <c r="W77" s="12" t="str">
        <f>VLOOKUP(Angkatan22[[#This Row],[Status]], Grading22[], 2, FALSE)</f>
        <v>Kompetisi</v>
      </c>
      <c r="X77" s="13" t="str">
        <f>Angkatan22[[#This Row],[Status]]</f>
        <v>Juara 1</v>
      </c>
      <c r="Y77" s="13" t="str">
        <f>Angkatan22[[#This Row],[Participant As]]</f>
        <v>Team</v>
      </c>
      <c r="Z77" s="13" t="str">
        <f>CLEAN(TRIM(Angkatan22[[#This Row],[Placement]] &amp; "|" &amp; Angkatan22[[#This Row],[Competition Level]] &amp; "|" &amp; Angkatan22[[#This Row],[Team Category]]))</f>
        <v>Juara 1|External Regional|Team</v>
      </c>
      <c r="AA77" s="13">
        <f>COUNTIFS(Angkatan22[NIS], Angkatan22[[#This Row],[NIS]], Angkatan22[Field], Angkatan22[[#This Row],[Field]])</f>
        <v>2</v>
      </c>
      <c r="AB77" s="14">
        <f>COUNTIF(Angkatan22[NIS], Angkatan22[[#This Row],[NIS]])</f>
        <v>3</v>
      </c>
      <c r="AC77" s="13">
        <f>IF(Z77 = "Penulis kedua (bukan korespondensi) dst karya ilmiah di journal yg bereputasi dan diakui|External National|Team", IFERROR((INDEX(Grading22[Score], MATCH(Angkatan22[[#This Row],[Criteria]], Grading22[Criteria], 0)))/N77, 0), IFERROR(INDEX(Grading22[Score], MATCH(Angkatan22[[#This Row],[Criteria]], Grading22[Criteria], 0)), 0))</f>
        <v>25</v>
      </c>
    </row>
    <row r="78" spans="1:29" ht="14.25" hidden="1" customHeight="1" x14ac:dyDescent="0.35">
      <c r="A78" s="16" t="s">
        <v>1217</v>
      </c>
      <c r="B78" s="6" t="s">
        <v>1218</v>
      </c>
      <c r="C78" s="6" t="s">
        <v>1146</v>
      </c>
      <c r="D78" s="6">
        <v>2022</v>
      </c>
      <c r="E78" s="6" t="s">
        <v>655</v>
      </c>
      <c r="F78" s="7" t="s">
        <v>656</v>
      </c>
      <c r="G78" s="7" t="s">
        <v>656</v>
      </c>
      <c r="H78" s="6">
        <v>20232</v>
      </c>
      <c r="I78" s="6" t="s">
        <v>655</v>
      </c>
      <c r="J78" s="6" t="s">
        <v>28</v>
      </c>
      <c r="K78" s="6" t="s">
        <v>1805</v>
      </c>
      <c r="L78" s="6" t="s">
        <v>43</v>
      </c>
      <c r="M78" s="6" t="s">
        <v>44</v>
      </c>
      <c r="O78" s="6">
        <v>15</v>
      </c>
      <c r="P78" s="11" t="s">
        <v>657</v>
      </c>
      <c r="Q78" s="11" t="s">
        <v>658</v>
      </c>
      <c r="R78" s="11" t="s">
        <v>659</v>
      </c>
      <c r="T78" s="11" t="s">
        <v>660</v>
      </c>
      <c r="U78" s="6" t="s">
        <v>661</v>
      </c>
      <c r="V78" s="12" t="str">
        <f>Angkatan22[[#This Row],[Level]]</f>
        <v>External Regional</v>
      </c>
      <c r="W78" s="12" t="str">
        <f>VLOOKUP(Angkatan22[[#This Row],[Status]], Grading22[], 2, FALSE)</f>
        <v>Kompetisi</v>
      </c>
      <c r="X78" s="13" t="str">
        <f>Angkatan22[[#This Row],[Status]]</f>
        <v>Juara 2</v>
      </c>
      <c r="Y78" s="13" t="str">
        <f>Angkatan22[[#This Row],[Participant As]]</f>
        <v>Team</v>
      </c>
      <c r="Z78" s="13" t="str">
        <f>CLEAN(TRIM(Angkatan22[[#This Row],[Placement]] &amp; "|" &amp; Angkatan22[[#This Row],[Competition Level]] &amp; "|" &amp; Angkatan22[[#This Row],[Team Category]]))</f>
        <v>Juara 2|External Regional|Team</v>
      </c>
      <c r="AA78" s="13">
        <f>COUNTIFS(Angkatan22[NIS], Angkatan22[[#This Row],[NIS]], Angkatan22[Field], Angkatan22[[#This Row],[Field]])</f>
        <v>2</v>
      </c>
      <c r="AB78" s="14">
        <f>COUNTIF(Angkatan22[NIS], Angkatan22[[#This Row],[NIS]])</f>
        <v>3</v>
      </c>
      <c r="AC78" s="13">
        <f>IF(Z78 = "Penulis kedua (bukan korespondensi) dst karya ilmiah di journal yg bereputasi dan diakui|External National|Team", IFERROR((INDEX(Grading22[Score], MATCH(Angkatan22[[#This Row],[Criteria]], Grading22[Criteria], 0)))/N78, 0), IFERROR(INDEX(Grading22[Score], MATCH(Angkatan22[[#This Row],[Criteria]], Grading22[Criteria], 0)), 0))</f>
        <v>20</v>
      </c>
    </row>
    <row r="79" spans="1:29" ht="14.25" hidden="1" customHeight="1" x14ac:dyDescent="0.35">
      <c r="A79" s="16" t="s">
        <v>1652</v>
      </c>
      <c r="B79" s="6" t="s">
        <v>1653</v>
      </c>
      <c r="C79" s="6" t="s">
        <v>1565</v>
      </c>
      <c r="D79" s="6">
        <v>2022</v>
      </c>
      <c r="E79" s="6" t="s">
        <v>24</v>
      </c>
      <c r="F79" s="7" t="s">
        <v>25</v>
      </c>
      <c r="G79" s="7" t="s">
        <v>26</v>
      </c>
      <c r="H79" s="6">
        <v>20231</v>
      </c>
      <c r="I79" s="6" t="s">
        <v>27</v>
      </c>
      <c r="J79" s="6" t="s">
        <v>28</v>
      </c>
      <c r="K79" s="6" t="s">
        <v>1810</v>
      </c>
      <c r="L79" s="6" t="s">
        <v>30</v>
      </c>
      <c r="M79" s="6" t="s">
        <v>31</v>
      </c>
      <c r="N79" s="6">
        <v>500</v>
      </c>
      <c r="O79" s="6">
        <v>10</v>
      </c>
      <c r="P79" s="11" t="s">
        <v>32</v>
      </c>
      <c r="Q79" s="11" t="s">
        <v>308</v>
      </c>
      <c r="R79" s="11" t="s">
        <v>309</v>
      </c>
      <c r="U79" s="6" t="s">
        <v>35</v>
      </c>
      <c r="V79" s="12" t="str">
        <f>Angkatan22[[#This Row],[Level]]</f>
        <v>External International</v>
      </c>
      <c r="W79" s="12" t="str">
        <f>VLOOKUP(Angkatan22[[#This Row],[Status]], Grading22[], 2, FALSE)</f>
        <v>Pengakuan</v>
      </c>
      <c r="X79" s="13" t="str">
        <f>Angkatan22[[#This Row],[Status]]</f>
        <v>Narasumber/Pembicara</v>
      </c>
      <c r="Y79" s="13" t="str">
        <f>Angkatan22[[#This Row],[Participant As]]</f>
        <v>Individual</v>
      </c>
      <c r="Z79" s="13" t="str">
        <f>CLEAN(TRIM(Angkatan22[[#This Row],[Placement]] &amp; "|" &amp; Angkatan22[[#This Row],[Competition Level]] &amp; "|" &amp; Angkatan22[[#This Row],[Team Category]]))</f>
        <v>Narasumber/Pembicara|External International|Individual</v>
      </c>
      <c r="AA79" s="13">
        <f>COUNTIFS(Angkatan22[NIS], Angkatan22[[#This Row],[NIS]], Angkatan22[Field], Angkatan22[[#This Row],[Field]])</f>
        <v>1</v>
      </c>
      <c r="AB79" s="14">
        <f>COUNTIF(Angkatan22[NIS], Angkatan22[[#This Row],[NIS]])</f>
        <v>1</v>
      </c>
      <c r="AC79" s="13">
        <f>IF(Z79 = "Penulis kedua (bukan korespondensi) dst karya ilmiah di journal yg bereputasi dan diakui|External National|Team", IFERROR((INDEX(Grading22[Score], MATCH(Angkatan22[[#This Row],[Criteria]], Grading22[Criteria], 0)))/N79, 0), IFERROR(INDEX(Grading22[Score], MATCH(Angkatan22[[#This Row],[Criteria]], Grading22[Criteria], 0)), 0))</f>
        <v>25</v>
      </c>
    </row>
    <row r="80" spans="1:29" ht="14.25" hidden="1" customHeight="1" x14ac:dyDescent="0.35">
      <c r="A80" s="16" t="s">
        <v>196</v>
      </c>
      <c r="B80" s="6" t="s">
        <v>197</v>
      </c>
      <c r="C80" s="6" t="s">
        <v>23</v>
      </c>
      <c r="D80" s="6">
        <v>2022</v>
      </c>
      <c r="E80" s="6" t="s">
        <v>24</v>
      </c>
      <c r="F80" s="7" t="s">
        <v>25</v>
      </c>
      <c r="G80" s="7" t="s">
        <v>26</v>
      </c>
      <c r="H80" s="6">
        <v>20231</v>
      </c>
      <c r="I80" s="6" t="s">
        <v>27</v>
      </c>
      <c r="J80" s="6" t="s">
        <v>28</v>
      </c>
      <c r="K80" s="6" t="s">
        <v>1810</v>
      </c>
      <c r="L80" s="6" t="s">
        <v>30</v>
      </c>
      <c r="M80" s="6" t="s">
        <v>31</v>
      </c>
      <c r="N80" s="6">
        <v>500</v>
      </c>
      <c r="O80" s="6">
        <v>10</v>
      </c>
      <c r="P80" s="11" t="s">
        <v>32</v>
      </c>
      <c r="Q80" s="11" t="s">
        <v>33</v>
      </c>
      <c r="R80" s="11" t="s">
        <v>34</v>
      </c>
      <c r="U80" s="6" t="s">
        <v>35</v>
      </c>
      <c r="V80" s="12" t="str">
        <f>Angkatan22[[#This Row],[Level]]</f>
        <v>External International</v>
      </c>
      <c r="W80" s="12" t="str">
        <f>VLOOKUP(Angkatan22[[#This Row],[Status]], Grading22[], 2, FALSE)</f>
        <v>Pengakuan</v>
      </c>
      <c r="X80" s="13" t="str">
        <f>Angkatan22[[#This Row],[Status]]</f>
        <v>Narasumber/Pembicara</v>
      </c>
      <c r="Y80" s="13" t="str">
        <f>Angkatan22[[#This Row],[Participant As]]</f>
        <v>Individual</v>
      </c>
      <c r="Z80" s="13" t="str">
        <f>CLEAN(TRIM(Angkatan22[[#This Row],[Placement]] &amp; "|" &amp; Angkatan22[[#This Row],[Competition Level]] &amp; "|" &amp; Angkatan22[[#This Row],[Team Category]]))</f>
        <v>Narasumber/Pembicara|External International|Individual</v>
      </c>
      <c r="AA80" s="13">
        <f>COUNTIFS(Angkatan22[NIS], Angkatan22[[#This Row],[NIS]], Angkatan22[Field], Angkatan22[[#This Row],[Field]])</f>
        <v>1</v>
      </c>
      <c r="AB80" s="14">
        <f>COUNTIF(Angkatan22[NIS], Angkatan22[[#This Row],[NIS]])</f>
        <v>1</v>
      </c>
      <c r="AC80" s="13">
        <f>IF(Z80 = "Penulis kedua (bukan korespondensi) dst karya ilmiah di journal yg bereputasi dan diakui|External National|Team", IFERROR((INDEX(Grading22[Score], MATCH(Angkatan22[[#This Row],[Criteria]], Grading22[Criteria], 0)))/N80, 0), IFERROR(INDEX(Grading22[Score], MATCH(Angkatan22[[#This Row],[Criteria]], Grading22[Criteria], 0)), 0))</f>
        <v>25</v>
      </c>
    </row>
    <row r="81" spans="1:29" ht="14.25" hidden="1" customHeight="1" x14ac:dyDescent="0.35">
      <c r="A81" s="16" t="s">
        <v>505</v>
      </c>
      <c r="B81" s="6" t="s">
        <v>506</v>
      </c>
      <c r="C81" s="6" t="s">
        <v>23</v>
      </c>
      <c r="D81" s="6">
        <v>2022</v>
      </c>
      <c r="E81" s="6" t="s">
        <v>24</v>
      </c>
      <c r="F81" s="7" t="s">
        <v>25</v>
      </c>
      <c r="G81" s="7" t="s">
        <v>26</v>
      </c>
      <c r="H81" s="6">
        <v>20231</v>
      </c>
      <c r="I81" s="6" t="s">
        <v>27</v>
      </c>
      <c r="J81" s="6" t="s">
        <v>28</v>
      </c>
      <c r="K81" s="6" t="s">
        <v>1810</v>
      </c>
      <c r="L81" s="6" t="s">
        <v>30</v>
      </c>
      <c r="M81" s="6" t="s">
        <v>31</v>
      </c>
      <c r="N81" s="6">
        <v>500</v>
      </c>
      <c r="O81" s="6">
        <v>10</v>
      </c>
      <c r="P81" s="11" t="s">
        <v>32</v>
      </c>
      <c r="Q81" s="11" t="s">
        <v>33</v>
      </c>
      <c r="R81" s="11" t="s">
        <v>34</v>
      </c>
      <c r="U81" s="6" t="s">
        <v>35</v>
      </c>
      <c r="V81" s="12" t="str">
        <f>Angkatan22[[#This Row],[Level]]</f>
        <v>External International</v>
      </c>
      <c r="W81" s="12" t="str">
        <f>VLOOKUP(Angkatan22[[#This Row],[Status]], Grading22[], 2, FALSE)</f>
        <v>Pengakuan</v>
      </c>
      <c r="X81" s="13" t="str">
        <f>Angkatan22[[#This Row],[Status]]</f>
        <v>Narasumber/Pembicara</v>
      </c>
      <c r="Y81" s="13" t="str">
        <f>Angkatan22[[#This Row],[Participant As]]</f>
        <v>Individual</v>
      </c>
      <c r="Z81" s="13" t="str">
        <f>CLEAN(TRIM(Angkatan22[[#This Row],[Placement]] &amp; "|" &amp; Angkatan22[[#This Row],[Competition Level]] &amp; "|" &amp; Angkatan22[[#This Row],[Team Category]]))</f>
        <v>Narasumber/Pembicara|External International|Individual</v>
      </c>
      <c r="AA81" s="13">
        <f>COUNTIFS(Angkatan22[NIS], Angkatan22[[#This Row],[NIS]], Angkatan22[Field], Angkatan22[[#This Row],[Field]])</f>
        <v>1</v>
      </c>
      <c r="AB81" s="14">
        <f>COUNTIF(Angkatan22[NIS], Angkatan22[[#This Row],[NIS]])</f>
        <v>1</v>
      </c>
      <c r="AC81" s="13">
        <f>IF(Z81 = "Penulis kedua (bukan korespondensi) dst karya ilmiah di journal yg bereputasi dan diakui|External National|Team", IFERROR((INDEX(Grading22[Score], MATCH(Angkatan22[[#This Row],[Criteria]], Grading22[Criteria], 0)))/N81, 0), IFERROR(INDEX(Grading22[Score], MATCH(Angkatan22[[#This Row],[Criteria]], Grading22[Criteria], 0)), 0))</f>
        <v>25</v>
      </c>
    </row>
    <row r="82" spans="1:29" ht="14.25" hidden="1" customHeight="1" x14ac:dyDescent="0.35">
      <c r="A82" s="16" t="s">
        <v>1395</v>
      </c>
      <c r="B82" s="6" t="s">
        <v>1396</v>
      </c>
      <c r="C82" s="6" t="s">
        <v>1300</v>
      </c>
      <c r="D82" s="6">
        <v>2022</v>
      </c>
      <c r="E82" s="6" t="s">
        <v>1397</v>
      </c>
      <c r="F82" s="7" t="s">
        <v>231</v>
      </c>
      <c r="G82" s="7" t="s">
        <v>231</v>
      </c>
      <c r="H82" s="6">
        <v>20231</v>
      </c>
      <c r="I82" s="6" t="s">
        <v>1398</v>
      </c>
      <c r="J82" s="6" t="s">
        <v>28</v>
      </c>
      <c r="K82" s="6" t="s">
        <v>856</v>
      </c>
      <c r="L82" s="6" t="s">
        <v>54</v>
      </c>
      <c r="M82" s="6" t="s">
        <v>44</v>
      </c>
      <c r="N82" s="6">
        <v>5</v>
      </c>
      <c r="O82" s="6">
        <v>8</v>
      </c>
      <c r="Q82" s="11" t="s">
        <v>1399</v>
      </c>
      <c r="U82" s="6" t="s">
        <v>1400</v>
      </c>
      <c r="V82" s="12" t="str">
        <f>Angkatan22[[#This Row],[Level]]</f>
        <v>External National</v>
      </c>
      <c r="W82" s="12" t="str">
        <f>VLOOKUP(Angkatan22[[#This Row],[Status]], Grading22[], 2, FALSE)</f>
        <v>Hasil Karya</v>
      </c>
      <c r="X82" s="13" t="str">
        <f>Angkatan22[[#This Row],[Status]]</f>
        <v>Hak Cipta</v>
      </c>
      <c r="Y82" s="13" t="str">
        <f>Angkatan22[[#This Row],[Participant As]]</f>
        <v>Team</v>
      </c>
      <c r="Z82" s="13" t="str">
        <f>CLEAN(TRIM(Angkatan22[[#This Row],[Placement]] &amp; "|" &amp; Angkatan22[[#This Row],[Competition Level]] &amp; "|" &amp; Angkatan22[[#This Row],[Team Category]]))</f>
        <v>Hak Cipta|External National|Team</v>
      </c>
      <c r="AA82" s="13">
        <f>COUNTIFS(Angkatan22[NIS], Angkatan22[[#This Row],[NIS]], Angkatan22[Field], Angkatan22[[#This Row],[Field]])</f>
        <v>1</v>
      </c>
      <c r="AB82" s="14">
        <f>COUNTIF(Angkatan22[NIS], Angkatan22[[#This Row],[NIS]])</f>
        <v>1</v>
      </c>
      <c r="AC82" s="13">
        <f>IF(Z82 = "Penulis kedua (bukan korespondensi) dst karya ilmiah di journal yg bereputasi dan diakui|External National|Team", IFERROR((INDEX(Grading22[Score], MATCH(Angkatan22[[#This Row],[Criteria]], Grading22[Criteria], 0)))/N82, 0), IFERROR(INDEX(Grading22[Score], MATCH(Angkatan22[[#This Row],[Criteria]], Grading22[Criteria], 0)), 0))</f>
        <v>0</v>
      </c>
    </row>
    <row r="83" spans="1:29" ht="14.25" hidden="1" customHeight="1" x14ac:dyDescent="0.35">
      <c r="A83" s="16" t="s">
        <v>287</v>
      </c>
      <c r="B83" s="6" t="s">
        <v>288</v>
      </c>
      <c r="C83" s="6" t="s">
        <v>23</v>
      </c>
      <c r="D83" s="6">
        <v>2022</v>
      </c>
      <c r="E83" s="6" t="s">
        <v>24</v>
      </c>
      <c r="F83" s="7" t="s">
        <v>25</v>
      </c>
      <c r="G83" s="7" t="s">
        <v>26</v>
      </c>
      <c r="H83" s="6">
        <v>20231</v>
      </c>
      <c r="I83" s="6" t="s">
        <v>27</v>
      </c>
      <c r="J83" s="6" t="s">
        <v>28</v>
      </c>
      <c r="K83" s="6" t="s">
        <v>1810</v>
      </c>
      <c r="L83" s="6" t="s">
        <v>30</v>
      </c>
      <c r="M83" s="6" t="s">
        <v>31</v>
      </c>
      <c r="N83" s="6">
        <v>500</v>
      </c>
      <c r="O83" s="6">
        <v>10</v>
      </c>
      <c r="P83" s="11" t="s">
        <v>32</v>
      </c>
      <c r="Q83" s="11" t="s">
        <v>33</v>
      </c>
      <c r="R83" s="11" t="s">
        <v>34</v>
      </c>
      <c r="U83" s="6" t="s">
        <v>35</v>
      </c>
      <c r="V83" s="12" t="str">
        <f>Angkatan22[[#This Row],[Level]]</f>
        <v>External International</v>
      </c>
      <c r="W83" s="12" t="str">
        <f>VLOOKUP(Angkatan22[[#This Row],[Status]], Grading22[], 2, FALSE)</f>
        <v>Pengakuan</v>
      </c>
      <c r="X83" s="13" t="str">
        <f>Angkatan22[[#This Row],[Status]]</f>
        <v>Narasumber/Pembicara</v>
      </c>
      <c r="Y83" s="13" t="str">
        <f>Angkatan22[[#This Row],[Participant As]]</f>
        <v>Individual</v>
      </c>
      <c r="Z83" s="13" t="str">
        <f>CLEAN(TRIM(Angkatan22[[#This Row],[Placement]] &amp; "|" &amp; Angkatan22[[#This Row],[Competition Level]] &amp; "|" &amp; Angkatan22[[#This Row],[Team Category]]))</f>
        <v>Narasumber/Pembicara|External International|Individual</v>
      </c>
      <c r="AA83" s="13">
        <f>COUNTIFS(Angkatan22[NIS], Angkatan22[[#This Row],[NIS]], Angkatan22[Field], Angkatan22[[#This Row],[Field]])</f>
        <v>1</v>
      </c>
      <c r="AB83" s="14">
        <f>COUNTIF(Angkatan22[NIS], Angkatan22[[#This Row],[NIS]])</f>
        <v>1</v>
      </c>
      <c r="AC83" s="13">
        <f>IF(Z83 = "Penulis kedua (bukan korespondensi) dst karya ilmiah di journal yg bereputasi dan diakui|External National|Team", IFERROR((INDEX(Grading22[Score], MATCH(Angkatan22[[#This Row],[Criteria]], Grading22[Criteria], 0)))/N83, 0), IFERROR(INDEX(Grading22[Score], MATCH(Angkatan22[[#This Row],[Criteria]], Grading22[Criteria], 0)), 0))</f>
        <v>25</v>
      </c>
    </row>
    <row r="84" spans="1:29" ht="14.25" hidden="1" customHeight="1" x14ac:dyDescent="0.35">
      <c r="A84" s="16" t="s">
        <v>1262</v>
      </c>
      <c r="B84" s="6" t="s">
        <v>1263</v>
      </c>
      <c r="C84" s="6" t="s">
        <v>1146</v>
      </c>
      <c r="D84" s="6">
        <v>2022</v>
      </c>
      <c r="E84" s="6" t="s">
        <v>1264</v>
      </c>
      <c r="F84" s="7" t="s">
        <v>1265</v>
      </c>
      <c r="G84" s="7" t="s">
        <v>1265</v>
      </c>
      <c r="H84" s="6">
        <v>20221</v>
      </c>
      <c r="I84" s="6" t="s">
        <v>1266</v>
      </c>
      <c r="J84" s="6" t="s">
        <v>28</v>
      </c>
      <c r="K84" s="6" t="s">
        <v>1810</v>
      </c>
      <c r="L84" s="6" t="s">
        <v>43</v>
      </c>
      <c r="M84" s="6" t="s">
        <v>31</v>
      </c>
      <c r="N84" s="6">
        <v>0</v>
      </c>
      <c r="O84" s="6">
        <v>10</v>
      </c>
      <c r="P84" s="6" t="s">
        <v>1267</v>
      </c>
      <c r="Q84" s="11" t="s">
        <v>1268</v>
      </c>
      <c r="U84" s="6" t="s">
        <v>1269</v>
      </c>
      <c r="V84" s="12" t="str">
        <f>Angkatan22[[#This Row],[Level]]</f>
        <v>External Regional</v>
      </c>
      <c r="W84" s="12" t="str">
        <f>VLOOKUP(Angkatan22[[#This Row],[Status]], Grading22[], 2, FALSE)</f>
        <v>Pengakuan</v>
      </c>
      <c r="X84" s="13" t="str">
        <f>Angkatan22[[#This Row],[Status]]</f>
        <v>Narasumber/Pembicara</v>
      </c>
      <c r="Y84" s="13" t="str">
        <f>Angkatan22[[#This Row],[Participant As]]</f>
        <v>Individual</v>
      </c>
      <c r="Z84" s="13" t="str">
        <f>CLEAN(TRIM(Angkatan22[[#This Row],[Placement]] &amp; "|" &amp; Angkatan22[[#This Row],[Competition Level]] &amp; "|" &amp; Angkatan22[[#This Row],[Team Category]]))</f>
        <v>Narasumber/Pembicara|External Regional|Individual</v>
      </c>
      <c r="AA84" s="13">
        <f>COUNTIFS(Angkatan22[NIS], Angkatan22[[#This Row],[NIS]], Angkatan22[Field], Angkatan22[[#This Row],[Field]])</f>
        <v>1</v>
      </c>
      <c r="AB84" s="14">
        <f>COUNTIF(Angkatan22[NIS], Angkatan22[[#This Row],[NIS]])</f>
        <v>1</v>
      </c>
      <c r="AC84" s="13">
        <f>IF(Z84 = "Penulis kedua (bukan korespondensi) dst karya ilmiah di journal yg bereputasi dan diakui|External National|Team", IFERROR((INDEX(Grading22[Score], MATCH(Angkatan22[[#This Row],[Criteria]], Grading22[Criteria], 0)))/N84, 0), IFERROR(INDEX(Grading22[Score], MATCH(Angkatan22[[#This Row],[Criteria]], Grading22[Criteria], 0)), 0))</f>
        <v>20</v>
      </c>
    </row>
    <row r="85" spans="1:29" ht="14.25" hidden="1" customHeight="1" x14ac:dyDescent="0.35">
      <c r="A85" s="16" t="s">
        <v>206</v>
      </c>
      <c r="B85" s="6" t="s">
        <v>207</v>
      </c>
      <c r="C85" s="6" t="s">
        <v>23</v>
      </c>
      <c r="D85" s="6">
        <v>2022</v>
      </c>
      <c r="E85" s="6" t="s">
        <v>24</v>
      </c>
      <c r="F85" s="7" t="s">
        <v>25</v>
      </c>
      <c r="G85" s="7" t="s">
        <v>26</v>
      </c>
      <c r="H85" s="6">
        <v>20231</v>
      </c>
      <c r="I85" s="6" t="s">
        <v>27</v>
      </c>
      <c r="J85" s="6" t="s">
        <v>28</v>
      </c>
      <c r="K85" s="6" t="s">
        <v>1810</v>
      </c>
      <c r="L85" s="6" t="s">
        <v>30</v>
      </c>
      <c r="M85" s="6" t="s">
        <v>31</v>
      </c>
      <c r="N85" s="6">
        <v>500</v>
      </c>
      <c r="O85" s="6">
        <v>10</v>
      </c>
      <c r="P85" s="11" t="s">
        <v>32</v>
      </c>
      <c r="Q85" s="11" t="s">
        <v>33</v>
      </c>
      <c r="R85" s="11" t="s">
        <v>34</v>
      </c>
      <c r="U85" s="6" t="s">
        <v>35</v>
      </c>
      <c r="V85" s="12" t="str">
        <f>Angkatan22[[#This Row],[Level]]</f>
        <v>External International</v>
      </c>
      <c r="W85" s="12" t="str">
        <f>VLOOKUP(Angkatan22[[#This Row],[Status]], Grading22[], 2, FALSE)</f>
        <v>Pengakuan</v>
      </c>
      <c r="X85" s="13" t="str">
        <f>Angkatan22[[#This Row],[Status]]</f>
        <v>Narasumber/Pembicara</v>
      </c>
      <c r="Y85" s="13" t="str">
        <f>Angkatan22[[#This Row],[Participant As]]</f>
        <v>Individual</v>
      </c>
      <c r="Z85" s="13" t="str">
        <f>CLEAN(TRIM(Angkatan22[[#This Row],[Placement]] &amp; "|" &amp; Angkatan22[[#This Row],[Competition Level]] &amp; "|" &amp; Angkatan22[[#This Row],[Team Category]]))</f>
        <v>Narasumber/Pembicara|External International|Individual</v>
      </c>
      <c r="AA85" s="13">
        <f>COUNTIFS(Angkatan22[NIS], Angkatan22[[#This Row],[NIS]], Angkatan22[Field], Angkatan22[[#This Row],[Field]])</f>
        <v>1</v>
      </c>
      <c r="AB85" s="14">
        <f>COUNTIF(Angkatan22[NIS], Angkatan22[[#This Row],[NIS]])</f>
        <v>1</v>
      </c>
      <c r="AC85" s="13">
        <f>IF(Z85 = "Penulis kedua (bukan korespondensi) dst karya ilmiah di journal yg bereputasi dan diakui|External National|Team", IFERROR((INDEX(Grading22[Score], MATCH(Angkatan22[[#This Row],[Criteria]], Grading22[Criteria], 0)))/N85, 0), IFERROR(INDEX(Grading22[Score], MATCH(Angkatan22[[#This Row],[Criteria]], Grading22[Criteria], 0)), 0))</f>
        <v>25</v>
      </c>
    </row>
    <row r="86" spans="1:29" ht="14.25" hidden="1" customHeight="1" x14ac:dyDescent="0.35">
      <c r="A86" s="16" t="s">
        <v>445</v>
      </c>
      <c r="B86" s="6" t="s">
        <v>446</v>
      </c>
      <c r="C86" s="6" t="s">
        <v>23</v>
      </c>
      <c r="D86" s="6">
        <v>2022</v>
      </c>
      <c r="E86" s="6" t="s">
        <v>24</v>
      </c>
      <c r="F86" s="7" t="s">
        <v>25</v>
      </c>
      <c r="G86" s="7" t="s">
        <v>26</v>
      </c>
      <c r="H86" s="6">
        <v>20231</v>
      </c>
      <c r="I86" s="6" t="s">
        <v>27</v>
      </c>
      <c r="J86" s="6" t="s">
        <v>28</v>
      </c>
      <c r="K86" s="6" t="s">
        <v>1810</v>
      </c>
      <c r="L86" s="6" t="s">
        <v>30</v>
      </c>
      <c r="M86" s="6" t="s">
        <v>31</v>
      </c>
      <c r="N86" s="6">
        <v>500</v>
      </c>
      <c r="O86" s="6">
        <v>10</v>
      </c>
      <c r="P86" s="11" t="s">
        <v>32</v>
      </c>
      <c r="Q86" s="11" t="s">
        <v>33</v>
      </c>
      <c r="R86" s="11" t="s">
        <v>34</v>
      </c>
      <c r="U86" s="6" t="s">
        <v>35</v>
      </c>
      <c r="V86" s="12" t="str">
        <f>Angkatan22[[#This Row],[Level]]</f>
        <v>External International</v>
      </c>
      <c r="W86" s="12" t="str">
        <f>VLOOKUP(Angkatan22[[#This Row],[Status]], Grading22[], 2, FALSE)</f>
        <v>Pengakuan</v>
      </c>
      <c r="X86" s="13" t="str">
        <f>Angkatan22[[#This Row],[Status]]</f>
        <v>Narasumber/Pembicara</v>
      </c>
      <c r="Y86" s="13" t="str">
        <f>Angkatan22[[#This Row],[Participant As]]</f>
        <v>Individual</v>
      </c>
      <c r="Z86" s="13" t="str">
        <f>CLEAN(TRIM(Angkatan22[[#This Row],[Placement]] &amp; "|" &amp; Angkatan22[[#This Row],[Competition Level]] &amp; "|" &amp; Angkatan22[[#This Row],[Team Category]]))</f>
        <v>Narasumber/Pembicara|External International|Individual</v>
      </c>
      <c r="AA86" s="13">
        <f>COUNTIFS(Angkatan22[NIS], Angkatan22[[#This Row],[NIS]], Angkatan22[Field], Angkatan22[[#This Row],[Field]])</f>
        <v>1</v>
      </c>
      <c r="AB86" s="14">
        <f>COUNTIF(Angkatan22[NIS], Angkatan22[[#This Row],[NIS]])</f>
        <v>1</v>
      </c>
      <c r="AC86" s="13">
        <f>IF(Z86 = "Penulis kedua (bukan korespondensi) dst karya ilmiah di journal yg bereputasi dan diakui|External National|Team", IFERROR((INDEX(Grading22[Score], MATCH(Angkatan22[[#This Row],[Criteria]], Grading22[Criteria], 0)))/N86, 0), IFERROR(INDEX(Grading22[Score], MATCH(Angkatan22[[#This Row],[Criteria]], Grading22[Criteria], 0)), 0))</f>
        <v>25</v>
      </c>
    </row>
    <row r="87" spans="1:29" ht="14.25" hidden="1" customHeight="1" x14ac:dyDescent="0.35">
      <c r="A87" s="16" t="s">
        <v>47</v>
      </c>
      <c r="B87" s="6" t="s">
        <v>48</v>
      </c>
      <c r="C87" s="6" t="s">
        <v>23</v>
      </c>
      <c r="D87" s="6">
        <v>2022</v>
      </c>
      <c r="E87" s="6" t="s">
        <v>49</v>
      </c>
      <c r="F87" s="7" t="s">
        <v>50</v>
      </c>
      <c r="G87" s="7" t="s">
        <v>51</v>
      </c>
      <c r="H87" s="6">
        <v>20222</v>
      </c>
      <c r="I87" s="6" t="s">
        <v>52</v>
      </c>
      <c r="J87" s="6" t="s">
        <v>28</v>
      </c>
      <c r="K87" s="6" t="s">
        <v>1806</v>
      </c>
      <c r="L87" s="6" t="s">
        <v>54</v>
      </c>
      <c r="M87" s="6" t="s">
        <v>31</v>
      </c>
      <c r="N87" s="6">
        <v>58</v>
      </c>
      <c r="O87" s="6">
        <v>15</v>
      </c>
      <c r="Q87" s="11" t="s">
        <v>55</v>
      </c>
      <c r="R87" s="11" t="s">
        <v>56</v>
      </c>
      <c r="T87" s="11" t="s">
        <v>57</v>
      </c>
      <c r="U87" s="6" t="s">
        <v>58</v>
      </c>
      <c r="V87" s="12" t="str">
        <f>Angkatan22[[#This Row],[Level]]</f>
        <v>External National</v>
      </c>
      <c r="W87" s="12" t="str">
        <f>VLOOKUP(Angkatan22[[#This Row],[Status]], Grading22[], 2, FALSE)</f>
        <v>Kompetisi</v>
      </c>
      <c r="X87" s="13" t="str">
        <f>Angkatan22[[#This Row],[Status]]</f>
        <v>Juara 3</v>
      </c>
      <c r="Y87" s="13" t="str">
        <f>Angkatan22[[#This Row],[Participant As]]</f>
        <v>Individual</v>
      </c>
      <c r="Z87" s="13" t="str">
        <f>CLEAN(TRIM(Angkatan22[[#This Row],[Placement]] &amp; "|" &amp; Angkatan22[[#This Row],[Competition Level]] &amp; "|" &amp; Angkatan22[[#This Row],[Team Category]]))</f>
        <v>Juara 3|External National|Individual</v>
      </c>
      <c r="AA87" s="13">
        <f>COUNTIFS(Angkatan22[NIS], Angkatan22[[#This Row],[NIS]], Angkatan22[Field], Angkatan22[[#This Row],[Field]])</f>
        <v>1</v>
      </c>
      <c r="AB87" s="14">
        <f>COUNTIF(Angkatan22[NIS], Angkatan22[[#This Row],[NIS]])</f>
        <v>3</v>
      </c>
      <c r="AC87" s="13">
        <f>IF(Z87 = "Penulis kedua (bukan korespondensi) dst karya ilmiah di journal yg bereputasi dan diakui|External National|Team", IFERROR((INDEX(Grading22[Score], MATCH(Angkatan22[[#This Row],[Criteria]], Grading22[Criteria], 0)))/N87, 0), IFERROR(INDEX(Grading22[Score], MATCH(Angkatan22[[#This Row],[Criteria]], Grading22[Criteria], 0)), 0))</f>
        <v>15</v>
      </c>
    </row>
    <row r="88" spans="1:29" ht="14.25" hidden="1" customHeight="1" x14ac:dyDescent="0.35">
      <c r="A88" s="16" t="s">
        <v>47</v>
      </c>
      <c r="B88" s="6" t="s">
        <v>48</v>
      </c>
      <c r="C88" s="6" t="s">
        <v>23</v>
      </c>
      <c r="D88" s="6">
        <v>2022</v>
      </c>
      <c r="E88" s="6" t="s">
        <v>59</v>
      </c>
      <c r="F88" s="7" t="s">
        <v>60</v>
      </c>
      <c r="G88" s="7" t="s">
        <v>60</v>
      </c>
      <c r="H88" s="6">
        <v>20222</v>
      </c>
      <c r="I88" s="6" t="s">
        <v>61</v>
      </c>
      <c r="J88" s="6" t="s">
        <v>28</v>
      </c>
      <c r="K88" s="6" t="s">
        <v>1810</v>
      </c>
      <c r="L88" s="6" t="s">
        <v>43</v>
      </c>
      <c r="M88" s="6" t="s">
        <v>31</v>
      </c>
      <c r="N88" s="6">
        <v>150</v>
      </c>
      <c r="O88" s="6">
        <v>10</v>
      </c>
      <c r="Q88" s="11" t="s">
        <v>62</v>
      </c>
      <c r="U88" s="6" t="s">
        <v>63</v>
      </c>
      <c r="V88" s="12" t="str">
        <f>Angkatan22[[#This Row],[Level]]</f>
        <v>External Regional</v>
      </c>
      <c r="W88" s="12" t="str">
        <f>VLOOKUP(Angkatan22[[#This Row],[Status]], Grading22[], 2, FALSE)</f>
        <v>Pengakuan</v>
      </c>
      <c r="X88" s="13" t="str">
        <f>Angkatan22[[#This Row],[Status]]</f>
        <v>Narasumber/Pembicara</v>
      </c>
      <c r="Y88" s="13" t="str">
        <f>Angkatan22[[#This Row],[Participant As]]</f>
        <v>Individual</v>
      </c>
      <c r="Z88" s="13" t="str">
        <f>CLEAN(TRIM(Angkatan22[[#This Row],[Placement]] &amp; "|" &amp; Angkatan22[[#This Row],[Competition Level]] &amp; "|" &amp; Angkatan22[[#This Row],[Team Category]]))</f>
        <v>Narasumber/Pembicara|External Regional|Individual</v>
      </c>
      <c r="AA88" s="13">
        <f>COUNTIFS(Angkatan22[NIS], Angkatan22[[#This Row],[NIS]], Angkatan22[Field], Angkatan22[[#This Row],[Field]])</f>
        <v>2</v>
      </c>
      <c r="AB88" s="14">
        <f>COUNTIF(Angkatan22[NIS], Angkatan22[[#This Row],[NIS]])</f>
        <v>3</v>
      </c>
      <c r="AC88" s="13">
        <f>IF(Z88 = "Penulis kedua (bukan korespondensi) dst karya ilmiah di journal yg bereputasi dan diakui|External National|Team", IFERROR((INDEX(Grading22[Score], MATCH(Angkatan22[[#This Row],[Criteria]], Grading22[Criteria], 0)))/N88, 0), IFERROR(INDEX(Grading22[Score], MATCH(Angkatan22[[#This Row],[Criteria]], Grading22[Criteria], 0)), 0))</f>
        <v>20</v>
      </c>
    </row>
    <row r="89" spans="1:29" ht="14.25" hidden="1" customHeight="1" x14ac:dyDescent="0.35">
      <c r="A89" s="16" t="s">
        <v>47</v>
      </c>
      <c r="B89" s="6" t="s">
        <v>48</v>
      </c>
      <c r="C89" s="6" t="s">
        <v>23</v>
      </c>
      <c r="D89" s="6">
        <v>2022</v>
      </c>
      <c r="E89" s="6" t="s">
        <v>24</v>
      </c>
      <c r="F89" s="7" t="s">
        <v>25</v>
      </c>
      <c r="G89" s="7" t="s">
        <v>26</v>
      </c>
      <c r="H89" s="6">
        <v>20231</v>
      </c>
      <c r="I89" s="6" t="s">
        <v>27</v>
      </c>
      <c r="J89" s="6" t="s">
        <v>28</v>
      </c>
      <c r="K89" s="6" t="s">
        <v>1810</v>
      </c>
      <c r="L89" s="6" t="s">
        <v>30</v>
      </c>
      <c r="M89" s="6" t="s">
        <v>31</v>
      </c>
      <c r="N89" s="6">
        <v>500</v>
      </c>
      <c r="O89" s="6">
        <v>10</v>
      </c>
      <c r="P89" s="11" t="s">
        <v>32</v>
      </c>
      <c r="Q89" s="11" t="s">
        <v>33</v>
      </c>
      <c r="R89" s="11" t="s">
        <v>34</v>
      </c>
      <c r="U89" s="6" t="s">
        <v>35</v>
      </c>
      <c r="V89" s="12" t="str">
        <f>Angkatan22[[#This Row],[Level]]</f>
        <v>External International</v>
      </c>
      <c r="W89" s="12" t="str">
        <f>VLOOKUP(Angkatan22[[#This Row],[Status]], Grading22[], 2, FALSE)</f>
        <v>Pengakuan</v>
      </c>
      <c r="X89" s="13" t="str">
        <f>Angkatan22[[#This Row],[Status]]</f>
        <v>Narasumber/Pembicara</v>
      </c>
      <c r="Y89" s="13" t="str">
        <f>Angkatan22[[#This Row],[Participant As]]</f>
        <v>Individual</v>
      </c>
      <c r="Z89" s="13" t="str">
        <f>CLEAN(TRIM(Angkatan22[[#This Row],[Placement]] &amp; "|" &amp; Angkatan22[[#This Row],[Competition Level]] &amp; "|" &amp; Angkatan22[[#This Row],[Team Category]]))</f>
        <v>Narasumber/Pembicara|External International|Individual</v>
      </c>
      <c r="AA89" s="13">
        <f>COUNTIFS(Angkatan22[NIS], Angkatan22[[#This Row],[NIS]], Angkatan22[Field], Angkatan22[[#This Row],[Field]])</f>
        <v>2</v>
      </c>
      <c r="AB89" s="14">
        <f>COUNTIF(Angkatan22[NIS], Angkatan22[[#This Row],[NIS]])</f>
        <v>3</v>
      </c>
      <c r="AC89" s="13">
        <f>IF(Z89 = "Penulis kedua (bukan korespondensi) dst karya ilmiah di journal yg bereputasi dan diakui|External National|Team", IFERROR((INDEX(Grading22[Score], MATCH(Angkatan22[[#This Row],[Criteria]], Grading22[Criteria], 0)))/N89, 0), IFERROR(INDEX(Grading22[Score], MATCH(Angkatan22[[#This Row],[Criteria]], Grading22[Criteria], 0)), 0))</f>
        <v>25</v>
      </c>
    </row>
    <row r="90" spans="1:29" ht="14.25" hidden="1" customHeight="1" x14ac:dyDescent="0.35">
      <c r="A90" s="16" t="s">
        <v>1358</v>
      </c>
      <c r="B90" s="6" t="s">
        <v>1359</v>
      </c>
      <c r="C90" s="6" t="s">
        <v>1300</v>
      </c>
      <c r="D90" s="6">
        <v>2022</v>
      </c>
      <c r="E90" s="6" t="s">
        <v>1360</v>
      </c>
      <c r="F90" s="7" t="s">
        <v>99</v>
      </c>
      <c r="G90" s="7" t="s">
        <v>99</v>
      </c>
      <c r="H90" s="6">
        <v>20222</v>
      </c>
      <c r="I90" s="6" t="s">
        <v>1361</v>
      </c>
      <c r="J90" s="6" t="s">
        <v>28</v>
      </c>
      <c r="K90" s="6" t="s">
        <v>856</v>
      </c>
      <c r="L90" s="6" t="s">
        <v>54</v>
      </c>
      <c r="M90" s="6" t="s">
        <v>44</v>
      </c>
      <c r="N90" s="6">
        <v>5</v>
      </c>
      <c r="O90" s="6">
        <v>3</v>
      </c>
      <c r="Q90" s="11" t="s">
        <v>1362</v>
      </c>
      <c r="U90" s="6" t="s">
        <v>1363</v>
      </c>
      <c r="V90" s="12" t="str">
        <f>Angkatan22[[#This Row],[Level]]</f>
        <v>External National</v>
      </c>
      <c r="W90" s="12" t="str">
        <f>VLOOKUP(Angkatan22[[#This Row],[Status]], Grading22[], 2, FALSE)</f>
        <v>Hasil Karya</v>
      </c>
      <c r="X90" s="13" t="str">
        <f>Angkatan22[[#This Row],[Status]]</f>
        <v>Hak Cipta</v>
      </c>
      <c r="Y90" s="13" t="str">
        <f>Angkatan22[[#This Row],[Participant As]]</f>
        <v>Team</v>
      </c>
      <c r="Z90" s="13" t="str">
        <f>CLEAN(TRIM(Angkatan22[[#This Row],[Placement]] &amp; "|" &amp; Angkatan22[[#This Row],[Competition Level]] &amp; "|" &amp; Angkatan22[[#This Row],[Team Category]]))</f>
        <v>Hak Cipta|External National|Team</v>
      </c>
      <c r="AA90" s="13">
        <f>COUNTIFS(Angkatan22[NIS], Angkatan22[[#This Row],[NIS]], Angkatan22[Field], Angkatan22[[#This Row],[Field]])</f>
        <v>1</v>
      </c>
      <c r="AB90" s="14">
        <f>COUNTIF(Angkatan22[NIS], Angkatan22[[#This Row],[NIS]])</f>
        <v>1</v>
      </c>
      <c r="AC90" s="13">
        <f>IF(Z90 = "Penulis kedua (bukan korespondensi) dst karya ilmiah di journal yg bereputasi dan diakui|External National|Team", IFERROR((INDEX(Grading22[Score], MATCH(Angkatan22[[#This Row],[Criteria]], Grading22[Criteria], 0)))/N90, 0), IFERROR(INDEX(Grading22[Score], MATCH(Angkatan22[[#This Row],[Criteria]], Grading22[Criteria], 0)), 0))</f>
        <v>0</v>
      </c>
    </row>
    <row r="91" spans="1:29" ht="14.25" hidden="1" customHeight="1" x14ac:dyDescent="0.35">
      <c r="A91" s="16" t="s">
        <v>1495</v>
      </c>
      <c r="B91" s="6" t="s">
        <v>1496</v>
      </c>
      <c r="C91" s="6" t="s">
        <v>1489</v>
      </c>
      <c r="D91" s="6">
        <v>2022</v>
      </c>
      <c r="E91" s="6" t="s">
        <v>1497</v>
      </c>
      <c r="F91" s="7" t="s">
        <v>1498</v>
      </c>
      <c r="G91" s="7" t="s">
        <v>1499</v>
      </c>
      <c r="H91" s="6">
        <v>20221</v>
      </c>
      <c r="I91" s="6" t="s">
        <v>1500</v>
      </c>
      <c r="J91" s="6" t="s">
        <v>28</v>
      </c>
      <c r="K91" s="6" t="s">
        <v>1804</v>
      </c>
      <c r="L91" s="6" t="s">
        <v>43</v>
      </c>
      <c r="M91" s="6" t="s">
        <v>31</v>
      </c>
      <c r="N91" s="6">
        <v>43</v>
      </c>
      <c r="O91" s="6">
        <v>20</v>
      </c>
      <c r="Q91" s="11" t="s">
        <v>1501</v>
      </c>
      <c r="R91" s="11" t="s">
        <v>1502</v>
      </c>
      <c r="T91" s="11" t="s">
        <v>1503</v>
      </c>
      <c r="U91" s="6" t="s">
        <v>1504</v>
      </c>
      <c r="V91" s="12" t="str">
        <f>Angkatan22[[#This Row],[Level]]</f>
        <v>External Regional</v>
      </c>
      <c r="W91" s="12" t="str">
        <f>VLOOKUP(Angkatan22[[#This Row],[Status]], Grading22[], 2, FALSE)</f>
        <v>Kompetisi</v>
      </c>
      <c r="X91" s="13" t="str">
        <f>Angkatan22[[#This Row],[Status]]</f>
        <v>Juara 1</v>
      </c>
      <c r="Y91" s="13" t="str">
        <f>Angkatan22[[#This Row],[Participant As]]</f>
        <v>Individual</v>
      </c>
      <c r="Z91" s="13" t="str">
        <f>CLEAN(TRIM(Angkatan22[[#This Row],[Placement]] &amp; "|" &amp; Angkatan22[[#This Row],[Competition Level]] &amp; "|" &amp; Angkatan22[[#This Row],[Team Category]]))</f>
        <v>Juara 1|External Regional|Individual</v>
      </c>
      <c r="AA91" s="13">
        <f>COUNTIFS(Angkatan22[NIS], Angkatan22[[#This Row],[NIS]], Angkatan22[Field], Angkatan22[[#This Row],[Field]])</f>
        <v>2</v>
      </c>
      <c r="AB91" s="14">
        <f>COUNTIF(Angkatan22[NIS], Angkatan22[[#This Row],[NIS]])</f>
        <v>2</v>
      </c>
      <c r="AC91" s="13">
        <f>IF(Z91 = "Penulis kedua (bukan korespondensi) dst karya ilmiah di journal yg bereputasi dan diakui|External National|Team", IFERROR((INDEX(Grading22[Score], MATCH(Angkatan22[[#This Row],[Criteria]], Grading22[Criteria], 0)))/N91, 0), IFERROR(INDEX(Grading22[Score], MATCH(Angkatan22[[#This Row],[Criteria]], Grading22[Criteria], 0)), 0))</f>
        <v>35</v>
      </c>
    </row>
    <row r="92" spans="1:29" ht="14.25" hidden="1" customHeight="1" x14ac:dyDescent="0.35">
      <c r="A92" s="16" t="s">
        <v>1495</v>
      </c>
      <c r="B92" s="6" t="s">
        <v>1496</v>
      </c>
      <c r="C92" s="6" t="s">
        <v>1489</v>
      </c>
      <c r="D92" s="6">
        <v>2022</v>
      </c>
      <c r="E92" s="6" t="s">
        <v>1505</v>
      </c>
      <c r="F92" s="7" t="s">
        <v>798</v>
      </c>
      <c r="G92" s="7" t="s">
        <v>1506</v>
      </c>
      <c r="H92" s="6">
        <v>20222</v>
      </c>
      <c r="I92" s="6" t="s">
        <v>1507</v>
      </c>
      <c r="J92" s="6" t="s">
        <v>28</v>
      </c>
      <c r="K92" s="6" t="s">
        <v>1806</v>
      </c>
      <c r="L92" s="6" t="s">
        <v>54</v>
      </c>
      <c r="M92" s="6" t="s">
        <v>44</v>
      </c>
      <c r="N92" s="6">
        <v>0</v>
      </c>
      <c r="O92" s="6">
        <v>15</v>
      </c>
      <c r="P92" s="11" t="s">
        <v>1508</v>
      </c>
      <c r="Q92" s="11" t="s">
        <v>1509</v>
      </c>
      <c r="R92" s="11" t="s">
        <v>1510</v>
      </c>
      <c r="T92" s="11" t="s">
        <v>1511</v>
      </c>
      <c r="U92" s="6" t="s">
        <v>1512</v>
      </c>
      <c r="V92" s="12" t="str">
        <f>Angkatan22[[#This Row],[Level]]</f>
        <v>External National</v>
      </c>
      <c r="W92" s="12" t="str">
        <f>VLOOKUP(Angkatan22[[#This Row],[Status]], Grading22[], 2, FALSE)</f>
        <v>Kompetisi</v>
      </c>
      <c r="X92" s="13" t="str">
        <f>Angkatan22[[#This Row],[Status]]</f>
        <v>Juara 3</v>
      </c>
      <c r="Y92" s="13" t="str">
        <f>Angkatan22[[#This Row],[Participant As]]</f>
        <v>Team</v>
      </c>
      <c r="Z92" s="13" t="str">
        <f>CLEAN(TRIM(Angkatan22[[#This Row],[Placement]] &amp; "|" &amp; Angkatan22[[#This Row],[Competition Level]] &amp; "|" &amp; Angkatan22[[#This Row],[Team Category]]))</f>
        <v>Juara 3|External National|Team</v>
      </c>
      <c r="AA92" s="13">
        <f>COUNTIFS(Angkatan22[NIS], Angkatan22[[#This Row],[NIS]], Angkatan22[Field], Angkatan22[[#This Row],[Field]])</f>
        <v>2</v>
      </c>
      <c r="AB92" s="14">
        <f>COUNTIF(Angkatan22[NIS], Angkatan22[[#This Row],[NIS]])</f>
        <v>2</v>
      </c>
      <c r="AC92" s="13">
        <f>IF(Z92 = "Penulis kedua (bukan korespondensi) dst karya ilmiah di journal yg bereputasi dan diakui|External National|Team", IFERROR((INDEX(Grading22[Score], MATCH(Angkatan22[[#This Row],[Criteria]], Grading22[Criteria], 0)))/N92, 0), IFERROR(INDEX(Grading22[Score], MATCH(Angkatan22[[#This Row],[Criteria]], Grading22[Criteria], 0)), 0))</f>
        <v>8</v>
      </c>
    </row>
    <row r="93" spans="1:29" ht="14.25" hidden="1" customHeight="1" x14ac:dyDescent="0.35">
      <c r="A93" s="16" t="s">
        <v>1450</v>
      </c>
      <c r="B93" s="6" t="s">
        <v>1451</v>
      </c>
      <c r="C93" s="6" t="s">
        <v>1414</v>
      </c>
      <c r="D93" s="6">
        <v>2022</v>
      </c>
      <c r="E93" s="6" t="s">
        <v>1452</v>
      </c>
      <c r="F93" s="7" t="s">
        <v>1453</v>
      </c>
      <c r="G93" s="7" t="s">
        <v>1453</v>
      </c>
      <c r="H93" s="6">
        <v>20222</v>
      </c>
      <c r="I93" s="6" t="s">
        <v>1844</v>
      </c>
      <c r="J93" s="6" t="s">
        <v>28</v>
      </c>
      <c r="K93" s="6" t="s">
        <v>1808</v>
      </c>
      <c r="L93" s="6" t="s">
        <v>43</v>
      </c>
      <c r="M93" s="6" t="s">
        <v>31</v>
      </c>
      <c r="N93" s="6">
        <v>50</v>
      </c>
      <c r="O93" s="6">
        <v>10</v>
      </c>
      <c r="P93" s="11" t="s">
        <v>1455</v>
      </c>
      <c r="Q93" s="11" t="s">
        <v>1456</v>
      </c>
      <c r="U93" s="6" t="s">
        <v>1457</v>
      </c>
      <c r="V93" s="12" t="str">
        <f>Angkatan22[[#This Row],[Level]]</f>
        <v>External Regional</v>
      </c>
      <c r="W93" s="12" t="str">
        <f>VLOOKUP(Angkatan22[[#This Row],[Status]], Grading22[], 2, FALSE)</f>
        <v>Pengakuan</v>
      </c>
      <c r="X93" s="13" t="str">
        <f>Angkatan22[[#This Row],[Status]]</f>
        <v>Pelatih/Wasit/Juri Tidak Berlisensi</v>
      </c>
      <c r="Y93" s="13" t="str">
        <f>Angkatan22[[#This Row],[Participant As]]</f>
        <v>Individual</v>
      </c>
      <c r="Z93" s="13" t="str">
        <f>CLEAN(TRIM(Angkatan22[[#This Row],[Placement]] &amp; "|" &amp; Angkatan22[[#This Row],[Competition Level]] &amp; "|" &amp; Angkatan22[[#This Row],[Team Category]]))</f>
        <v>Pelatih/Wasit/Juri Tidak Berlisensi|External Regional|Individual</v>
      </c>
      <c r="AA93" s="13">
        <f>COUNTIFS(Angkatan22[NIS], Angkatan22[[#This Row],[NIS]], Angkatan22[Field], Angkatan22[[#This Row],[Field]])</f>
        <v>1</v>
      </c>
      <c r="AB93" s="14">
        <f>COUNTIF(Angkatan22[NIS], Angkatan22[[#This Row],[NIS]])</f>
        <v>1</v>
      </c>
      <c r="AC93" s="13">
        <f>IF(Z93 = "Penulis kedua (bukan korespondensi) dst karya ilmiah di journal yg bereputasi dan diakui|External National|Team", IFERROR((INDEX(Grading22[Score], MATCH(Angkatan22[[#This Row],[Criteria]], Grading22[Criteria], 0)))/N93, 0), IFERROR(INDEX(Grading22[Score], MATCH(Angkatan22[[#This Row],[Criteria]], Grading22[Criteria], 0)), 0))</f>
        <v>20</v>
      </c>
    </row>
    <row r="94" spans="1:29" ht="14.25" hidden="1" customHeight="1" x14ac:dyDescent="0.35">
      <c r="A94" s="16" t="s">
        <v>214</v>
      </c>
      <c r="B94" s="6" t="s">
        <v>215</v>
      </c>
      <c r="C94" s="6" t="s">
        <v>23</v>
      </c>
      <c r="D94" s="6">
        <v>2022</v>
      </c>
      <c r="E94" s="6" t="s">
        <v>24</v>
      </c>
      <c r="F94" s="7" t="s">
        <v>25</v>
      </c>
      <c r="G94" s="7" t="s">
        <v>26</v>
      </c>
      <c r="H94" s="6">
        <v>20231</v>
      </c>
      <c r="I94" s="6" t="s">
        <v>27</v>
      </c>
      <c r="J94" s="6" t="s">
        <v>28</v>
      </c>
      <c r="K94" s="6" t="s">
        <v>1810</v>
      </c>
      <c r="L94" s="6" t="s">
        <v>30</v>
      </c>
      <c r="M94" s="6" t="s">
        <v>31</v>
      </c>
      <c r="N94" s="6">
        <v>500</v>
      </c>
      <c r="O94" s="6">
        <v>10</v>
      </c>
      <c r="P94" s="11" t="s">
        <v>32</v>
      </c>
      <c r="Q94" s="11" t="s">
        <v>33</v>
      </c>
      <c r="R94" s="11" t="s">
        <v>34</v>
      </c>
      <c r="U94" s="6" t="s">
        <v>35</v>
      </c>
      <c r="V94" s="12" t="str">
        <f>Angkatan22[[#This Row],[Level]]</f>
        <v>External International</v>
      </c>
      <c r="W94" s="12" t="str">
        <f>VLOOKUP(Angkatan22[[#This Row],[Status]], Grading22[], 2, FALSE)</f>
        <v>Pengakuan</v>
      </c>
      <c r="X94" s="13" t="str">
        <f>Angkatan22[[#This Row],[Status]]</f>
        <v>Narasumber/Pembicara</v>
      </c>
      <c r="Y94" s="13" t="str">
        <f>Angkatan22[[#This Row],[Participant As]]</f>
        <v>Individual</v>
      </c>
      <c r="Z94" s="13" t="str">
        <f>CLEAN(TRIM(Angkatan22[[#This Row],[Placement]] &amp; "|" &amp; Angkatan22[[#This Row],[Competition Level]] &amp; "|" &amp; Angkatan22[[#This Row],[Team Category]]))</f>
        <v>Narasumber/Pembicara|External International|Individual</v>
      </c>
      <c r="AA94" s="13">
        <f>COUNTIFS(Angkatan22[NIS], Angkatan22[[#This Row],[NIS]], Angkatan22[Field], Angkatan22[[#This Row],[Field]])</f>
        <v>1</v>
      </c>
      <c r="AB94" s="14">
        <f>COUNTIF(Angkatan22[NIS], Angkatan22[[#This Row],[NIS]])</f>
        <v>1</v>
      </c>
      <c r="AC94" s="13">
        <f>IF(Z94 = "Penulis kedua (bukan korespondensi) dst karya ilmiah di journal yg bereputasi dan diakui|External National|Team", IFERROR((INDEX(Grading22[Score], MATCH(Angkatan22[[#This Row],[Criteria]], Grading22[Criteria], 0)))/N94, 0), IFERROR(INDEX(Grading22[Score], MATCH(Angkatan22[[#This Row],[Criteria]], Grading22[Criteria], 0)), 0))</f>
        <v>25</v>
      </c>
    </row>
    <row r="95" spans="1:29" ht="14.25" hidden="1" customHeight="1" x14ac:dyDescent="0.35">
      <c r="A95" s="16" t="s">
        <v>1374</v>
      </c>
      <c r="B95" s="6" t="s">
        <v>1375</v>
      </c>
      <c r="C95" s="6" t="s">
        <v>1300</v>
      </c>
      <c r="D95" s="6">
        <v>2022</v>
      </c>
      <c r="E95" s="6" t="s">
        <v>24</v>
      </c>
      <c r="F95" s="7" t="s">
        <v>25</v>
      </c>
      <c r="G95" s="7" t="s">
        <v>26</v>
      </c>
      <c r="H95" s="6">
        <v>20231</v>
      </c>
      <c r="I95" s="6" t="s">
        <v>27</v>
      </c>
      <c r="J95" s="6" t="s">
        <v>28</v>
      </c>
      <c r="K95" s="6" t="s">
        <v>1810</v>
      </c>
      <c r="L95" s="6" t="s">
        <v>30</v>
      </c>
      <c r="M95" s="6" t="s">
        <v>31</v>
      </c>
      <c r="N95" s="6">
        <v>500</v>
      </c>
      <c r="O95" s="6">
        <v>10</v>
      </c>
      <c r="P95" s="11" t="s">
        <v>32</v>
      </c>
      <c r="Q95" s="11" t="s">
        <v>308</v>
      </c>
      <c r="R95" s="11" t="s">
        <v>309</v>
      </c>
      <c r="U95" s="6" t="s">
        <v>35</v>
      </c>
      <c r="V95" s="12" t="str">
        <f>Angkatan22[[#This Row],[Level]]</f>
        <v>External International</v>
      </c>
      <c r="W95" s="12" t="str">
        <f>VLOOKUP(Angkatan22[[#This Row],[Status]], Grading22[], 2, FALSE)</f>
        <v>Pengakuan</v>
      </c>
      <c r="X95" s="13" t="str">
        <f>Angkatan22[[#This Row],[Status]]</f>
        <v>Narasumber/Pembicara</v>
      </c>
      <c r="Y95" s="13" t="str">
        <f>Angkatan22[[#This Row],[Participant As]]</f>
        <v>Individual</v>
      </c>
      <c r="Z95" s="13" t="str">
        <f>CLEAN(TRIM(Angkatan22[[#This Row],[Placement]] &amp; "|" &amp; Angkatan22[[#This Row],[Competition Level]] &amp; "|" &amp; Angkatan22[[#This Row],[Team Category]]))</f>
        <v>Narasumber/Pembicara|External International|Individual</v>
      </c>
      <c r="AA95" s="13">
        <f>COUNTIFS(Angkatan22[NIS], Angkatan22[[#This Row],[NIS]], Angkatan22[Field], Angkatan22[[#This Row],[Field]])</f>
        <v>1</v>
      </c>
      <c r="AB95" s="14">
        <f>COUNTIF(Angkatan22[NIS], Angkatan22[[#This Row],[NIS]])</f>
        <v>1</v>
      </c>
      <c r="AC95" s="13">
        <f>IF(Z95 = "Penulis kedua (bukan korespondensi) dst karya ilmiah di journal yg bereputasi dan diakui|External National|Team", IFERROR((INDEX(Grading22[Score], MATCH(Angkatan22[[#This Row],[Criteria]], Grading22[Criteria], 0)))/N95, 0), IFERROR(INDEX(Grading22[Score], MATCH(Angkatan22[[#This Row],[Criteria]], Grading22[Criteria], 0)), 0))</f>
        <v>25</v>
      </c>
    </row>
    <row r="96" spans="1:29" ht="14.25" hidden="1" customHeight="1" x14ac:dyDescent="0.35">
      <c r="A96" s="16" t="s">
        <v>547</v>
      </c>
      <c r="B96" s="6" t="s">
        <v>548</v>
      </c>
      <c r="C96" s="6" t="s">
        <v>23</v>
      </c>
      <c r="D96" s="6">
        <v>2022</v>
      </c>
      <c r="E96" s="6" t="s">
        <v>24</v>
      </c>
      <c r="F96" s="7" t="s">
        <v>25</v>
      </c>
      <c r="G96" s="7" t="s">
        <v>26</v>
      </c>
      <c r="H96" s="6">
        <v>20231</v>
      </c>
      <c r="I96" s="6" t="s">
        <v>27</v>
      </c>
      <c r="J96" s="6" t="s">
        <v>28</v>
      </c>
      <c r="K96" s="6" t="s">
        <v>1810</v>
      </c>
      <c r="L96" s="6" t="s">
        <v>30</v>
      </c>
      <c r="M96" s="6" t="s">
        <v>31</v>
      </c>
      <c r="N96" s="6">
        <v>500</v>
      </c>
      <c r="O96" s="6">
        <v>10</v>
      </c>
      <c r="P96" s="11" t="s">
        <v>32</v>
      </c>
      <c r="Q96" s="11" t="s">
        <v>33</v>
      </c>
      <c r="R96" s="11" t="s">
        <v>34</v>
      </c>
      <c r="U96" s="6" t="s">
        <v>35</v>
      </c>
      <c r="V96" s="12" t="str">
        <f>Angkatan22[[#This Row],[Level]]</f>
        <v>External International</v>
      </c>
      <c r="W96" s="12" t="str">
        <f>VLOOKUP(Angkatan22[[#This Row],[Status]], Grading22[], 2, FALSE)</f>
        <v>Pengakuan</v>
      </c>
      <c r="X96" s="13" t="str">
        <f>Angkatan22[[#This Row],[Status]]</f>
        <v>Narasumber/Pembicara</v>
      </c>
      <c r="Y96" s="13" t="str">
        <f>Angkatan22[[#This Row],[Participant As]]</f>
        <v>Individual</v>
      </c>
      <c r="Z96" s="13" t="str">
        <f>CLEAN(TRIM(Angkatan22[[#This Row],[Placement]] &amp; "|" &amp; Angkatan22[[#This Row],[Competition Level]] &amp; "|" &amp; Angkatan22[[#This Row],[Team Category]]))</f>
        <v>Narasumber/Pembicara|External International|Individual</v>
      </c>
      <c r="AA96" s="13">
        <f>COUNTIFS(Angkatan22[NIS], Angkatan22[[#This Row],[NIS]], Angkatan22[Field], Angkatan22[[#This Row],[Field]])</f>
        <v>1</v>
      </c>
      <c r="AB96" s="14">
        <f>COUNTIF(Angkatan22[NIS], Angkatan22[[#This Row],[NIS]])</f>
        <v>1</v>
      </c>
      <c r="AC96" s="13">
        <f>IF(Z96 = "Penulis kedua (bukan korespondensi) dst karya ilmiah di journal yg bereputasi dan diakui|External National|Team", IFERROR((INDEX(Grading22[Score], MATCH(Angkatan22[[#This Row],[Criteria]], Grading22[Criteria], 0)))/N96, 0), IFERROR(INDEX(Grading22[Score], MATCH(Angkatan22[[#This Row],[Criteria]], Grading22[Criteria], 0)), 0))</f>
        <v>25</v>
      </c>
    </row>
    <row r="97" spans="1:29" ht="14.25" hidden="1" customHeight="1" x14ac:dyDescent="0.35">
      <c r="A97" s="16" t="s">
        <v>96</v>
      </c>
      <c r="B97" s="6" t="s">
        <v>97</v>
      </c>
      <c r="C97" s="6" t="s">
        <v>23</v>
      </c>
      <c r="D97" s="6">
        <v>2022</v>
      </c>
      <c r="E97" s="6" t="s">
        <v>98</v>
      </c>
      <c r="F97" s="7" t="s">
        <v>99</v>
      </c>
      <c r="G97" s="7" t="s">
        <v>100</v>
      </c>
      <c r="H97" s="6">
        <v>20222</v>
      </c>
      <c r="I97" s="6" t="s">
        <v>101</v>
      </c>
      <c r="J97" s="6" t="s">
        <v>28</v>
      </c>
      <c r="K97" s="6" t="s">
        <v>1806</v>
      </c>
      <c r="L97" s="6" t="s">
        <v>54</v>
      </c>
      <c r="M97" s="6" t="s">
        <v>44</v>
      </c>
      <c r="N97" s="6">
        <v>450</v>
      </c>
      <c r="O97" s="6">
        <v>15</v>
      </c>
      <c r="P97" s="11" t="s">
        <v>102</v>
      </c>
      <c r="Q97" s="11" t="s">
        <v>103</v>
      </c>
      <c r="R97" s="11" t="s">
        <v>104</v>
      </c>
      <c r="T97" s="11" t="s">
        <v>105</v>
      </c>
      <c r="U97" s="6" t="s">
        <v>106</v>
      </c>
      <c r="V97" s="12" t="str">
        <f>Angkatan22[[#This Row],[Level]]</f>
        <v>External National</v>
      </c>
      <c r="W97" s="12" t="str">
        <f>VLOOKUP(Angkatan22[[#This Row],[Status]], Grading22[], 2, FALSE)</f>
        <v>Kompetisi</v>
      </c>
      <c r="X97" s="13" t="str">
        <f>Angkatan22[[#This Row],[Status]]</f>
        <v>Juara 3</v>
      </c>
      <c r="Y97" s="13" t="str">
        <f>Angkatan22[[#This Row],[Participant As]]</f>
        <v>Team</v>
      </c>
      <c r="Z97" s="13" t="str">
        <f>CLEAN(TRIM(Angkatan22[[#This Row],[Placement]] &amp; "|" &amp; Angkatan22[[#This Row],[Competition Level]] &amp; "|" &amp; Angkatan22[[#This Row],[Team Category]]))</f>
        <v>Juara 3|External National|Team</v>
      </c>
      <c r="AA97" s="13">
        <f>COUNTIFS(Angkatan22[NIS], Angkatan22[[#This Row],[NIS]], Angkatan22[Field], Angkatan22[[#This Row],[Field]])</f>
        <v>1</v>
      </c>
      <c r="AB97" s="14">
        <f>COUNTIF(Angkatan22[NIS], Angkatan22[[#This Row],[NIS]])</f>
        <v>2</v>
      </c>
      <c r="AC97" s="13">
        <f>IF(Z97 = "Penulis kedua (bukan korespondensi) dst karya ilmiah di journal yg bereputasi dan diakui|External National|Team", IFERROR((INDEX(Grading22[Score], MATCH(Angkatan22[[#This Row],[Criteria]], Grading22[Criteria], 0)))/N97, 0), IFERROR(INDEX(Grading22[Score], MATCH(Angkatan22[[#This Row],[Criteria]], Grading22[Criteria], 0)), 0))</f>
        <v>8</v>
      </c>
    </row>
    <row r="98" spans="1:29" ht="14.25" hidden="1" customHeight="1" x14ac:dyDescent="0.35">
      <c r="A98" s="16" t="s">
        <v>96</v>
      </c>
      <c r="B98" s="6" t="s">
        <v>97</v>
      </c>
      <c r="C98" s="6" t="s">
        <v>23</v>
      </c>
      <c r="D98" s="6">
        <v>2022</v>
      </c>
      <c r="E98" s="6" t="s">
        <v>24</v>
      </c>
      <c r="F98" s="7" t="s">
        <v>25</v>
      </c>
      <c r="G98" s="7" t="s">
        <v>26</v>
      </c>
      <c r="H98" s="6">
        <v>20231</v>
      </c>
      <c r="I98" s="6" t="s">
        <v>27</v>
      </c>
      <c r="J98" s="6" t="s">
        <v>28</v>
      </c>
      <c r="K98" s="6" t="s">
        <v>1810</v>
      </c>
      <c r="L98" s="6" t="s">
        <v>30</v>
      </c>
      <c r="M98" s="6" t="s">
        <v>31</v>
      </c>
      <c r="N98" s="6">
        <v>500</v>
      </c>
      <c r="O98" s="6">
        <v>10</v>
      </c>
      <c r="P98" s="11" t="s">
        <v>32</v>
      </c>
      <c r="Q98" s="11" t="s">
        <v>33</v>
      </c>
      <c r="R98" s="11" t="s">
        <v>34</v>
      </c>
      <c r="U98" s="6" t="s">
        <v>35</v>
      </c>
      <c r="V98" s="12" t="str">
        <f>Angkatan22[[#This Row],[Level]]</f>
        <v>External International</v>
      </c>
      <c r="W98" s="12" t="str">
        <f>VLOOKUP(Angkatan22[[#This Row],[Status]], Grading22[], 2, FALSE)</f>
        <v>Pengakuan</v>
      </c>
      <c r="X98" s="13" t="str">
        <f>Angkatan22[[#This Row],[Status]]</f>
        <v>Narasumber/Pembicara</v>
      </c>
      <c r="Y98" s="13" t="str">
        <f>Angkatan22[[#This Row],[Participant As]]</f>
        <v>Individual</v>
      </c>
      <c r="Z98" s="13" t="str">
        <f>CLEAN(TRIM(Angkatan22[[#This Row],[Placement]] &amp; "|" &amp; Angkatan22[[#This Row],[Competition Level]] &amp; "|" &amp; Angkatan22[[#This Row],[Team Category]]))</f>
        <v>Narasumber/Pembicara|External International|Individual</v>
      </c>
      <c r="AA98" s="13">
        <f>COUNTIFS(Angkatan22[NIS], Angkatan22[[#This Row],[NIS]], Angkatan22[Field], Angkatan22[[#This Row],[Field]])</f>
        <v>1</v>
      </c>
      <c r="AB98" s="14">
        <f>COUNTIF(Angkatan22[NIS], Angkatan22[[#This Row],[NIS]])</f>
        <v>2</v>
      </c>
      <c r="AC98" s="13">
        <f>IF(Z98 = "Penulis kedua (bukan korespondensi) dst karya ilmiah di journal yg bereputasi dan diakui|External National|Team", IFERROR((INDEX(Grading22[Score], MATCH(Angkatan22[[#This Row],[Criteria]], Grading22[Criteria], 0)))/N98, 0), IFERROR(INDEX(Grading22[Score], MATCH(Angkatan22[[#This Row],[Criteria]], Grading22[Criteria], 0)), 0))</f>
        <v>25</v>
      </c>
    </row>
    <row r="99" spans="1:29" ht="14.25" hidden="1" customHeight="1" x14ac:dyDescent="0.35">
      <c r="A99" s="16" t="s">
        <v>1128</v>
      </c>
      <c r="B99" s="6" t="s">
        <v>1129</v>
      </c>
      <c r="C99" s="6" t="s">
        <v>1059</v>
      </c>
      <c r="D99" s="6">
        <v>2022</v>
      </c>
      <c r="E99" s="6" t="s">
        <v>1130</v>
      </c>
      <c r="F99" s="7" t="s">
        <v>1131</v>
      </c>
      <c r="G99" s="7" t="s">
        <v>1103</v>
      </c>
      <c r="H99" s="6">
        <v>20221</v>
      </c>
      <c r="I99" s="6" t="s">
        <v>1132</v>
      </c>
      <c r="J99" s="6" t="s">
        <v>28</v>
      </c>
      <c r="K99" s="6" t="s">
        <v>1810</v>
      </c>
      <c r="L99" s="6" t="s">
        <v>43</v>
      </c>
      <c r="M99" s="6" t="s">
        <v>31</v>
      </c>
      <c r="N99" s="6">
        <v>10</v>
      </c>
      <c r="O99" s="6">
        <v>10</v>
      </c>
      <c r="Q99" s="11" t="s">
        <v>1133</v>
      </c>
      <c r="U99" s="6" t="s">
        <v>1134</v>
      </c>
      <c r="V99" s="12" t="str">
        <f>Angkatan22[[#This Row],[Level]]</f>
        <v>External Regional</v>
      </c>
      <c r="W99" s="12" t="str">
        <f>VLOOKUP(Angkatan22[[#This Row],[Status]], Grading22[], 2, FALSE)</f>
        <v>Pengakuan</v>
      </c>
      <c r="X99" s="13" t="str">
        <f>Angkatan22[[#This Row],[Status]]</f>
        <v>Narasumber/Pembicara</v>
      </c>
      <c r="Y99" s="13" t="str">
        <f>Angkatan22[[#This Row],[Participant As]]</f>
        <v>Individual</v>
      </c>
      <c r="Z99" s="13" t="str">
        <f>CLEAN(TRIM(Angkatan22[[#This Row],[Placement]] &amp; "|" &amp; Angkatan22[[#This Row],[Competition Level]] &amp; "|" &amp; Angkatan22[[#This Row],[Team Category]]))</f>
        <v>Narasumber/Pembicara|External Regional|Individual</v>
      </c>
      <c r="AA99" s="13">
        <f>COUNTIFS(Angkatan22[NIS], Angkatan22[[#This Row],[NIS]], Angkatan22[Field], Angkatan22[[#This Row],[Field]])</f>
        <v>1</v>
      </c>
      <c r="AB99" s="14">
        <f>COUNTIF(Angkatan22[NIS], Angkatan22[[#This Row],[NIS]])</f>
        <v>1</v>
      </c>
      <c r="AC99" s="13">
        <f>IF(Z99 = "Penulis kedua (bukan korespondensi) dst karya ilmiah di journal yg bereputasi dan diakui|External National|Team", IFERROR((INDEX(Grading22[Score], MATCH(Angkatan22[[#This Row],[Criteria]], Grading22[Criteria], 0)))/N99, 0), IFERROR(INDEX(Grading22[Score], MATCH(Angkatan22[[#This Row],[Criteria]], Grading22[Criteria], 0)), 0))</f>
        <v>20</v>
      </c>
    </row>
    <row r="100" spans="1:29" ht="14.25" hidden="1" customHeight="1" x14ac:dyDescent="0.35">
      <c r="A100" s="16" t="s">
        <v>291</v>
      </c>
      <c r="B100" s="6" t="s">
        <v>292</v>
      </c>
      <c r="C100" s="6" t="s">
        <v>23</v>
      </c>
      <c r="D100" s="6">
        <v>2022</v>
      </c>
      <c r="E100" s="6" t="s">
        <v>293</v>
      </c>
      <c r="F100" s="7" t="s">
        <v>294</v>
      </c>
      <c r="G100" s="7" t="s">
        <v>294</v>
      </c>
      <c r="H100" s="6">
        <v>20221</v>
      </c>
      <c r="J100" s="6" t="s">
        <v>28</v>
      </c>
      <c r="K100" s="6" t="s">
        <v>1804</v>
      </c>
      <c r="L100" s="6" t="s">
        <v>43</v>
      </c>
      <c r="M100" s="6" t="s">
        <v>31</v>
      </c>
      <c r="N100" s="6">
        <v>900</v>
      </c>
      <c r="O100" s="6">
        <v>20</v>
      </c>
      <c r="Q100" s="11" t="s">
        <v>295</v>
      </c>
      <c r="R100" s="11" t="s">
        <v>296</v>
      </c>
      <c r="T100" s="11" t="s">
        <v>297</v>
      </c>
      <c r="U100" s="6" t="s">
        <v>298</v>
      </c>
      <c r="V100" s="12" t="str">
        <f>Angkatan22[[#This Row],[Level]]</f>
        <v>External Regional</v>
      </c>
      <c r="W100" s="12" t="str">
        <f>VLOOKUP(Angkatan22[[#This Row],[Status]], Grading22[], 2, FALSE)</f>
        <v>Kompetisi</v>
      </c>
      <c r="X100" s="13" t="str">
        <f>Angkatan22[[#This Row],[Status]]</f>
        <v>Juara 1</v>
      </c>
      <c r="Y100" s="13" t="str">
        <f>Angkatan22[[#This Row],[Participant As]]</f>
        <v>Individual</v>
      </c>
      <c r="Z100" s="13" t="str">
        <f>CLEAN(TRIM(Angkatan22[[#This Row],[Placement]] &amp; "|" &amp; Angkatan22[[#This Row],[Competition Level]] &amp; "|" &amp; Angkatan22[[#This Row],[Team Category]]))</f>
        <v>Juara 1|External Regional|Individual</v>
      </c>
      <c r="AA100" s="13">
        <f>COUNTIFS(Angkatan22[NIS], Angkatan22[[#This Row],[NIS]], Angkatan22[Field], Angkatan22[[#This Row],[Field]])</f>
        <v>2</v>
      </c>
      <c r="AB100" s="14">
        <f>COUNTIF(Angkatan22[NIS], Angkatan22[[#This Row],[NIS]])</f>
        <v>3</v>
      </c>
      <c r="AC100" s="13">
        <f>IF(Z100 = "Penulis kedua (bukan korespondensi) dst karya ilmiah di journal yg bereputasi dan diakui|External National|Team", IFERROR((INDEX(Grading22[Score], MATCH(Angkatan22[[#This Row],[Criteria]], Grading22[Criteria], 0)))/N100, 0), IFERROR(INDEX(Grading22[Score], MATCH(Angkatan22[[#This Row],[Criteria]], Grading22[Criteria], 0)), 0))</f>
        <v>35</v>
      </c>
    </row>
    <row r="101" spans="1:29" ht="14.25" hidden="1" customHeight="1" x14ac:dyDescent="0.35">
      <c r="A101" s="16" t="s">
        <v>291</v>
      </c>
      <c r="B101" s="6" t="s">
        <v>292</v>
      </c>
      <c r="C101" s="6" t="s">
        <v>23</v>
      </c>
      <c r="D101" s="6">
        <v>2022</v>
      </c>
      <c r="E101" s="6" t="s">
        <v>299</v>
      </c>
      <c r="F101" s="7" t="s">
        <v>300</v>
      </c>
      <c r="G101" s="7" t="s">
        <v>300</v>
      </c>
      <c r="H101" s="6">
        <v>20222</v>
      </c>
      <c r="J101" s="6" t="s">
        <v>28</v>
      </c>
      <c r="K101" s="6" t="s">
        <v>1805</v>
      </c>
      <c r="L101" s="6" t="s">
        <v>43</v>
      </c>
      <c r="M101" s="6" t="s">
        <v>31</v>
      </c>
      <c r="N101" s="6">
        <v>900</v>
      </c>
      <c r="O101" s="6">
        <v>15</v>
      </c>
      <c r="Q101" s="11" t="s">
        <v>301</v>
      </c>
      <c r="R101" s="11" t="s">
        <v>302</v>
      </c>
      <c r="U101" s="6" t="s">
        <v>303</v>
      </c>
      <c r="V101" s="12" t="str">
        <f>Angkatan22[[#This Row],[Level]]</f>
        <v>External Regional</v>
      </c>
      <c r="W101" s="12" t="str">
        <f>VLOOKUP(Angkatan22[[#This Row],[Status]], Grading22[], 2, FALSE)</f>
        <v>Kompetisi</v>
      </c>
      <c r="X101" s="13" t="str">
        <f>Angkatan22[[#This Row],[Status]]</f>
        <v>Juara 2</v>
      </c>
      <c r="Y101" s="13" t="str">
        <f>Angkatan22[[#This Row],[Participant As]]</f>
        <v>Individual</v>
      </c>
      <c r="Z101" s="13" t="str">
        <f>CLEAN(TRIM(Angkatan22[[#This Row],[Placement]] &amp; "|" &amp; Angkatan22[[#This Row],[Competition Level]] &amp; "|" &amp; Angkatan22[[#This Row],[Team Category]]))</f>
        <v>Juara 2|External Regional|Individual</v>
      </c>
      <c r="AA101" s="13">
        <f>COUNTIFS(Angkatan22[NIS], Angkatan22[[#This Row],[NIS]], Angkatan22[Field], Angkatan22[[#This Row],[Field]])</f>
        <v>2</v>
      </c>
      <c r="AB101" s="14">
        <f>COUNTIF(Angkatan22[NIS], Angkatan22[[#This Row],[NIS]])</f>
        <v>3</v>
      </c>
      <c r="AC101" s="13">
        <f>IF(Z101 = "Penulis kedua (bukan korespondensi) dst karya ilmiah di journal yg bereputasi dan diakui|External National|Team", IFERROR((INDEX(Grading22[Score], MATCH(Angkatan22[[#This Row],[Criteria]], Grading22[Criteria], 0)))/N101, 0), IFERROR(INDEX(Grading22[Score], MATCH(Angkatan22[[#This Row],[Criteria]], Grading22[Criteria], 0)), 0))</f>
        <v>30</v>
      </c>
    </row>
    <row r="102" spans="1:29" ht="14.25" hidden="1" customHeight="1" x14ac:dyDescent="0.35">
      <c r="A102" s="16" t="s">
        <v>291</v>
      </c>
      <c r="B102" s="6" t="s">
        <v>292</v>
      </c>
      <c r="C102" s="6" t="s">
        <v>23</v>
      </c>
      <c r="D102" s="6">
        <v>2022</v>
      </c>
      <c r="E102" s="6" t="s">
        <v>24</v>
      </c>
      <c r="F102" s="7" t="s">
        <v>25</v>
      </c>
      <c r="G102" s="7" t="s">
        <v>26</v>
      </c>
      <c r="H102" s="6">
        <v>20231</v>
      </c>
      <c r="I102" s="6" t="s">
        <v>27</v>
      </c>
      <c r="J102" s="6" t="s">
        <v>28</v>
      </c>
      <c r="K102" s="6" t="s">
        <v>1810</v>
      </c>
      <c r="L102" s="6" t="s">
        <v>30</v>
      </c>
      <c r="M102" s="6" t="s">
        <v>31</v>
      </c>
      <c r="N102" s="6">
        <v>500</v>
      </c>
      <c r="O102" s="6">
        <v>10</v>
      </c>
      <c r="P102" s="11" t="s">
        <v>32</v>
      </c>
      <c r="Q102" s="11" t="s">
        <v>33</v>
      </c>
      <c r="R102" s="11" t="s">
        <v>34</v>
      </c>
      <c r="U102" s="6" t="s">
        <v>35</v>
      </c>
      <c r="V102" s="12" t="str">
        <f>Angkatan22[[#This Row],[Level]]</f>
        <v>External International</v>
      </c>
      <c r="W102" s="12" t="str">
        <f>VLOOKUP(Angkatan22[[#This Row],[Status]], Grading22[], 2, FALSE)</f>
        <v>Pengakuan</v>
      </c>
      <c r="X102" s="13" t="str">
        <f>Angkatan22[[#This Row],[Status]]</f>
        <v>Narasumber/Pembicara</v>
      </c>
      <c r="Y102" s="13" t="str">
        <f>Angkatan22[[#This Row],[Participant As]]</f>
        <v>Individual</v>
      </c>
      <c r="Z102" s="13" t="str">
        <f>CLEAN(TRIM(Angkatan22[[#This Row],[Placement]] &amp; "|" &amp; Angkatan22[[#This Row],[Competition Level]] &amp; "|" &amp; Angkatan22[[#This Row],[Team Category]]))</f>
        <v>Narasumber/Pembicara|External International|Individual</v>
      </c>
      <c r="AA102" s="13">
        <f>COUNTIFS(Angkatan22[NIS], Angkatan22[[#This Row],[NIS]], Angkatan22[Field], Angkatan22[[#This Row],[Field]])</f>
        <v>1</v>
      </c>
      <c r="AB102" s="14">
        <f>COUNTIF(Angkatan22[NIS], Angkatan22[[#This Row],[NIS]])</f>
        <v>3</v>
      </c>
      <c r="AC102" s="13">
        <f>IF(Z102 = "Penulis kedua (bukan korespondensi) dst karya ilmiah di journal yg bereputasi dan diakui|External National|Team", IFERROR((INDEX(Grading22[Score], MATCH(Angkatan22[[#This Row],[Criteria]], Grading22[Criteria], 0)))/N102, 0), IFERROR(INDEX(Grading22[Score], MATCH(Angkatan22[[#This Row],[Criteria]], Grading22[Criteria], 0)), 0))</f>
        <v>25</v>
      </c>
    </row>
    <row r="103" spans="1:29" ht="14.25" hidden="1" customHeight="1" x14ac:dyDescent="0.35">
      <c r="A103" s="16" t="s">
        <v>66</v>
      </c>
      <c r="B103" s="6" t="s">
        <v>67</v>
      </c>
      <c r="C103" s="6" t="s">
        <v>23</v>
      </c>
      <c r="D103" s="6">
        <v>2022</v>
      </c>
      <c r="E103" s="6" t="s">
        <v>68</v>
      </c>
      <c r="F103" s="7" t="s">
        <v>69</v>
      </c>
      <c r="G103" s="7" t="s">
        <v>70</v>
      </c>
      <c r="H103" s="6">
        <v>20212</v>
      </c>
      <c r="I103" s="6" t="s">
        <v>71</v>
      </c>
      <c r="J103" s="6" t="s">
        <v>28</v>
      </c>
      <c r="K103" s="6" t="s">
        <v>1833</v>
      </c>
      <c r="L103" s="6" t="s">
        <v>54</v>
      </c>
      <c r="M103" s="6" t="s">
        <v>31</v>
      </c>
      <c r="N103" s="6">
        <v>2</v>
      </c>
      <c r="O103" s="6">
        <v>30</v>
      </c>
      <c r="S103" s="11" t="s">
        <v>73</v>
      </c>
      <c r="U103" s="6" t="s">
        <v>74</v>
      </c>
      <c r="V103" s="12" t="str">
        <f>Angkatan22[[#This Row],[Level]]</f>
        <v>External National</v>
      </c>
      <c r="W103" s="12" t="str">
        <f>VLOOKUP(Angkatan22[[#This Row],[Status]], Grading22[], 2, FALSE)</f>
        <v>Hasil Karya</v>
      </c>
      <c r="X103" s="13" t="str">
        <f>Angkatan22[[#This Row],[Status]]</f>
        <v>Buku Ber-ISBN Penulis Utama</v>
      </c>
      <c r="Y103" s="13" t="str">
        <f>Angkatan22[[#This Row],[Participant As]]</f>
        <v>Individual</v>
      </c>
      <c r="Z103" s="13" t="str">
        <f>CLEAN(TRIM(Angkatan22[[#This Row],[Placement]] &amp; "|" &amp; Angkatan22[[#This Row],[Competition Level]] &amp; "|" &amp; Angkatan22[[#This Row],[Team Category]]))</f>
        <v>Buku Ber-ISBN Penulis Utama|External National|Individual</v>
      </c>
      <c r="AA103" s="13">
        <f>COUNTIFS(Angkatan22[NIS], Angkatan22[[#This Row],[NIS]], Angkatan22[Field], Angkatan22[[#This Row],[Field]])</f>
        <v>1</v>
      </c>
      <c r="AB103" s="14">
        <f>COUNTIF(Angkatan22[NIS], Angkatan22[[#This Row],[NIS]])</f>
        <v>1</v>
      </c>
      <c r="AC103" s="13">
        <f>IF(Z103 = "Penulis kedua (bukan korespondensi) dst karya ilmiah di journal yg bereputasi dan diakui|External National|Team", IFERROR((INDEX(Grading22[Score], MATCH(Angkatan22[[#This Row],[Criteria]], Grading22[Criteria], 0)))/N103, 0), IFERROR(INDEX(Grading22[Score], MATCH(Angkatan22[[#This Row],[Criteria]], Grading22[Criteria], 0)), 0))</f>
        <v>30</v>
      </c>
    </row>
    <row r="104" spans="1:29" ht="14.25" hidden="1" customHeight="1" x14ac:dyDescent="0.35">
      <c r="A104" s="16" t="s">
        <v>264</v>
      </c>
      <c r="B104" s="6" t="s">
        <v>265</v>
      </c>
      <c r="C104" s="6" t="s">
        <v>23</v>
      </c>
      <c r="D104" s="6">
        <v>2022</v>
      </c>
      <c r="E104" s="6" t="s">
        <v>266</v>
      </c>
      <c r="F104" s="7" t="s">
        <v>267</v>
      </c>
      <c r="G104" s="7" t="s">
        <v>267</v>
      </c>
      <c r="H104" s="6">
        <v>20222</v>
      </c>
      <c r="I104" s="6" t="s">
        <v>268</v>
      </c>
      <c r="J104" s="6" t="s">
        <v>28</v>
      </c>
      <c r="K104" s="6" t="s">
        <v>856</v>
      </c>
      <c r="L104" s="6" t="s">
        <v>54</v>
      </c>
      <c r="M104" s="6" t="s">
        <v>270</v>
      </c>
      <c r="N104" s="6">
        <v>2</v>
      </c>
      <c r="O104" s="6">
        <v>8</v>
      </c>
      <c r="P104" s="6" t="s">
        <v>271</v>
      </c>
      <c r="Q104" s="11" t="s">
        <v>272</v>
      </c>
      <c r="S104" s="11" t="s">
        <v>273</v>
      </c>
      <c r="U104" s="6" t="s">
        <v>274</v>
      </c>
      <c r="V104" s="12" t="str">
        <f>Angkatan22[[#This Row],[Level]]</f>
        <v>External National</v>
      </c>
      <c r="W104" s="12" t="str">
        <f>VLOOKUP(Angkatan22[[#This Row],[Status]], Grading22[], 2, FALSE)</f>
        <v>Hasil Karya</v>
      </c>
      <c r="X104" s="13" t="str">
        <f>Angkatan22[[#This Row],[Status]]</f>
        <v>Hak Cipta</v>
      </c>
      <c r="Y104" s="13" t="str">
        <f>Angkatan22[[#This Row],[Participant As]]</f>
        <v>Student Organization</v>
      </c>
      <c r="Z104" s="13" t="str">
        <f>CLEAN(TRIM(Angkatan22[[#This Row],[Placement]] &amp; "|" &amp; Angkatan22[[#This Row],[Competition Level]] &amp; "|" &amp; Angkatan22[[#This Row],[Team Category]]))</f>
        <v>Hak Cipta|External National|Student Organization</v>
      </c>
      <c r="AA104" s="13">
        <f>COUNTIFS(Angkatan22[NIS], Angkatan22[[#This Row],[NIS]], Angkatan22[Field], Angkatan22[[#This Row],[Field]])</f>
        <v>1</v>
      </c>
      <c r="AB104" s="14">
        <f>COUNTIF(Angkatan22[NIS], Angkatan22[[#This Row],[NIS]])</f>
        <v>2</v>
      </c>
      <c r="AC104" s="13">
        <f>IF(Z104 = "Penulis kedua (bukan korespondensi) dst karya ilmiah di journal yg bereputasi dan diakui|External National|Team", IFERROR((INDEX(Grading22[Score], MATCH(Angkatan22[[#This Row],[Criteria]], Grading22[Criteria], 0)))/N104, 0), IFERROR(INDEX(Grading22[Score], MATCH(Angkatan22[[#This Row],[Criteria]], Grading22[Criteria], 0)), 0))</f>
        <v>0</v>
      </c>
    </row>
    <row r="105" spans="1:29" ht="14.25" hidden="1" customHeight="1" x14ac:dyDescent="0.35">
      <c r="A105" s="16" t="s">
        <v>264</v>
      </c>
      <c r="B105" s="6" t="s">
        <v>265</v>
      </c>
      <c r="C105" s="6" t="s">
        <v>23</v>
      </c>
      <c r="D105" s="6">
        <v>2022</v>
      </c>
      <c r="E105" s="6" t="s">
        <v>24</v>
      </c>
      <c r="F105" s="7" t="s">
        <v>25</v>
      </c>
      <c r="G105" s="7" t="s">
        <v>26</v>
      </c>
      <c r="H105" s="6">
        <v>20231</v>
      </c>
      <c r="I105" s="6" t="s">
        <v>27</v>
      </c>
      <c r="J105" s="6" t="s">
        <v>28</v>
      </c>
      <c r="K105" s="6" t="s">
        <v>1810</v>
      </c>
      <c r="L105" s="6" t="s">
        <v>30</v>
      </c>
      <c r="M105" s="6" t="s">
        <v>31</v>
      </c>
      <c r="N105" s="6">
        <v>500</v>
      </c>
      <c r="O105" s="6">
        <v>10</v>
      </c>
      <c r="P105" s="11" t="s">
        <v>32</v>
      </c>
      <c r="Q105" s="11" t="s">
        <v>33</v>
      </c>
      <c r="R105" s="11" t="s">
        <v>34</v>
      </c>
      <c r="U105" s="6" t="s">
        <v>35</v>
      </c>
      <c r="V105" s="12" t="str">
        <f>Angkatan22[[#This Row],[Level]]</f>
        <v>External International</v>
      </c>
      <c r="W105" s="12" t="str">
        <f>VLOOKUP(Angkatan22[[#This Row],[Status]], Grading22[], 2, FALSE)</f>
        <v>Pengakuan</v>
      </c>
      <c r="X105" s="13" t="str">
        <f>Angkatan22[[#This Row],[Status]]</f>
        <v>Narasumber/Pembicara</v>
      </c>
      <c r="Y105" s="13" t="str">
        <f>Angkatan22[[#This Row],[Participant As]]</f>
        <v>Individual</v>
      </c>
      <c r="Z105" s="13" t="str">
        <f>CLEAN(TRIM(Angkatan22[[#This Row],[Placement]] &amp; "|" &amp; Angkatan22[[#This Row],[Competition Level]] &amp; "|" &amp; Angkatan22[[#This Row],[Team Category]]))</f>
        <v>Narasumber/Pembicara|External International|Individual</v>
      </c>
      <c r="AA105" s="13">
        <f>COUNTIFS(Angkatan22[NIS], Angkatan22[[#This Row],[NIS]], Angkatan22[Field], Angkatan22[[#This Row],[Field]])</f>
        <v>1</v>
      </c>
      <c r="AB105" s="14">
        <f>COUNTIF(Angkatan22[NIS], Angkatan22[[#This Row],[NIS]])</f>
        <v>2</v>
      </c>
      <c r="AC105" s="13">
        <f>IF(Z105 = "Penulis kedua (bukan korespondensi) dst karya ilmiah di journal yg bereputasi dan diakui|External National|Team", IFERROR((INDEX(Grading22[Score], MATCH(Angkatan22[[#This Row],[Criteria]], Grading22[Criteria], 0)))/N105, 0), IFERROR(INDEX(Grading22[Score], MATCH(Angkatan22[[#This Row],[Criteria]], Grading22[Criteria], 0)), 0))</f>
        <v>25</v>
      </c>
    </row>
    <row r="106" spans="1:29" ht="14.25" hidden="1" customHeight="1" x14ac:dyDescent="0.35">
      <c r="A106" s="16" t="s">
        <v>244</v>
      </c>
      <c r="B106" s="6" t="s">
        <v>245</v>
      </c>
      <c r="C106" s="6" t="s">
        <v>23</v>
      </c>
      <c r="D106" s="6">
        <v>2022</v>
      </c>
      <c r="E106" s="6" t="s">
        <v>24</v>
      </c>
      <c r="F106" s="7" t="s">
        <v>25</v>
      </c>
      <c r="G106" s="7" t="s">
        <v>26</v>
      </c>
      <c r="H106" s="6">
        <v>20231</v>
      </c>
      <c r="I106" s="6" t="s">
        <v>27</v>
      </c>
      <c r="J106" s="6" t="s">
        <v>28</v>
      </c>
      <c r="K106" s="6" t="s">
        <v>1810</v>
      </c>
      <c r="L106" s="6" t="s">
        <v>30</v>
      </c>
      <c r="M106" s="6" t="s">
        <v>31</v>
      </c>
      <c r="N106" s="6">
        <v>500</v>
      </c>
      <c r="O106" s="6">
        <v>10</v>
      </c>
      <c r="P106" s="11" t="s">
        <v>32</v>
      </c>
      <c r="Q106" s="11" t="s">
        <v>33</v>
      </c>
      <c r="R106" s="11" t="s">
        <v>34</v>
      </c>
      <c r="U106" s="6" t="s">
        <v>35</v>
      </c>
      <c r="V106" s="12" t="str">
        <f>Angkatan22[[#This Row],[Level]]</f>
        <v>External International</v>
      </c>
      <c r="W106" s="12" t="str">
        <f>VLOOKUP(Angkatan22[[#This Row],[Status]], Grading22[], 2, FALSE)</f>
        <v>Pengakuan</v>
      </c>
      <c r="X106" s="13" t="str">
        <f>Angkatan22[[#This Row],[Status]]</f>
        <v>Narasumber/Pembicara</v>
      </c>
      <c r="Y106" s="13" t="str">
        <f>Angkatan22[[#This Row],[Participant As]]</f>
        <v>Individual</v>
      </c>
      <c r="Z106" s="13" t="str">
        <f>CLEAN(TRIM(Angkatan22[[#This Row],[Placement]] &amp; "|" &amp; Angkatan22[[#This Row],[Competition Level]] &amp; "|" &amp; Angkatan22[[#This Row],[Team Category]]))</f>
        <v>Narasumber/Pembicara|External International|Individual</v>
      </c>
      <c r="AA106" s="13">
        <f>COUNTIFS(Angkatan22[NIS], Angkatan22[[#This Row],[NIS]], Angkatan22[Field], Angkatan22[[#This Row],[Field]])</f>
        <v>1</v>
      </c>
      <c r="AB106" s="14">
        <f>COUNTIF(Angkatan22[NIS], Angkatan22[[#This Row],[NIS]])</f>
        <v>1</v>
      </c>
      <c r="AC106" s="13">
        <f>IF(Z106 = "Penulis kedua (bukan korespondensi) dst karya ilmiah di journal yg bereputasi dan diakui|External National|Team", IFERROR((INDEX(Grading22[Score], MATCH(Angkatan22[[#This Row],[Criteria]], Grading22[Criteria], 0)))/N106, 0), IFERROR(INDEX(Grading22[Score], MATCH(Angkatan22[[#This Row],[Criteria]], Grading22[Criteria], 0)), 0))</f>
        <v>25</v>
      </c>
    </row>
    <row r="107" spans="1:29" ht="14.25" hidden="1" customHeight="1" x14ac:dyDescent="0.35">
      <c r="A107" s="16" t="s">
        <v>1364</v>
      </c>
      <c r="B107" s="6" t="s">
        <v>1365</v>
      </c>
      <c r="C107" s="6" t="s">
        <v>1300</v>
      </c>
      <c r="D107" s="6">
        <v>2022</v>
      </c>
      <c r="E107" s="6" t="s">
        <v>1366</v>
      </c>
      <c r="F107" s="7" t="s">
        <v>920</v>
      </c>
      <c r="G107" s="7" t="s">
        <v>920</v>
      </c>
      <c r="H107" s="6">
        <v>20222</v>
      </c>
      <c r="I107" s="6" t="s">
        <v>1367</v>
      </c>
      <c r="J107" s="6" t="s">
        <v>28</v>
      </c>
      <c r="K107" s="6" t="s">
        <v>856</v>
      </c>
      <c r="L107" s="6" t="s">
        <v>54</v>
      </c>
      <c r="M107" s="6" t="s">
        <v>44</v>
      </c>
      <c r="N107" s="6">
        <v>5</v>
      </c>
      <c r="O107" s="6">
        <v>8</v>
      </c>
      <c r="Q107" s="11" t="s">
        <v>1368</v>
      </c>
      <c r="U107" s="6" t="s">
        <v>1369</v>
      </c>
      <c r="V107" s="12" t="str">
        <f>Angkatan22[[#This Row],[Level]]</f>
        <v>External National</v>
      </c>
      <c r="W107" s="12" t="str">
        <f>VLOOKUP(Angkatan22[[#This Row],[Status]], Grading22[], 2, FALSE)</f>
        <v>Hasil Karya</v>
      </c>
      <c r="X107" s="13" t="str">
        <f>Angkatan22[[#This Row],[Status]]</f>
        <v>Hak Cipta</v>
      </c>
      <c r="Y107" s="13" t="str">
        <f>Angkatan22[[#This Row],[Participant As]]</f>
        <v>Team</v>
      </c>
      <c r="Z107" s="13" t="str">
        <f>CLEAN(TRIM(Angkatan22[[#This Row],[Placement]] &amp; "|" &amp; Angkatan22[[#This Row],[Competition Level]] &amp; "|" &amp; Angkatan22[[#This Row],[Team Category]]))</f>
        <v>Hak Cipta|External National|Team</v>
      </c>
      <c r="AA107" s="13">
        <f>COUNTIFS(Angkatan22[NIS], Angkatan22[[#This Row],[NIS]], Angkatan22[Field], Angkatan22[[#This Row],[Field]])</f>
        <v>2</v>
      </c>
      <c r="AB107" s="14">
        <f>COUNTIF(Angkatan22[NIS], Angkatan22[[#This Row],[NIS]])</f>
        <v>2</v>
      </c>
      <c r="AC107" s="13">
        <f>IF(Z107 = "Penulis kedua (bukan korespondensi) dst karya ilmiah di journal yg bereputasi dan diakui|External National|Team", IFERROR((INDEX(Grading22[Score], MATCH(Angkatan22[[#This Row],[Criteria]], Grading22[Criteria], 0)))/N107, 0), IFERROR(INDEX(Grading22[Score], MATCH(Angkatan22[[#This Row],[Criteria]], Grading22[Criteria], 0)), 0))</f>
        <v>0</v>
      </c>
    </row>
    <row r="108" spans="1:29" ht="14.25" hidden="1" customHeight="1" x14ac:dyDescent="0.35">
      <c r="A108" s="16" t="s">
        <v>1364</v>
      </c>
      <c r="B108" s="6" t="s">
        <v>1365</v>
      </c>
      <c r="C108" s="6" t="s">
        <v>1300</v>
      </c>
      <c r="D108" s="6">
        <v>2022</v>
      </c>
      <c r="E108" s="6" t="s">
        <v>1370</v>
      </c>
      <c r="F108" s="7" t="s">
        <v>1371</v>
      </c>
      <c r="G108" s="7" t="s">
        <v>1371</v>
      </c>
      <c r="H108" s="6">
        <v>20231</v>
      </c>
      <c r="I108" s="6" t="s">
        <v>1372</v>
      </c>
      <c r="J108" s="6" t="s">
        <v>28</v>
      </c>
      <c r="K108" s="6" t="s">
        <v>856</v>
      </c>
      <c r="L108" s="6" t="s">
        <v>54</v>
      </c>
      <c r="M108" s="6" t="s">
        <v>44</v>
      </c>
      <c r="N108" s="6">
        <v>5</v>
      </c>
      <c r="O108" s="6">
        <v>4</v>
      </c>
      <c r="Q108" s="11" t="s">
        <v>1373</v>
      </c>
      <c r="U108" s="6" t="s">
        <v>1369</v>
      </c>
      <c r="V108" s="12" t="str">
        <f>Angkatan22[[#This Row],[Level]]</f>
        <v>External National</v>
      </c>
      <c r="W108" s="12" t="str">
        <f>VLOOKUP(Angkatan22[[#This Row],[Status]], Grading22[], 2, FALSE)</f>
        <v>Hasil Karya</v>
      </c>
      <c r="X108" s="13" t="str">
        <f>Angkatan22[[#This Row],[Status]]</f>
        <v>Hak Cipta</v>
      </c>
      <c r="Y108" s="13" t="str">
        <f>Angkatan22[[#This Row],[Participant As]]</f>
        <v>Team</v>
      </c>
      <c r="Z108" s="13" t="str">
        <f>CLEAN(TRIM(Angkatan22[[#This Row],[Placement]] &amp; "|" &amp; Angkatan22[[#This Row],[Competition Level]] &amp; "|" &amp; Angkatan22[[#This Row],[Team Category]]))</f>
        <v>Hak Cipta|External National|Team</v>
      </c>
      <c r="AA108" s="13">
        <f>COUNTIFS(Angkatan22[NIS], Angkatan22[[#This Row],[NIS]], Angkatan22[Field], Angkatan22[[#This Row],[Field]])</f>
        <v>2</v>
      </c>
      <c r="AB108" s="14">
        <f>COUNTIF(Angkatan22[NIS], Angkatan22[[#This Row],[NIS]])</f>
        <v>2</v>
      </c>
      <c r="AC108" s="13">
        <f>IF(Z108 = "Penulis kedua (bukan korespondensi) dst karya ilmiah di journal yg bereputasi dan diakui|External National|Team", IFERROR((INDEX(Grading22[Score], MATCH(Angkatan22[[#This Row],[Criteria]], Grading22[Criteria], 0)))/N108, 0), IFERROR(INDEX(Grading22[Score], MATCH(Angkatan22[[#This Row],[Criteria]], Grading22[Criteria], 0)), 0))</f>
        <v>0</v>
      </c>
    </row>
    <row r="109" spans="1:29" ht="14.25" hidden="1" customHeight="1" x14ac:dyDescent="0.35">
      <c r="A109" s="16" t="s">
        <v>1204</v>
      </c>
      <c r="B109" s="6" t="s">
        <v>1205</v>
      </c>
      <c r="C109" s="6" t="s">
        <v>1146</v>
      </c>
      <c r="D109" s="6">
        <v>2022</v>
      </c>
      <c r="E109" s="6" t="s">
        <v>1206</v>
      </c>
      <c r="F109" s="7" t="s">
        <v>1207</v>
      </c>
      <c r="G109" s="7" t="s">
        <v>1208</v>
      </c>
      <c r="H109" s="6">
        <v>20222</v>
      </c>
      <c r="I109" s="6" t="s">
        <v>1209</v>
      </c>
      <c r="J109" s="6" t="s">
        <v>28</v>
      </c>
      <c r="K109" s="6" t="s">
        <v>856</v>
      </c>
      <c r="L109" s="6" t="s">
        <v>54</v>
      </c>
      <c r="M109" s="6" t="s">
        <v>44</v>
      </c>
      <c r="N109" s="6">
        <v>20</v>
      </c>
      <c r="O109" s="6">
        <v>3</v>
      </c>
      <c r="R109" s="11" t="s">
        <v>1210</v>
      </c>
      <c r="U109" s="6" t="s">
        <v>1211</v>
      </c>
      <c r="V109" s="12" t="str">
        <f>Angkatan22[[#This Row],[Level]]</f>
        <v>External National</v>
      </c>
      <c r="W109" s="12" t="str">
        <f>VLOOKUP(Angkatan22[[#This Row],[Status]], Grading22[], 2, FALSE)</f>
        <v>Hasil Karya</v>
      </c>
      <c r="X109" s="13" t="str">
        <f>Angkatan22[[#This Row],[Status]]</f>
        <v>Hak Cipta</v>
      </c>
      <c r="Y109" s="13" t="str">
        <f>Angkatan22[[#This Row],[Participant As]]</f>
        <v>Team</v>
      </c>
      <c r="Z109" s="13" t="str">
        <f>CLEAN(TRIM(Angkatan22[[#This Row],[Placement]] &amp; "|" &amp; Angkatan22[[#This Row],[Competition Level]] &amp; "|" &amp; Angkatan22[[#This Row],[Team Category]]))</f>
        <v>Hak Cipta|External National|Team</v>
      </c>
      <c r="AA109" s="13">
        <f>COUNTIFS(Angkatan22[NIS], Angkatan22[[#This Row],[NIS]], Angkatan22[Field], Angkatan22[[#This Row],[Field]])</f>
        <v>2</v>
      </c>
      <c r="AB109" s="14">
        <f>COUNTIF(Angkatan22[NIS], Angkatan22[[#This Row],[NIS]])</f>
        <v>2</v>
      </c>
      <c r="AC109" s="13">
        <f>IF(Z109 = "Penulis kedua (bukan korespondensi) dst karya ilmiah di journal yg bereputasi dan diakui|External National|Team", IFERROR((INDEX(Grading22[Score], MATCH(Angkatan22[[#This Row],[Criteria]], Grading22[Criteria], 0)))/N109, 0), IFERROR(INDEX(Grading22[Score], MATCH(Angkatan22[[#This Row],[Criteria]], Grading22[Criteria], 0)), 0))</f>
        <v>0</v>
      </c>
    </row>
    <row r="110" spans="1:29" ht="14.25" hidden="1" customHeight="1" x14ac:dyDescent="0.35">
      <c r="A110" s="16" t="s">
        <v>1204</v>
      </c>
      <c r="B110" s="6" t="s">
        <v>1205</v>
      </c>
      <c r="C110" s="6" t="s">
        <v>1146</v>
      </c>
      <c r="D110" s="6">
        <v>2022</v>
      </c>
      <c r="E110" s="6" t="s">
        <v>1212</v>
      </c>
      <c r="F110" s="7" t="s">
        <v>1213</v>
      </c>
      <c r="G110" s="7" t="s">
        <v>379</v>
      </c>
      <c r="H110" s="6">
        <v>20231</v>
      </c>
      <c r="I110" s="6" t="s">
        <v>1214</v>
      </c>
      <c r="J110" s="6" t="s">
        <v>28</v>
      </c>
      <c r="K110" s="6" t="s">
        <v>856</v>
      </c>
      <c r="L110" s="6" t="s">
        <v>54</v>
      </c>
      <c r="M110" s="6" t="s">
        <v>44</v>
      </c>
      <c r="N110" s="6">
        <v>5</v>
      </c>
      <c r="O110" s="6">
        <v>3</v>
      </c>
      <c r="S110" s="11" t="s">
        <v>1215</v>
      </c>
      <c r="U110" s="6" t="s">
        <v>1216</v>
      </c>
      <c r="V110" s="12" t="str">
        <f>Angkatan22[[#This Row],[Level]]</f>
        <v>External National</v>
      </c>
      <c r="W110" s="12" t="str">
        <f>VLOOKUP(Angkatan22[[#This Row],[Status]], Grading22[], 2, FALSE)</f>
        <v>Hasil Karya</v>
      </c>
      <c r="X110" s="13" t="str">
        <f>Angkatan22[[#This Row],[Status]]</f>
        <v>Hak Cipta</v>
      </c>
      <c r="Y110" s="13" t="str">
        <f>Angkatan22[[#This Row],[Participant As]]</f>
        <v>Team</v>
      </c>
      <c r="Z110" s="13" t="str">
        <f>CLEAN(TRIM(Angkatan22[[#This Row],[Placement]] &amp; "|" &amp; Angkatan22[[#This Row],[Competition Level]] &amp; "|" &amp; Angkatan22[[#This Row],[Team Category]]))</f>
        <v>Hak Cipta|External National|Team</v>
      </c>
      <c r="AA110" s="13">
        <f>COUNTIFS(Angkatan22[NIS], Angkatan22[[#This Row],[NIS]], Angkatan22[Field], Angkatan22[[#This Row],[Field]])</f>
        <v>2</v>
      </c>
      <c r="AB110" s="14">
        <f>COUNTIF(Angkatan22[NIS], Angkatan22[[#This Row],[NIS]])</f>
        <v>2</v>
      </c>
      <c r="AC110" s="13">
        <f>IF(Z110 = "Penulis kedua (bukan korespondensi) dst karya ilmiah di journal yg bereputasi dan diakui|External National|Team", IFERROR((INDEX(Grading22[Score], MATCH(Angkatan22[[#This Row],[Criteria]], Grading22[Criteria], 0)))/N110, 0), IFERROR(INDEX(Grading22[Score], MATCH(Angkatan22[[#This Row],[Criteria]], Grading22[Criteria], 0)), 0))</f>
        <v>0</v>
      </c>
    </row>
    <row r="111" spans="1:29" ht="14.25" hidden="1" customHeight="1" x14ac:dyDescent="0.35">
      <c r="A111" s="16" t="s">
        <v>503</v>
      </c>
      <c r="B111" s="6" t="s">
        <v>504</v>
      </c>
      <c r="C111" s="6" t="s">
        <v>23</v>
      </c>
      <c r="D111" s="6">
        <v>2022</v>
      </c>
      <c r="E111" s="6" t="s">
        <v>24</v>
      </c>
      <c r="F111" s="7" t="s">
        <v>25</v>
      </c>
      <c r="G111" s="7" t="s">
        <v>26</v>
      </c>
      <c r="H111" s="6">
        <v>20231</v>
      </c>
      <c r="I111" s="6" t="s">
        <v>27</v>
      </c>
      <c r="J111" s="6" t="s">
        <v>28</v>
      </c>
      <c r="K111" s="6" t="s">
        <v>1810</v>
      </c>
      <c r="L111" s="6" t="s">
        <v>30</v>
      </c>
      <c r="M111" s="6" t="s">
        <v>31</v>
      </c>
      <c r="N111" s="6">
        <v>500</v>
      </c>
      <c r="O111" s="6">
        <v>10</v>
      </c>
      <c r="P111" s="11" t="s">
        <v>32</v>
      </c>
      <c r="Q111" s="11" t="s">
        <v>33</v>
      </c>
      <c r="R111" s="11" t="s">
        <v>34</v>
      </c>
      <c r="U111" s="6" t="s">
        <v>35</v>
      </c>
      <c r="V111" s="12" t="str">
        <f>Angkatan22[[#This Row],[Level]]</f>
        <v>External International</v>
      </c>
      <c r="W111" s="12" t="str">
        <f>VLOOKUP(Angkatan22[[#This Row],[Status]], Grading22[], 2, FALSE)</f>
        <v>Pengakuan</v>
      </c>
      <c r="X111" s="13" t="str">
        <f>Angkatan22[[#This Row],[Status]]</f>
        <v>Narasumber/Pembicara</v>
      </c>
      <c r="Y111" s="13" t="str">
        <f>Angkatan22[[#This Row],[Participant As]]</f>
        <v>Individual</v>
      </c>
      <c r="Z111" s="13" t="str">
        <f>CLEAN(TRIM(Angkatan22[[#This Row],[Placement]] &amp; "|" &amp; Angkatan22[[#This Row],[Competition Level]] &amp; "|" &amp; Angkatan22[[#This Row],[Team Category]]))</f>
        <v>Narasumber/Pembicara|External International|Individual</v>
      </c>
      <c r="AA111" s="13">
        <f>COUNTIFS(Angkatan22[NIS], Angkatan22[[#This Row],[NIS]], Angkatan22[Field], Angkatan22[[#This Row],[Field]])</f>
        <v>1</v>
      </c>
      <c r="AB111" s="14">
        <f>COUNTIF(Angkatan22[NIS], Angkatan22[[#This Row],[NIS]])</f>
        <v>1</v>
      </c>
      <c r="AC111" s="13">
        <f>IF(Z111 = "Penulis kedua (bukan korespondensi) dst karya ilmiah di journal yg bereputasi dan diakui|External National|Team", IFERROR((INDEX(Grading22[Score], MATCH(Angkatan22[[#This Row],[Criteria]], Grading22[Criteria], 0)))/N111, 0), IFERROR(INDEX(Grading22[Score], MATCH(Angkatan22[[#This Row],[Criteria]], Grading22[Criteria], 0)), 0))</f>
        <v>25</v>
      </c>
    </row>
    <row r="112" spans="1:29" ht="14.25" hidden="1" customHeight="1" x14ac:dyDescent="0.35">
      <c r="A112" s="16" t="s">
        <v>424</v>
      </c>
      <c r="B112" s="6" t="s">
        <v>425</v>
      </c>
      <c r="C112" s="6" t="s">
        <v>23</v>
      </c>
      <c r="D112" s="6">
        <v>2022</v>
      </c>
      <c r="E112" s="6" t="s">
        <v>24</v>
      </c>
      <c r="F112" s="7" t="s">
        <v>25</v>
      </c>
      <c r="G112" s="7" t="s">
        <v>26</v>
      </c>
      <c r="H112" s="6">
        <v>20231</v>
      </c>
      <c r="I112" s="6" t="s">
        <v>27</v>
      </c>
      <c r="J112" s="6" t="s">
        <v>28</v>
      </c>
      <c r="K112" s="6" t="s">
        <v>1810</v>
      </c>
      <c r="L112" s="6" t="s">
        <v>30</v>
      </c>
      <c r="M112" s="6" t="s">
        <v>31</v>
      </c>
      <c r="N112" s="6">
        <v>500</v>
      </c>
      <c r="O112" s="6">
        <v>10</v>
      </c>
      <c r="P112" s="11" t="s">
        <v>32</v>
      </c>
      <c r="Q112" s="11" t="s">
        <v>33</v>
      </c>
      <c r="R112" s="11" t="s">
        <v>34</v>
      </c>
      <c r="U112" s="6" t="s">
        <v>35</v>
      </c>
      <c r="V112" s="12" t="str">
        <f>Angkatan22[[#This Row],[Level]]</f>
        <v>External International</v>
      </c>
      <c r="W112" s="12" t="str">
        <f>VLOOKUP(Angkatan22[[#This Row],[Status]], Grading22[], 2, FALSE)</f>
        <v>Pengakuan</v>
      </c>
      <c r="X112" s="13" t="str">
        <f>Angkatan22[[#This Row],[Status]]</f>
        <v>Narasumber/Pembicara</v>
      </c>
      <c r="Y112" s="13" t="str">
        <f>Angkatan22[[#This Row],[Participant As]]</f>
        <v>Individual</v>
      </c>
      <c r="Z112" s="13" t="str">
        <f>CLEAN(TRIM(Angkatan22[[#This Row],[Placement]] &amp; "|" &amp; Angkatan22[[#This Row],[Competition Level]] &amp; "|" &amp; Angkatan22[[#This Row],[Team Category]]))</f>
        <v>Narasumber/Pembicara|External International|Individual</v>
      </c>
      <c r="AA112" s="13">
        <f>COUNTIFS(Angkatan22[NIS], Angkatan22[[#This Row],[NIS]], Angkatan22[Field], Angkatan22[[#This Row],[Field]])</f>
        <v>1</v>
      </c>
      <c r="AB112" s="14">
        <f>COUNTIF(Angkatan22[NIS], Angkatan22[[#This Row],[NIS]])</f>
        <v>1</v>
      </c>
      <c r="AC112" s="13">
        <f>IF(Z112 = "Penulis kedua (bukan korespondensi) dst karya ilmiah di journal yg bereputasi dan diakui|External National|Team", IFERROR((INDEX(Grading22[Score], MATCH(Angkatan22[[#This Row],[Criteria]], Grading22[Criteria], 0)))/N112, 0), IFERROR(INDEX(Grading22[Score], MATCH(Angkatan22[[#This Row],[Criteria]], Grading22[Criteria], 0)), 0))</f>
        <v>25</v>
      </c>
    </row>
    <row r="113" spans="1:29" ht="14.25" hidden="1" customHeight="1" x14ac:dyDescent="0.35">
      <c r="A113" s="16" t="s">
        <v>1461</v>
      </c>
      <c r="B113" s="6" t="s">
        <v>1462</v>
      </c>
      <c r="C113" s="6" t="s">
        <v>1463</v>
      </c>
      <c r="D113" s="6">
        <v>2022</v>
      </c>
      <c r="E113" s="6" t="s">
        <v>1464</v>
      </c>
      <c r="F113" s="7" t="s">
        <v>1465</v>
      </c>
      <c r="G113" s="7" t="s">
        <v>1465</v>
      </c>
      <c r="H113" s="6">
        <v>20231</v>
      </c>
      <c r="I113" s="6" t="s">
        <v>1466</v>
      </c>
      <c r="J113" s="6" t="s">
        <v>28</v>
      </c>
      <c r="K113" s="6" t="s">
        <v>1810</v>
      </c>
      <c r="L113" s="6" t="s">
        <v>30</v>
      </c>
      <c r="M113" s="6" t="s">
        <v>44</v>
      </c>
      <c r="N113" s="6">
        <v>100</v>
      </c>
      <c r="O113" s="6">
        <v>24</v>
      </c>
      <c r="P113" s="11" t="s">
        <v>1467</v>
      </c>
      <c r="Q113" s="11" t="s">
        <v>1468</v>
      </c>
      <c r="R113" s="11" t="s">
        <v>1469</v>
      </c>
      <c r="U113" s="6" t="s">
        <v>1470</v>
      </c>
      <c r="V113" s="12" t="str">
        <f>Angkatan22[[#This Row],[Level]]</f>
        <v>External International</v>
      </c>
      <c r="W113" s="12" t="str">
        <f>VLOOKUP(Angkatan22[[#This Row],[Status]], Grading22[], 2, FALSE)</f>
        <v>Pengakuan</v>
      </c>
      <c r="X113" s="13" t="str">
        <f>Angkatan22[[#This Row],[Status]]</f>
        <v>Narasumber/Pembicara</v>
      </c>
      <c r="Y113" s="13" t="str">
        <f>Angkatan22[[#This Row],[Participant As]]</f>
        <v>Team</v>
      </c>
      <c r="Z113" s="13" t="str">
        <f>CLEAN(TRIM(Angkatan22[[#This Row],[Placement]] &amp; "|" &amp; Angkatan22[[#This Row],[Competition Level]] &amp; "|" &amp; Angkatan22[[#This Row],[Team Category]]))</f>
        <v>Narasumber/Pembicara|External International|Team</v>
      </c>
      <c r="AA113" s="13">
        <f>COUNTIFS(Angkatan22[NIS], Angkatan22[[#This Row],[NIS]], Angkatan22[Field], Angkatan22[[#This Row],[Field]])</f>
        <v>1</v>
      </c>
      <c r="AB113" s="14">
        <f>COUNTIF(Angkatan22[NIS], Angkatan22[[#This Row],[NIS]])</f>
        <v>1</v>
      </c>
      <c r="AC113" s="13">
        <f>IF(Z113 = "Penulis kedua (bukan korespondensi) dst karya ilmiah di journal yg bereputasi dan diakui|External National|Team", IFERROR((INDEX(Grading22[Score], MATCH(Angkatan22[[#This Row],[Criteria]], Grading22[Criteria], 0)))/N113, 0), IFERROR(INDEX(Grading22[Score], MATCH(Angkatan22[[#This Row],[Criteria]], Grading22[Criteria], 0)), 0))</f>
        <v>0</v>
      </c>
    </row>
    <row r="114" spans="1:29" ht="14.25" hidden="1" customHeight="1" x14ac:dyDescent="0.35">
      <c r="A114" s="16" t="s">
        <v>1100</v>
      </c>
      <c r="B114" s="6" t="s">
        <v>1101</v>
      </c>
      <c r="C114" s="6" t="s">
        <v>1059</v>
      </c>
      <c r="D114" s="6">
        <v>2022</v>
      </c>
      <c r="E114" s="6" t="s">
        <v>1102</v>
      </c>
      <c r="F114" s="7" t="s">
        <v>1103</v>
      </c>
      <c r="G114" s="7" t="s">
        <v>1103</v>
      </c>
      <c r="H114" s="6">
        <v>20222</v>
      </c>
      <c r="I114" s="6" t="s">
        <v>1104</v>
      </c>
      <c r="J114" s="6" t="s">
        <v>28</v>
      </c>
      <c r="K114" s="6" t="s">
        <v>1810</v>
      </c>
      <c r="L114" s="6" t="s">
        <v>30</v>
      </c>
      <c r="M114" s="6" t="s">
        <v>31</v>
      </c>
      <c r="N114" s="6">
        <v>150</v>
      </c>
      <c r="O114" s="6">
        <v>20</v>
      </c>
      <c r="Q114" s="11" t="s">
        <v>1105</v>
      </c>
      <c r="R114" s="11" t="s">
        <v>1106</v>
      </c>
      <c r="U114" s="6" t="s">
        <v>1107</v>
      </c>
      <c r="V114" s="12" t="str">
        <f>Angkatan22[[#This Row],[Level]]</f>
        <v>External International</v>
      </c>
      <c r="W114" s="12" t="str">
        <f>VLOOKUP(Angkatan22[[#This Row],[Status]], Grading22[], 2, FALSE)</f>
        <v>Pengakuan</v>
      </c>
      <c r="X114" s="13" t="str">
        <f>Angkatan22[[#This Row],[Status]]</f>
        <v>Narasumber/Pembicara</v>
      </c>
      <c r="Y114" s="13" t="str">
        <f>Angkatan22[[#This Row],[Participant As]]</f>
        <v>Individual</v>
      </c>
      <c r="Z114" s="13" t="str">
        <f>CLEAN(TRIM(Angkatan22[[#This Row],[Placement]] &amp; "|" &amp; Angkatan22[[#This Row],[Competition Level]] &amp; "|" &amp; Angkatan22[[#This Row],[Team Category]]))</f>
        <v>Narasumber/Pembicara|External International|Individual</v>
      </c>
      <c r="AA114" s="13">
        <f>COUNTIFS(Angkatan22[NIS], Angkatan22[[#This Row],[NIS]], Angkatan22[Field], Angkatan22[[#This Row],[Field]])</f>
        <v>2</v>
      </c>
      <c r="AB114" s="14">
        <f>COUNTIF(Angkatan22[NIS], Angkatan22[[#This Row],[NIS]])</f>
        <v>4</v>
      </c>
      <c r="AC114" s="13">
        <f>IF(Z114 = "Penulis kedua (bukan korespondensi) dst karya ilmiah di journal yg bereputasi dan diakui|External National|Team", IFERROR((INDEX(Grading22[Score], MATCH(Angkatan22[[#This Row],[Criteria]], Grading22[Criteria], 0)))/N114, 0), IFERROR(INDEX(Grading22[Score], MATCH(Angkatan22[[#This Row],[Criteria]], Grading22[Criteria], 0)), 0))</f>
        <v>25</v>
      </c>
    </row>
    <row r="115" spans="1:29" ht="14.25" hidden="1" customHeight="1" x14ac:dyDescent="0.35">
      <c r="A115" s="16" t="s">
        <v>1100</v>
      </c>
      <c r="B115" s="6" t="s">
        <v>1101</v>
      </c>
      <c r="C115" s="6" t="s">
        <v>1059</v>
      </c>
      <c r="D115" s="6">
        <v>2022</v>
      </c>
      <c r="E115" s="6" t="s">
        <v>1108</v>
      </c>
      <c r="F115" s="7" t="s">
        <v>1109</v>
      </c>
      <c r="G115" s="7" t="s">
        <v>1110</v>
      </c>
      <c r="H115" s="6">
        <v>20231</v>
      </c>
      <c r="I115" s="6" t="s">
        <v>1111</v>
      </c>
      <c r="J115" s="6" t="s">
        <v>28</v>
      </c>
      <c r="K115" s="10" t="s">
        <v>1836</v>
      </c>
      <c r="L115" s="6" t="s">
        <v>54</v>
      </c>
      <c r="M115" s="6" t="s">
        <v>44</v>
      </c>
      <c r="N115" s="6">
        <v>5</v>
      </c>
      <c r="O115" s="6">
        <v>9</v>
      </c>
      <c r="P115" s="11" t="s">
        <v>1112</v>
      </c>
      <c r="R115" s="11" t="s">
        <v>1113</v>
      </c>
      <c r="S115" s="11" t="s">
        <v>1114</v>
      </c>
      <c r="U115" s="6" t="s">
        <v>741</v>
      </c>
      <c r="V115" s="12" t="str">
        <f>Angkatan22[[#This Row],[Level]]</f>
        <v>External National</v>
      </c>
      <c r="W115" s="12" t="str">
        <f>VLOOKUP(Angkatan22[[#This Row],[Status]], Grading22[], 2, FALSE)</f>
        <v>Hasil Karya</v>
      </c>
      <c r="X115" s="13" t="str">
        <f>Angkatan22[[#This Row],[Status]]</f>
        <v>Penulis kedua (bukan korespondensi) dst karya ilmiah di journal yg bereputasi dan diakui</v>
      </c>
      <c r="Y115" s="13" t="str">
        <f>Angkatan22[[#This Row],[Participant As]]</f>
        <v>Team</v>
      </c>
      <c r="Z115" s="13" t="str">
        <f>CLEAN(TRIM(Angkatan22[[#This Row],[Placement]] &amp; "|" &amp; Angkatan22[[#This Row],[Competition Level]] &amp; "|" &amp; Angkatan22[[#This Row],[Team Category]]))</f>
        <v>Penulis kedua (bukan korespondensi) dst karya ilmiah di journal yg bereputasi dan diakui|External National|Team</v>
      </c>
      <c r="AA115" s="13">
        <f>COUNTIFS(Angkatan22[NIS], Angkatan22[[#This Row],[NIS]], Angkatan22[Field], Angkatan22[[#This Row],[Field]])</f>
        <v>2</v>
      </c>
      <c r="AB115" s="14">
        <f>COUNTIF(Angkatan22[NIS], Angkatan22[[#This Row],[NIS]])</f>
        <v>4</v>
      </c>
      <c r="AC115" s="13">
        <f>IF(Z115 = "Penulis kedua (bukan korespondensi) dst karya ilmiah di journal yg bereputasi dan diakui|External National|Team", IFERROR((INDEX(Grading22[Score], MATCH(Angkatan22[[#This Row],[Criteria]], Grading22[Criteria], 0)))/N115, 0), IFERROR(INDEX(Grading22[Score], MATCH(Angkatan22[[#This Row],[Criteria]], Grading22[Criteria], 0)), 0))</f>
        <v>4</v>
      </c>
    </row>
    <row r="116" spans="1:29" ht="14.25" hidden="1" customHeight="1" x14ac:dyDescent="0.35">
      <c r="A116" s="16" t="s">
        <v>1100</v>
      </c>
      <c r="B116" s="6" t="s">
        <v>1101</v>
      </c>
      <c r="C116" s="6" t="s">
        <v>1059</v>
      </c>
      <c r="D116" s="6">
        <v>2022</v>
      </c>
      <c r="E116" s="6" t="s">
        <v>1115</v>
      </c>
      <c r="F116" s="7" t="s">
        <v>1116</v>
      </c>
      <c r="G116" s="7" t="s">
        <v>1116</v>
      </c>
      <c r="H116" s="6">
        <v>20231</v>
      </c>
      <c r="I116" s="6" t="s">
        <v>1117</v>
      </c>
      <c r="J116" s="6" t="s">
        <v>28</v>
      </c>
      <c r="K116" s="6" t="s">
        <v>1810</v>
      </c>
      <c r="L116" s="6" t="s">
        <v>54</v>
      </c>
      <c r="M116" s="6" t="s">
        <v>31</v>
      </c>
      <c r="N116" s="6">
        <v>4</v>
      </c>
      <c r="O116" s="6">
        <v>15</v>
      </c>
      <c r="Q116" s="11" t="s">
        <v>1118</v>
      </c>
      <c r="R116" s="11" t="s">
        <v>1119</v>
      </c>
      <c r="U116" s="6" t="s">
        <v>1120</v>
      </c>
      <c r="V116" s="12" t="str">
        <f>Angkatan22[[#This Row],[Level]]</f>
        <v>External National</v>
      </c>
      <c r="W116" s="12" t="str">
        <f>VLOOKUP(Angkatan22[[#This Row],[Status]], Grading22[], 2, FALSE)</f>
        <v>Pengakuan</v>
      </c>
      <c r="X116" s="13" t="str">
        <f>Angkatan22[[#This Row],[Status]]</f>
        <v>Narasumber/Pembicara</v>
      </c>
      <c r="Y116" s="13" t="str">
        <f>Angkatan22[[#This Row],[Participant As]]</f>
        <v>Individual</v>
      </c>
      <c r="Z116" s="13" t="str">
        <f>CLEAN(TRIM(Angkatan22[[#This Row],[Placement]] &amp; "|" &amp; Angkatan22[[#This Row],[Competition Level]] &amp; "|" &amp; Angkatan22[[#This Row],[Team Category]]))</f>
        <v>Narasumber/Pembicara|External National|Individual</v>
      </c>
      <c r="AA116" s="13">
        <f>COUNTIFS(Angkatan22[NIS], Angkatan22[[#This Row],[NIS]], Angkatan22[Field], Angkatan22[[#This Row],[Field]])</f>
        <v>2</v>
      </c>
      <c r="AB116" s="14">
        <f>COUNTIF(Angkatan22[NIS], Angkatan22[[#This Row],[NIS]])</f>
        <v>4</v>
      </c>
      <c r="AC116" s="13">
        <f>IF(Z116 = "Penulis kedua (bukan korespondensi) dst karya ilmiah di journal yg bereputasi dan diakui|External National|Team", IFERROR((INDEX(Grading22[Score], MATCH(Angkatan22[[#This Row],[Criteria]], Grading22[Criteria], 0)))/N116, 0), IFERROR(INDEX(Grading22[Score], MATCH(Angkatan22[[#This Row],[Criteria]], Grading22[Criteria], 0)), 0))</f>
        <v>15</v>
      </c>
    </row>
    <row r="117" spans="1:29" ht="14.25" hidden="1" customHeight="1" x14ac:dyDescent="0.35">
      <c r="A117" s="16" t="s">
        <v>1100</v>
      </c>
      <c r="B117" s="6" t="s">
        <v>1101</v>
      </c>
      <c r="C117" s="6" t="s">
        <v>1059</v>
      </c>
      <c r="D117" s="6">
        <v>2022</v>
      </c>
      <c r="E117" s="6" t="s">
        <v>1121</v>
      </c>
      <c r="F117" s="7" t="s">
        <v>1122</v>
      </c>
      <c r="G117" s="7" t="s">
        <v>366</v>
      </c>
      <c r="H117" s="6">
        <v>20231</v>
      </c>
      <c r="I117" s="6" t="s">
        <v>1123</v>
      </c>
      <c r="J117" s="6" t="s">
        <v>28</v>
      </c>
      <c r="K117" s="6" t="s">
        <v>856</v>
      </c>
      <c r="L117" s="6" t="s">
        <v>54</v>
      </c>
      <c r="M117" s="6" t="s">
        <v>44</v>
      </c>
      <c r="N117" s="6">
        <v>6</v>
      </c>
      <c r="O117" s="6">
        <v>3</v>
      </c>
      <c r="P117" s="11" t="s">
        <v>1124</v>
      </c>
      <c r="R117" s="11" t="s">
        <v>1125</v>
      </c>
      <c r="S117" s="11" t="s">
        <v>1126</v>
      </c>
      <c r="U117" s="6" t="s">
        <v>1127</v>
      </c>
      <c r="V117" s="12" t="str">
        <f>Angkatan22[[#This Row],[Level]]</f>
        <v>External National</v>
      </c>
      <c r="W117" s="12" t="str">
        <f>VLOOKUP(Angkatan22[[#This Row],[Status]], Grading22[], 2, FALSE)</f>
        <v>Hasil Karya</v>
      </c>
      <c r="X117" s="13" t="str">
        <f>Angkatan22[[#This Row],[Status]]</f>
        <v>Hak Cipta</v>
      </c>
      <c r="Y117" s="13" t="str">
        <f>Angkatan22[[#This Row],[Participant As]]</f>
        <v>Team</v>
      </c>
      <c r="Z117" s="13" t="str">
        <f>CLEAN(TRIM(Angkatan22[[#This Row],[Placement]] &amp; "|" &amp; Angkatan22[[#This Row],[Competition Level]] &amp; "|" &amp; Angkatan22[[#This Row],[Team Category]]))</f>
        <v>Hak Cipta|External National|Team</v>
      </c>
      <c r="AA117" s="13">
        <f>COUNTIFS(Angkatan22[NIS], Angkatan22[[#This Row],[NIS]], Angkatan22[Field], Angkatan22[[#This Row],[Field]])</f>
        <v>2</v>
      </c>
      <c r="AB117" s="14">
        <f>COUNTIF(Angkatan22[NIS], Angkatan22[[#This Row],[NIS]])</f>
        <v>4</v>
      </c>
      <c r="AC117" s="13">
        <f>IF(Z117 = "Penulis kedua (bukan korespondensi) dst karya ilmiah di journal yg bereputasi dan diakui|External National|Team", IFERROR((INDEX(Grading22[Score], MATCH(Angkatan22[[#This Row],[Criteria]], Grading22[Criteria], 0)))/N117, 0), IFERROR(INDEX(Grading22[Score], MATCH(Angkatan22[[#This Row],[Criteria]], Grading22[Criteria], 0)), 0))</f>
        <v>0</v>
      </c>
    </row>
    <row r="118" spans="1:29" ht="14.25" hidden="1" customHeight="1" x14ac:dyDescent="0.35">
      <c r="A118" s="16" t="s">
        <v>1614</v>
      </c>
      <c r="B118" s="6" t="s">
        <v>1615</v>
      </c>
      <c r="C118" s="6" t="s">
        <v>1565</v>
      </c>
      <c r="D118" s="6">
        <v>2022</v>
      </c>
      <c r="E118" s="6" t="s">
        <v>1616</v>
      </c>
      <c r="F118" s="7" t="s">
        <v>1617</v>
      </c>
      <c r="G118" s="7" t="s">
        <v>1617</v>
      </c>
      <c r="H118" s="6">
        <v>20221</v>
      </c>
      <c r="I118" s="6" t="s">
        <v>1618</v>
      </c>
      <c r="J118" s="6" t="s">
        <v>28</v>
      </c>
      <c r="K118" s="6" t="s">
        <v>1804</v>
      </c>
      <c r="L118" s="6" t="s">
        <v>43</v>
      </c>
      <c r="M118" s="6" t="s">
        <v>31</v>
      </c>
      <c r="N118" s="6">
        <v>500</v>
      </c>
      <c r="O118" s="6">
        <v>20</v>
      </c>
      <c r="P118" s="11" t="s">
        <v>1619</v>
      </c>
      <c r="Q118" s="11" t="s">
        <v>1620</v>
      </c>
      <c r="R118" s="11" t="s">
        <v>1621</v>
      </c>
      <c r="U118" s="6" t="s">
        <v>1622</v>
      </c>
      <c r="V118" s="12" t="str">
        <f>Angkatan22[[#This Row],[Level]]</f>
        <v>External Regional</v>
      </c>
      <c r="W118" s="12" t="str">
        <f>VLOOKUP(Angkatan22[[#This Row],[Status]], Grading22[], 2, FALSE)</f>
        <v>Kompetisi</v>
      </c>
      <c r="X118" s="13" t="str">
        <f>Angkatan22[[#This Row],[Status]]</f>
        <v>Juara 1</v>
      </c>
      <c r="Y118" s="13" t="str">
        <f>Angkatan22[[#This Row],[Participant As]]</f>
        <v>Individual</v>
      </c>
      <c r="Z118" s="13" t="str">
        <f>CLEAN(TRIM(Angkatan22[[#This Row],[Placement]] &amp; "|" &amp; Angkatan22[[#This Row],[Competition Level]] &amp; "|" &amp; Angkatan22[[#This Row],[Team Category]]))</f>
        <v>Juara 1|External Regional|Individual</v>
      </c>
      <c r="AA118" s="13">
        <f>COUNTIFS(Angkatan22[NIS], Angkatan22[[#This Row],[NIS]], Angkatan22[Field], Angkatan22[[#This Row],[Field]])</f>
        <v>2</v>
      </c>
      <c r="AB118" s="14">
        <f>COUNTIF(Angkatan22[NIS], Angkatan22[[#This Row],[NIS]])</f>
        <v>4</v>
      </c>
      <c r="AC118" s="13">
        <f>IF(Z118 = "Penulis kedua (bukan korespondensi) dst karya ilmiah di journal yg bereputasi dan diakui|External National|Team", IFERROR((INDEX(Grading22[Score], MATCH(Angkatan22[[#This Row],[Criteria]], Grading22[Criteria], 0)))/N118, 0), IFERROR(INDEX(Grading22[Score], MATCH(Angkatan22[[#This Row],[Criteria]], Grading22[Criteria], 0)), 0))</f>
        <v>35</v>
      </c>
    </row>
    <row r="119" spans="1:29" ht="14.25" hidden="1" customHeight="1" x14ac:dyDescent="0.35">
      <c r="A119" s="16" t="s">
        <v>1614</v>
      </c>
      <c r="B119" s="6" t="s">
        <v>1615</v>
      </c>
      <c r="C119" s="6" t="s">
        <v>1565</v>
      </c>
      <c r="D119" s="6">
        <v>2022</v>
      </c>
      <c r="E119" s="6" t="s">
        <v>1623</v>
      </c>
      <c r="F119" s="7" t="s">
        <v>1567</v>
      </c>
      <c r="G119" s="7" t="s">
        <v>1567</v>
      </c>
      <c r="H119" s="6">
        <v>20221</v>
      </c>
      <c r="I119" s="6" t="s">
        <v>1624</v>
      </c>
      <c r="J119" s="6" t="s">
        <v>28</v>
      </c>
      <c r="K119" s="6" t="s">
        <v>1805</v>
      </c>
      <c r="L119" s="6" t="s">
        <v>43</v>
      </c>
      <c r="M119" s="6" t="s">
        <v>31</v>
      </c>
      <c r="N119" s="6">
        <v>20</v>
      </c>
      <c r="O119" s="6">
        <v>15</v>
      </c>
      <c r="P119" s="11" t="s">
        <v>1625</v>
      </c>
      <c r="Q119" s="11" t="s">
        <v>1626</v>
      </c>
      <c r="R119" s="11" t="s">
        <v>1627</v>
      </c>
      <c r="T119" s="11" t="s">
        <v>1628</v>
      </c>
      <c r="U119" s="6" t="s">
        <v>1629</v>
      </c>
      <c r="V119" s="12" t="str">
        <f>Angkatan22[[#This Row],[Level]]</f>
        <v>External Regional</v>
      </c>
      <c r="W119" s="12" t="str">
        <f>VLOOKUP(Angkatan22[[#This Row],[Status]], Grading22[], 2, FALSE)</f>
        <v>Kompetisi</v>
      </c>
      <c r="X119" s="13" t="str">
        <f>Angkatan22[[#This Row],[Status]]</f>
        <v>Juara 2</v>
      </c>
      <c r="Y119" s="13" t="str">
        <f>Angkatan22[[#This Row],[Participant As]]</f>
        <v>Individual</v>
      </c>
      <c r="Z119" s="13" t="str">
        <f>CLEAN(TRIM(Angkatan22[[#This Row],[Placement]] &amp; "|" &amp; Angkatan22[[#This Row],[Competition Level]] &amp; "|" &amp; Angkatan22[[#This Row],[Team Category]]))</f>
        <v>Juara 2|External Regional|Individual</v>
      </c>
      <c r="AA119" s="13">
        <f>COUNTIFS(Angkatan22[NIS], Angkatan22[[#This Row],[NIS]], Angkatan22[Field], Angkatan22[[#This Row],[Field]])</f>
        <v>2</v>
      </c>
      <c r="AB119" s="14">
        <f>COUNTIF(Angkatan22[NIS], Angkatan22[[#This Row],[NIS]])</f>
        <v>4</v>
      </c>
      <c r="AC119" s="13">
        <f>IF(Z119 = "Penulis kedua (bukan korespondensi) dst karya ilmiah di journal yg bereputasi dan diakui|External National|Team", IFERROR((INDEX(Grading22[Score], MATCH(Angkatan22[[#This Row],[Criteria]], Grading22[Criteria], 0)))/N119, 0), IFERROR(INDEX(Grading22[Score], MATCH(Angkatan22[[#This Row],[Criteria]], Grading22[Criteria], 0)), 0))</f>
        <v>30</v>
      </c>
    </row>
    <row r="120" spans="1:29" ht="14.25" hidden="1" customHeight="1" x14ac:dyDescent="0.35">
      <c r="A120" s="16" t="s">
        <v>1614</v>
      </c>
      <c r="B120" s="6" t="s">
        <v>1615</v>
      </c>
      <c r="C120" s="6" t="s">
        <v>1565</v>
      </c>
      <c r="D120" s="6">
        <v>2022</v>
      </c>
      <c r="E120" s="6" t="s">
        <v>1630</v>
      </c>
      <c r="F120" s="7" t="s">
        <v>1631</v>
      </c>
      <c r="G120" s="7" t="s">
        <v>1631</v>
      </c>
      <c r="H120" s="6">
        <v>20222</v>
      </c>
      <c r="I120" s="6" t="s">
        <v>1845</v>
      </c>
      <c r="J120" s="6" t="s">
        <v>28</v>
      </c>
      <c r="K120" s="6" t="s">
        <v>1808</v>
      </c>
      <c r="L120" s="6" t="s">
        <v>43</v>
      </c>
      <c r="M120" s="6" t="s">
        <v>31</v>
      </c>
      <c r="N120" s="6">
        <v>16</v>
      </c>
      <c r="O120" s="6">
        <v>10</v>
      </c>
      <c r="P120" s="6" t="s">
        <v>82</v>
      </c>
      <c r="Q120" s="11" t="s">
        <v>1633</v>
      </c>
      <c r="U120" s="6" t="s">
        <v>1634</v>
      </c>
      <c r="V120" s="12" t="str">
        <f>Angkatan22[[#This Row],[Level]]</f>
        <v>External Regional</v>
      </c>
      <c r="W120" s="12" t="str">
        <f>VLOOKUP(Angkatan22[[#This Row],[Status]], Grading22[], 2, FALSE)</f>
        <v>Pengakuan</v>
      </c>
      <c r="X120" s="13" t="str">
        <f>Angkatan22[[#This Row],[Status]]</f>
        <v>Pelatih/Wasit/Juri Tidak Berlisensi</v>
      </c>
      <c r="Y120" s="13" t="str">
        <f>Angkatan22[[#This Row],[Participant As]]</f>
        <v>Individual</v>
      </c>
      <c r="Z120" s="13" t="str">
        <f>CLEAN(TRIM(Angkatan22[[#This Row],[Placement]] &amp; "|" &amp; Angkatan22[[#This Row],[Competition Level]] &amp; "|" &amp; Angkatan22[[#This Row],[Team Category]]))</f>
        <v>Pelatih/Wasit/Juri Tidak Berlisensi|External Regional|Individual</v>
      </c>
      <c r="AA120" s="13">
        <f>COUNTIFS(Angkatan22[NIS], Angkatan22[[#This Row],[NIS]], Angkatan22[Field], Angkatan22[[#This Row],[Field]])</f>
        <v>2</v>
      </c>
      <c r="AB120" s="14">
        <f>COUNTIF(Angkatan22[NIS], Angkatan22[[#This Row],[NIS]])</f>
        <v>4</v>
      </c>
      <c r="AC120" s="13">
        <f>IF(Z120 = "Penulis kedua (bukan korespondensi) dst karya ilmiah di journal yg bereputasi dan diakui|External National|Team", IFERROR((INDEX(Grading22[Score], MATCH(Angkatan22[[#This Row],[Criteria]], Grading22[Criteria], 0)))/N120, 0), IFERROR(INDEX(Grading22[Score], MATCH(Angkatan22[[#This Row],[Criteria]], Grading22[Criteria], 0)), 0))</f>
        <v>20</v>
      </c>
    </row>
    <row r="121" spans="1:29" ht="14.25" hidden="1" customHeight="1" x14ac:dyDescent="0.35">
      <c r="A121" s="16" t="s">
        <v>1614</v>
      </c>
      <c r="B121" s="6" t="s">
        <v>1615</v>
      </c>
      <c r="C121" s="6" t="s">
        <v>1565</v>
      </c>
      <c r="D121" s="6">
        <v>2022</v>
      </c>
      <c r="E121" s="6" t="s">
        <v>1635</v>
      </c>
      <c r="F121" s="7" t="s">
        <v>26</v>
      </c>
      <c r="G121" s="7" t="s">
        <v>26</v>
      </c>
      <c r="H121" s="6">
        <v>20231</v>
      </c>
      <c r="I121" s="6" t="s">
        <v>1846</v>
      </c>
      <c r="J121" s="6" t="s">
        <v>28</v>
      </c>
      <c r="K121" s="6" t="s">
        <v>1808</v>
      </c>
      <c r="L121" s="6" t="s">
        <v>54</v>
      </c>
      <c r="M121" s="6" t="s">
        <v>31</v>
      </c>
      <c r="N121" s="6">
        <v>112</v>
      </c>
      <c r="O121" s="6">
        <v>15</v>
      </c>
      <c r="P121" s="11" t="s">
        <v>574</v>
      </c>
      <c r="Q121" s="11" t="s">
        <v>1637</v>
      </c>
      <c r="R121" s="11" t="s">
        <v>1638</v>
      </c>
      <c r="U121" s="6" t="s">
        <v>1639</v>
      </c>
      <c r="V121" s="12" t="str">
        <f>Angkatan22[[#This Row],[Level]]</f>
        <v>External National</v>
      </c>
      <c r="W121" s="12" t="str">
        <f>VLOOKUP(Angkatan22[[#This Row],[Status]], Grading22[], 2, FALSE)</f>
        <v>Pengakuan</v>
      </c>
      <c r="X121" s="13" t="str">
        <f>Angkatan22[[#This Row],[Status]]</f>
        <v>Pelatih/Wasit/Juri Tidak Berlisensi</v>
      </c>
      <c r="Y121" s="13" t="str">
        <f>Angkatan22[[#This Row],[Participant As]]</f>
        <v>Individual</v>
      </c>
      <c r="Z121" s="13" t="str">
        <f>CLEAN(TRIM(Angkatan22[[#This Row],[Placement]] &amp; "|" &amp; Angkatan22[[#This Row],[Competition Level]] &amp; "|" &amp; Angkatan22[[#This Row],[Team Category]]))</f>
        <v>Pelatih/Wasit/Juri Tidak Berlisensi|External National|Individual</v>
      </c>
      <c r="AA121" s="13">
        <f>COUNTIFS(Angkatan22[NIS], Angkatan22[[#This Row],[NIS]], Angkatan22[Field], Angkatan22[[#This Row],[Field]])</f>
        <v>2</v>
      </c>
      <c r="AB121" s="14">
        <f>COUNTIF(Angkatan22[NIS], Angkatan22[[#This Row],[NIS]])</f>
        <v>4</v>
      </c>
      <c r="AC121" s="13">
        <f>IF(Z121 = "Penulis kedua (bukan korespondensi) dst karya ilmiah di journal yg bereputasi dan diakui|External National|Team", IFERROR((INDEX(Grading22[Score], MATCH(Angkatan22[[#This Row],[Criteria]], Grading22[Criteria], 0)))/N121, 0), IFERROR(INDEX(Grading22[Score], MATCH(Angkatan22[[#This Row],[Criteria]], Grading22[Criteria], 0)), 0))</f>
        <v>15</v>
      </c>
    </row>
    <row r="122" spans="1:29" ht="14.25" hidden="1" customHeight="1" x14ac:dyDescent="0.35">
      <c r="A122" s="16" t="s">
        <v>1170</v>
      </c>
      <c r="B122" s="6" t="s">
        <v>1171</v>
      </c>
      <c r="C122" s="6" t="s">
        <v>1146</v>
      </c>
      <c r="D122" s="6">
        <v>2022</v>
      </c>
      <c r="E122" s="6" t="s">
        <v>1147</v>
      </c>
      <c r="F122" s="7" t="s">
        <v>1172</v>
      </c>
      <c r="G122" s="7" t="s">
        <v>1173</v>
      </c>
      <c r="H122" s="6">
        <v>20221</v>
      </c>
      <c r="I122" s="6" t="s">
        <v>1174</v>
      </c>
      <c r="J122" s="6" t="s">
        <v>28</v>
      </c>
      <c r="K122" s="6" t="s">
        <v>1805</v>
      </c>
      <c r="L122" s="6" t="s">
        <v>54</v>
      </c>
      <c r="M122" s="6" t="s">
        <v>44</v>
      </c>
      <c r="N122" s="6">
        <v>3</v>
      </c>
      <c r="O122" s="6">
        <v>20</v>
      </c>
      <c r="P122" s="11" t="s">
        <v>1151</v>
      </c>
      <c r="Q122" s="11" t="s">
        <v>1175</v>
      </c>
      <c r="R122" s="11" t="s">
        <v>1176</v>
      </c>
      <c r="T122" s="11" t="s">
        <v>1177</v>
      </c>
      <c r="U122" s="6" t="s">
        <v>1178</v>
      </c>
      <c r="V122" s="12" t="str">
        <f>Angkatan22[[#This Row],[Level]]</f>
        <v>External National</v>
      </c>
      <c r="W122" s="12" t="str">
        <f>VLOOKUP(Angkatan22[[#This Row],[Status]], Grading22[], 2, FALSE)</f>
        <v>Kompetisi</v>
      </c>
      <c r="X122" s="13" t="str">
        <f>Angkatan22[[#This Row],[Status]]</f>
        <v>Juara 2</v>
      </c>
      <c r="Y122" s="13" t="str">
        <f>Angkatan22[[#This Row],[Participant As]]</f>
        <v>Team</v>
      </c>
      <c r="Z122" s="13" t="str">
        <f>CLEAN(TRIM(Angkatan22[[#This Row],[Placement]] &amp; "|" &amp; Angkatan22[[#This Row],[Competition Level]] &amp; "|" &amp; Angkatan22[[#This Row],[Team Category]]))</f>
        <v>Juara 2|External National|Team</v>
      </c>
      <c r="AA122" s="13">
        <f>COUNTIFS(Angkatan22[NIS], Angkatan22[[#This Row],[NIS]], Angkatan22[Field], Angkatan22[[#This Row],[Field]])</f>
        <v>1</v>
      </c>
      <c r="AB122" s="14">
        <f>COUNTIF(Angkatan22[NIS], Angkatan22[[#This Row],[NIS]])</f>
        <v>2</v>
      </c>
      <c r="AC122" s="13">
        <f>IF(Z122 = "Penulis kedua (bukan korespondensi) dst karya ilmiah di journal yg bereputasi dan diakui|External National|Team", IFERROR((INDEX(Grading22[Score], MATCH(Angkatan22[[#This Row],[Criteria]], Grading22[Criteria], 0)))/N122, 0), IFERROR(INDEX(Grading22[Score], MATCH(Angkatan22[[#This Row],[Criteria]], Grading22[Criteria], 0)), 0))</f>
        <v>11</v>
      </c>
    </row>
    <row r="123" spans="1:29" ht="14.25" hidden="1" customHeight="1" x14ac:dyDescent="0.35">
      <c r="A123" s="16" t="s">
        <v>1170</v>
      </c>
      <c r="B123" s="6" t="s">
        <v>1171</v>
      </c>
      <c r="C123" s="6" t="s">
        <v>1146</v>
      </c>
      <c r="D123" s="6">
        <v>2022</v>
      </c>
      <c r="E123" s="6" t="s">
        <v>1179</v>
      </c>
      <c r="F123" s="7" t="s">
        <v>1155</v>
      </c>
      <c r="G123" s="7" t="s">
        <v>390</v>
      </c>
      <c r="H123" s="6">
        <v>20232</v>
      </c>
      <c r="I123" s="6" t="s">
        <v>1180</v>
      </c>
      <c r="J123" s="6" t="s">
        <v>28</v>
      </c>
      <c r="K123" s="6" t="s">
        <v>856</v>
      </c>
      <c r="L123" s="6" t="s">
        <v>54</v>
      </c>
      <c r="M123" s="6" t="s">
        <v>44</v>
      </c>
      <c r="N123" s="6">
        <v>6</v>
      </c>
      <c r="O123" s="6">
        <v>12</v>
      </c>
      <c r="R123" s="11" t="s">
        <v>1181</v>
      </c>
      <c r="S123" s="11" t="s">
        <v>1182</v>
      </c>
      <c r="U123" s="6" t="s">
        <v>1146</v>
      </c>
      <c r="V123" s="12" t="str">
        <f>Angkatan22[[#This Row],[Level]]</f>
        <v>External National</v>
      </c>
      <c r="W123" s="12" t="str">
        <f>VLOOKUP(Angkatan22[[#This Row],[Status]], Grading22[], 2, FALSE)</f>
        <v>Hasil Karya</v>
      </c>
      <c r="X123" s="13" t="str">
        <f>Angkatan22[[#This Row],[Status]]</f>
        <v>Hak Cipta</v>
      </c>
      <c r="Y123" s="13" t="str">
        <f>Angkatan22[[#This Row],[Participant As]]</f>
        <v>Team</v>
      </c>
      <c r="Z123" s="13" t="str">
        <f>CLEAN(TRIM(Angkatan22[[#This Row],[Placement]] &amp; "|" &amp; Angkatan22[[#This Row],[Competition Level]] &amp; "|" &amp; Angkatan22[[#This Row],[Team Category]]))</f>
        <v>Hak Cipta|External National|Team</v>
      </c>
      <c r="AA123" s="13">
        <f>COUNTIFS(Angkatan22[NIS], Angkatan22[[#This Row],[NIS]], Angkatan22[Field], Angkatan22[[#This Row],[Field]])</f>
        <v>1</v>
      </c>
      <c r="AB123" s="14">
        <f>COUNTIF(Angkatan22[NIS], Angkatan22[[#This Row],[NIS]])</f>
        <v>2</v>
      </c>
      <c r="AC123" s="13">
        <f>IF(Z123 = "Penulis kedua (bukan korespondensi) dst karya ilmiah di journal yg bereputasi dan diakui|External National|Team", IFERROR((INDEX(Grading22[Score], MATCH(Angkatan22[[#This Row],[Criteria]], Grading22[Criteria], 0)))/N123, 0), IFERROR(INDEX(Grading22[Score], MATCH(Angkatan22[[#This Row],[Criteria]], Grading22[Criteria], 0)), 0))</f>
        <v>0</v>
      </c>
    </row>
    <row r="124" spans="1:29" ht="14.25" hidden="1" customHeight="1" x14ac:dyDescent="0.35">
      <c r="A124" s="16" t="s">
        <v>535</v>
      </c>
      <c r="B124" s="6" t="s">
        <v>536</v>
      </c>
      <c r="C124" s="6" t="s">
        <v>23</v>
      </c>
      <c r="D124" s="6">
        <v>2022</v>
      </c>
      <c r="E124" s="6" t="s">
        <v>24</v>
      </c>
      <c r="F124" s="7" t="s">
        <v>25</v>
      </c>
      <c r="G124" s="7" t="s">
        <v>26</v>
      </c>
      <c r="H124" s="6">
        <v>20231</v>
      </c>
      <c r="I124" s="6" t="s">
        <v>27</v>
      </c>
      <c r="J124" s="6" t="s">
        <v>28</v>
      </c>
      <c r="K124" s="6" t="s">
        <v>1810</v>
      </c>
      <c r="L124" s="6" t="s">
        <v>30</v>
      </c>
      <c r="M124" s="6" t="s">
        <v>31</v>
      </c>
      <c r="N124" s="6">
        <v>500</v>
      </c>
      <c r="O124" s="6">
        <v>10</v>
      </c>
      <c r="P124" s="11" t="s">
        <v>32</v>
      </c>
      <c r="Q124" s="11" t="s">
        <v>33</v>
      </c>
      <c r="R124" s="11" t="s">
        <v>34</v>
      </c>
      <c r="U124" s="6" t="s">
        <v>35</v>
      </c>
      <c r="V124" s="12" t="str">
        <f>Angkatan22[[#This Row],[Level]]</f>
        <v>External International</v>
      </c>
      <c r="W124" s="12" t="str">
        <f>VLOOKUP(Angkatan22[[#This Row],[Status]], Grading22[], 2, FALSE)</f>
        <v>Pengakuan</v>
      </c>
      <c r="X124" s="13" t="str">
        <f>Angkatan22[[#This Row],[Status]]</f>
        <v>Narasumber/Pembicara</v>
      </c>
      <c r="Y124" s="13" t="str">
        <f>Angkatan22[[#This Row],[Participant As]]</f>
        <v>Individual</v>
      </c>
      <c r="Z124" s="13" t="str">
        <f>CLEAN(TRIM(Angkatan22[[#This Row],[Placement]] &amp; "|" &amp; Angkatan22[[#This Row],[Competition Level]] &amp; "|" &amp; Angkatan22[[#This Row],[Team Category]]))</f>
        <v>Narasumber/Pembicara|External International|Individual</v>
      </c>
      <c r="AA124" s="13">
        <f>COUNTIFS(Angkatan22[NIS], Angkatan22[[#This Row],[NIS]], Angkatan22[Field], Angkatan22[[#This Row],[Field]])</f>
        <v>1</v>
      </c>
      <c r="AB124" s="14">
        <f>COUNTIF(Angkatan22[NIS], Angkatan22[[#This Row],[NIS]])</f>
        <v>1</v>
      </c>
      <c r="AC124" s="13">
        <f>IF(Z124 = "Penulis kedua (bukan korespondensi) dst karya ilmiah di journal yg bereputasi dan diakui|External National|Team", IFERROR((INDEX(Grading22[Score], MATCH(Angkatan22[[#This Row],[Criteria]], Grading22[Criteria], 0)))/N124, 0), IFERROR(INDEX(Grading22[Score], MATCH(Angkatan22[[#This Row],[Criteria]], Grading22[Criteria], 0)), 0))</f>
        <v>25</v>
      </c>
    </row>
    <row r="125" spans="1:29" ht="14.25" hidden="1" customHeight="1" x14ac:dyDescent="0.35">
      <c r="A125" s="16" t="s">
        <v>529</v>
      </c>
      <c r="B125" s="6" t="s">
        <v>530</v>
      </c>
      <c r="C125" s="6" t="s">
        <v>23</v>
      </c>
      <c r="D125" s="6">
        <v>2022</v>
      </c>
      <c r="E125" s="6" t="s">
        <v>24</v>
      </c>
      <c r="F125" s="7" t="s">
        <v>25</v>
      </c>
      <c r="G125" s="7" t="s">
        <v>26</v>
      </c>
      <c r="H125" s="6">
        <v>20231</v>
      </c>
      <c r="I125" s="6" t="s">
        <v>27</v>
      </c>
      <c r="J125" s="6" t="s">
        <v>28</v>
      </c>
      <c r="K125" s="6" t="s">
        <v>1810</v>
      </c>
      <c r="L125" s="6" t="s">
        <v>30</v>
      </c>
      <c r="M125" s="6" t="s">
        <v>31</v>
      </c>
      <c r="N125" s="6">
        <v>500</v>
      </c>
      <c r="O125" s="6">
        <v>10</v>
      </c>
      <c r="P125" s="11" t="s">
        <v>32</v>
      </c>
      <c r="Q125" s="11" t="s">
        <v>33</v>
      </c>
      <c r="R125" s="11" t="s">
        <v>34</v>
      </c>
      <c r="U125" s="6" t="s">
        <v>35</v>
      </c>
      <c r="V125" s="12" t="str">
        <f>Angkatan22[[#This Row],[Level]]</f>
        <v>External International</v>
      </c>
      <c r="W125" s="12" t="str">
        <f>VLOOKUP(Angkatan22[[#This Row],[Status]], Grading22[], 2, FALSE)</f>
        <v>Pengakuan</v>
      </c>
      <c r="X125" s="13" t="str">
        <f>Angkatan22[[#This Row],[Status]]</f>
        <v>Narasumber/Pembicara</v>
      </c>
      <c r="Y125" s="13" t="str">
        <f>Angkatan22[[#This Row],[Participant As]]</f>
        <v>Individual</v>
      </c>
      <c r="Z125" s="13" t="str">
        <f>CLEAN(TRIM(Angkatan22[[#This Row],[Placement]] &amp; "|" &amp; Angkatan22[[#This Row],[Competition Level]] &amp; "|" &amp; Angkatan22[[#This Row],[Team Category]]))</f>
        <v>Narasumber/Pembicara|External International|Individual</v>
      </c>
      <c r="AA125" s="13">
        <f>COUNTIFS(Angkatan22[NIS], Angkatan22[[#This Row],[NIS]], Angkatan22[Field], Angkatan22[[#This Row],[Field]])</f>
        <v>1</v>
      </c>
      <c r="AB125" s="14">
        <f>COUNTIF(Angkatan22[NIS], Angkatan22[[#This Row],[NIS]])</f>
        <v>1</v>
      </c>
      <c r="AC125" s="13">
        <f>IF(Z125 = "Penulis kedua (bukan korespondensi) dst karya ilmiah di journal yg bereputasi dan diakui|External National|Team", IFERROR((INDEX(Grading22[Score], MATCH(Angkatan22[[#This Row],[Criteria]], Grading22[Criteria], 0)))/N125, 0), IFERROR(INDEX(Grading22[Score], MATCH(Angkatan22[[#This Row],[Criteria]], Grading22[Criteria], 0)), 0))</f>
        <v>25</v>
      </c>
    </row>
    <row r="126" spans="1:29" ht="14.25" hidden="1" customHeight="1" x14ac:dyDescent="0.35">
      <c r="A126" s="16" t="s">
        <v>75</v>
      </c>
      <c r="B126" s="6" t="s">
        <v>76</v>
      </c>
      <c r="C126" s="6" t="s">
        <v>23</v>
      </c>
      <c r="D126" s="6">
        <v>2022</v>
      </c>
      <c r="E126" s="6" t="s">
        <v>77</v>
      </c>
      <c r="F126" s="7" t="s">
        <v>78</v>
      </c>
      <c r="G126" s="7" t="s">
        <v>79</v>
      </c>
      <c r="H126" s="6">
        <v>20221</v>
      </c>
      <c r="I126" s="6" t="s">
        <v>80</v>
      </c>
      <c r="J126" s="6" t="s">
        <v>28</v>
      </c>
      <c r="K126" s="6" t="s">
        <v>1804</v>
      </c>
      <c r="L126" s="6" t="s">
        <v>54</v>
      </c>
      <c r="M126" s="6" t="s">
        <v>31</v>
      </c>
      <c r="N126" s="6">
        <v>71</v>
      </c>
      <c r="O126" s="6">
        <v>25</v>
      </c>
      <c r="P126" s="6" t="s">
        <v>82</v>
      </c>
      <c r="Q126" s="11" t="s">
        <v>83</v>
      </c>
      <c r="R126" s="11" t="s">
        <v>84</v>
      </c>
      <c r="T126" s="11" t="s">
        <v>85</v>
      </c>
      <c r="U126" s="6" t="s">
        <v>86</v>
      </c>
      <c r="V126" s="12" t="str">
        <f>Angkatan22[[#This Row],[Level]]</f>
        <v>External National</v>
      </c>
      <c r="W126" s="12" t="str">
        <f>VLOOKUP(Angkatan22[[#This Row],[Status]], Grading22[], 2, FALSE)</f>
        <v>Kompetisi</v>
      </c>
      <c r="X126" s="13" t="str">
        <f>Angkatan22[[#This Row],[Status]]</f>
        <v>Juara 1</v>
      </c>
      <c r="Y126" s="13" t="str">
        <f>Angkatan22[[#This Row],[Participant As]]</f>
        <v>Individual</v>
      </c>
      <c r="Z126" s="13" t="str">
        <f>CLEAN(TRIM(Angkatan22[[#This Row],[Placement]] &amp; "|" &amp; Angkatan22[[#This Row],[Competition Level]] &amp; "|" &amp; Angkatan22[[#This Row],[Team Category]]))</f>
        <v>Juara 1|External National|Individual</v>
      </c>
      <c r="AA126" s="13">
        <f>COUNTIFS(Angkatan22[NIS], Angkatan22[[#This Row],[NIS]], Angkatan22[Field], Angkatan22[[#This Row],[Field]])</f>
        <v>1</v>
      </c>
      <c r="AB126" s="14">
        <f>COUNTIF(Angkatan22[NIS], Angkatan22[[#This Row],[NIS]])</f>
        <v>2</v>
      </c>
      <c r="AC126" s="13">
        <f>IF(Z126 = "Penulis kedua (bukan korespondensi) dst karya ilmiah di journal yg bereputasi dan diakui|External National|Team", IFERROR((INDEX(Grading22[Score], MATCH(Angkatan22[[#This Row],[Criteria]], Grading22[Criteria], 0)))/N126, 0), IFERROR(INDEX(Grading22[Score], MATCH(Angkatan22[[#This Row],[Criteria]], Grading22[Criteria], 0)), 0))</f>
        <v>25</v>
      </c>
    </row>
    <row r="127" spans="1:29" ht="14.25" hidden="1" customHeight="1" x14ac:dyDescent="0.35">
      <c r="A127" s="16" t="s">
        <v>75</v>
      </c>
      <c r="B127" s="6" t="s">
        <v>76</v>
      </c>
      <c r="C127" s="6" t="s">
        <v>23</v>
      </c>
      <c r="D127" s="6">
        <v>2022</v>
      </c>
      <c r="E127" s="6" t="s">
        <v>87</v>
      </c>
      <c r="F127" s="7" t="s">
        <v>88</v>
      </c>
      <c r="G127" s="7" t="s">
        <v>89</v>
      </c>
      <c r="H127" s="6">
        <v>20222</v>
      </c>
      <c r="I127" s="6" t="s">
        <v>90</v>
      </c>
      <c r="J127" s="6" t="s">
        <v>28</v>
      </c>
      <c r="K127" s="6" t="s">
        <v>1810</v>
      </c>
      <c r="L127" s="6" t="s">
        <v>30</v>
      </c>
      <c r="M127" s="6" t="s">
        <v>31</v>
      </c>
      <c r="N127" s="6">
        <v>437</v>
      </c>
      <c r="O127" s="6">
        <v>20</v>
      </c>
      <c r="P127" s="11" t="s">
        <v>91</v>
      </c>
      <c r="Q127" s="11" t="s">
        <v>92</v>
      </c>
      <c r="U127" s="6" t="s">
        <v>93</v>
      </c>
      <c r="V127" s="12" t="str">
        <f>Angkatan22[[#This Row],[Level]]</f>
        <v>External International</v>
      </c>
      <c r="W127" s="12" t="str">
        <f>VLOOKUP(Angkatan22[[#This Row],[Status]], Grading22[], 2, FALSE)</f>
        <v>Pengakuan</v>
      </c>
      <c r="X127" s="13" t="str">
        <f>Angkatan22[[#This Row],[Status]]</f>
        <v>Narasumber/Pembicara</v>
      </c>
      <c r="Y127" s="13" t="str">
        <f>Angkatan22[[#This Row],[Participant As]]</f>
        <v>Individual</v>
      </c>
      <c r="Z127" s="13" t="str">
        <f>CLEAN(TRIM(Angkatan22[[#This Row],[Placement]] &amp; "|" &amp; Angkatan22[[#This Row],[Competition Level]] &amp; "|" &amp; Angkatan22[[#This Row],[Team Category]]))</f>
        <v>Narasumber/Pembicara|External International|Individual</v>
      </c>
      <c r="AA127" s="13">
        <f>COUNTIFS(Angkatan22[NIS], Angkatan22[[#This Row],[NIS]], Angkatan22[Field], Angkatan22[[#This Row],[Field]])</f>
        <v>1</v>
      </c>
      <c r="AB127" s="14">
        <f>COUNTIF(Angkatan22[NIS], Angkatan22[[#This Row],[NIS]])</f>
        <v>2</v>
      </c>
      <c r="AC127" s="13">
        <f>IF(Z127 = "Penulis kedua (bukan korespondensi) dst karya ilmiah di journal yg bereputasi dan diakui|External National|Team", IFERROR((INDEX(Grading22[Score], MATCH(Angkatan22[[#This Row],[Criteria]], Grading22[Criteria], 0)))/N127, 0), IFERROR(INDEX(Grading22[Score], MATCH(Angkatan22[[#This Row],[Criteria]], Grading22[Criteria], 0)), 0))</f>
        <v>25</v>
      </c>
    </row>
    <row r="128" spans="1:29" ht="14.25" hidden="1" customHeight="1" x14ac:dyDescent="0.35">
      <c r="A128" s="16" t="s">
        <v>455</v>
      </c>
      <c r="B128" s="6" t="s">
        <v>456</v>
      </c>
      <c r="C128" s="6" t="s">
        <v>23</v>
      </c>
      <c r="D128" s="6">
        <v>2022</v>
      </c>
      <c r="E128" s="6" t="s">
        <v>24</v>
      </c>
      <c r="F128" s="7" t="s">
        <v>25</v>
      </c>
      <c r="G128" s="7" t="s">
        <v>26</v>
      </c>
      <c r="H128" s="6">
        <v>20231</v>
      </c>
      <c r="I128" s="6" t="s">
        <v>27</v>
      </c>
      <c r="J128" s="6" t="s">
        <v>28</v>
      </c>
      <c r="K128" s="6" t="s">
        <v>1810</v>
      </c>
      <c r="L128" s="6" t="s">
        <v>30</v>
      </c>
      <c r="M128" s="6" t="s">
        <v>31</v>
      </c>
      <c r="N128" s="6">
        <v>500</v>
      </c>
      <c r="O128" s="6">
        <v>10</v>
      </c>
      <c r="P128" s="11" t="s">
        <v>32</v>
      </c>
      <c r="Q128" s="11" t="s">
        <v>33</v>
      </c>
      <c r="R128" s="11" t="s">
        <v>34</v>
      </c>
      <c r="U128" s="6" t="s">
        <v>35</v>
      </c>
      <c r="V128" s="12" t="str">
        <f>Angkatan22[[#This Row],[Level]]</f>
        <v>External International</v>
      </c>
      <c r="W128" s="12" t="str">
        <f>VLOOKUP(Angkatan22[[#This Row],[Status]], Grading22[], 2, FALSE)</f>
        <v>Pengakuan</v>
      </c>
      <c r="X128" s="13" t="str">
        <f>Angkatan22[[#This Row],[Status]]</f>
        <v>Narasumber/Pembicara</v>
      </c>
      <c r="Y128" s="13" t="str">
        <f>Angkatan22[[#This Row],[Participant As]]</f>
        <v>Individual</v>
      </c>
      <c r="Z128" s="13" t="str">
        <f>CLEAN(TRIM(Angkatan22[[#This Row],[Placement]] &amp; "|" &amp; Angkatan22[[#This Row],[Competition Level]] &amp; "|" &amp; Angkatan22[[#This Row],[Team Category]]))</f>
        <v>Narasumber/Pembicara|External International|Individual</v>
      </c>
      <c r="AA128" s="13">
        <f>COUNTIFS(Angkatan22[NIS], Angkatan22[[#This Row],[NIS]], Angkatan22[Field], Angkatan22[[#This Row],[Field]])</f>
        <v>1</v>
      </c>
      <c r="AB128" s="14">
        <f>COUNTIF(Angkatan22[NIS], Angkatan22[[#This Row],[NIS]])</f>
        <v>1</v>
      </c>
      <c r="AC128" s="13">
        <f>IF(Z128 = "Penulis kedua (bukan korespondensi) dst karya ilmiah di journal yg bereputasi dan diakui|External National|Team", IFERROR((INDEX(Grading22[Score], MATCH(Angkatan22[[#This Row],[Criteria]], Grading22[Criteria], 0)))/N128, 0), IFERROR(INDEX(Grading22[Score], MATCH(Angkatan22[[#This Row],[Criteria]], Grading22[Criteria], 0)), 0))</f>
        <v>25</v>
      </c>
    </row>
    <row r="129" spans="1:29" ht="14.25" hidden="1" customHeight="1" x14ac:dyDescent="0.35">
      <c r="A129" s="16" t="s">
        <v>1735</v>
      </c>
      <c r="B129" s="6" t="s">
        <v>1736</v>
      </c>
      <c r="C129" s="6" t="s">
        <v>1717</v>
      </c>
      <c r="D129" s="6">
        <v>2022</v>
      </c>
      <c r="E129" s="6" t="s">
        <v>1537</v>
      </c>
      <c r="F129" s="7" t="s">
        <v>1538</v>
      </c>
      <c r="G129" s="7" t="s">
        <v>1426</v>
      </c>
      <c r="H129" s="6">
        <v>20222</v>
      </c>
      <c r="I129" s="6" t="s">
        <v>1537</v>
      </c>
      <c r="J129" s="6" t="s">
        <v>28</v>
      </c>
      <c r="K129" s="6" t="s">
        <v>1804</v>
      </c>
      <c r="L129" s="6" t="s">
        <v>54</v>
      </c>
      <c r="M129" s="6" t="s">
        <v>31</v>
      </c>
      <c r="N129" s="6">
        <v>1000</v>
      </c>
      <c r="O129" s="6">
        <v>25</v>
      </c>
      <c r="Q129" s="11" t="s">
        <v>1539</v>
      </c>
      <c r="R129" s="11" t="s">
        <v>1540</v>
      </c>
      <c r="T129" s="11" t="s">
        <v>1541</v>
      </c>
      <c r="U129" s="6" t="s">
        <v>1542</v>
      </c>
      <c r="V129" s="12" t="str">
        <f>Angkatan22[[#This Row],[Level]]</f>
        <v>External National</v>
      </c>
      <c r="W129" s="12" t="str">
        <f>VLOOKUP(Angkatan22[[#This Row],[Status]], Grading22[], 2, FALSE)</f>
        <v>Kompetisi</v>
      </c>
      <c r="X129" s="13" t="str">
        <f>Angkatan22[[#This Row],[Status]]</f>
        <v>Juara 1</v>
      </c>
      <c r="Y129" s="13" t="str">
        <f>Angkatan22[[#This Row],[Participant As]]</f>
        <v>Individual</v>
      </c>
      <c r="Z129" s="13" t="str">
        <f>CLEAN(TRIM(Angkatan22[[#This Row],[Placement]] &amp; "|" &amp; Angkatan22[[#This Row],[Competition Level]] &amp; "|" &amp; Angkatan22[[#This Row],[Team Category]]))</f>
        <v>Juara 1|External National|Individual</v>
      </c>
      <c r="AA129" s="13">
        <f>COUNTIFS(Angkatan22[NIS], Angkatan22[[#This Row],[NIS]], Angkatan22[Field], Angkatan22[[#This Row],[Field]])</f>
        <v>3</v>
      </c>
      <c r="AB129" s="14">
        <f>COUNTIF(Angkatan22[NIS], Angkatan22[[#This Row],[NIS]])</f>
        <v>3</v>
      </c>
      <c r="AC129" s="13">
        <f>IF(Z129 = "Penulis kedua (bukan korespondensi) dst karya ilmiah di journal yg bereputasi dan diakui|External National|Team", IFERROR((INDEX(Grading22[Score], MATCH(Angkatan22[[#This Row],[Criteria]], Grading22[Criteria], 0)))/N129, 0), IFERROR(INDEX(Grading22[Score], MATCH(Angkatan22[[#This Row],[Criteria]], Grading22[Criteria], 0)), 0))</f>
        <v>25</v>
      </c>
    </row>
    <row r="130" spans="1:29" ht="14.25" hidden="1" customHeight="1" x14ac:dyDescent="0.35">
      <c r="A130" s="16" t="s">
        <v>1735</v>
      </c>
      <c r="B130" s="6" t="s">
        <v>1736</v>
      </c>
      <c r="C130" s="6" t="s">
        <v>1717</v>
      </c>
      <c r="D130" s="6">
        <v>2022</v>
      </c>
      <c r="E130" s="6" t="s">
        <v>1543</v>
      </c>
      <c r="F130" s="7" t="s">
        <v>1038</v>
      </c>
      <c r="G130" s="7" t="s">
        <v>1544</v>
      </c>
      <c r="H130" s="6">
        <v>20231</v>
      </c>
      <c r="I130" s="6" t="s">
        <v>1543</v>
      </c>
      <c r="J130" s="6" t="s">
        <v>28</v>
      </c>
      <c r="K130" s="6" t="s">
        <v>1805</v>
      </c>
      <c r="L130" s="6" t="s">
        <v>30</v>
      </c>
      <c r="M130" s="6" t="s">
        <v>44</v>
      </c>
      <c r="O130" s="6">
        <v>25</v>
      </c>
      <c r="P130" s="11" t="s">
        <v>1545</v>
      </c>
      <c r="Q130" s="11" t="s">
        <v>1546</v>
      </c>
      <c r="R130" s="11" t="s">
        <v>1547</v>
      </c>
      <c r="T130" s="11" t="s">
        <v>1548</v>
      </c>
      <c r="U130" s="6" t="s">
        <v>1549</v>
      </c>
      <c r="V130" s="12" t="str">
        <f>Angkatan22[[#This Row],[Level]]</f>
        <v>External International</v>
      </c>
      <c r="W130" s="12" t="str">
        <f>VLOOKUP(Angkatan22[[#This Row],[Status]], Grading22[], 2, FALSE)</f>
        <v>Kompetisi</v>
      </c>
      <c r="X130" s="13" t="str">
        <f>Angkatan22[[#This Row],[Status]]</f>
        <v>Juara 2</v>
      </c>
      <c r="Y130" s="13" t="str">
        <f>Angkatan22[[#This Row],[Participant As]]</f>
        <v>Team</v>
      </c>
      <c r="Z130" s="13" t="str">
        <f>CLEAN(TRIM(Angkatan22[[#This Row],[Placement]] &amp; "|" &amp; Angkatan22[[#This Row],[Competition Level]] &amp; "|" &amp; Angkatan22[[#This Row],[Team Category]]))</f>
        <v>Juara 2|External International|Team</v>
      </c>
      <c r="AA130" s="13">
        <f>COUNTIFS(Angkatan22[NIS], Angkatan22[[#This Row],[NIS]], Angkatan22[Field], Angkatan22[[#This Row],[Field]])</f>
        <v>3</v>
      </c>
      <c r="AB130" s="14">
        <f>COUNTIF(Angkatan22[NIS], Angkatan22[[#This Row],[NIS]])</f>
        <v>3</v>
      </c>
      <c r="AC130" s="13">
        <f>IF(Z130 = "Penulis kedua (bukan korespondensi) dst karya ilmiah di journal yg bereputasi dan diakui|External National|Team", IFERROR((INDEX(Grading22[Score], MATCH(Angkatan22[[#This Row],[Criteria]], Grading22[Criteria], 0)))/N130, 0), IFERROR(INDEX(Grading22[Score], MATCH(Angkatan22[[#This Row],[Criteria]], Grading22[Criteria], 0)), 0))</f>
        <v>30</v>
      </c>
    </row>
    <row r="131" spans="1:29" ht="14.25" hidden="1" customHeight="1" x14ac:dyDescent="0.35">
      <c r="A131" s="16" t="s">
        <v>1735</v>
      </c>
      <c r="B131" s="6" t="s">
        <v>1736</v>
      </c>
      <c r="C131" s="6" t="s">
        <v>1717</v>
      </c>
      <c r="D131" s="6">
        <v>2022</v>
      </c>
      <c r="E131" s="6" t="s">
        <v>1557</v>
      </c>
      <c r="F131" s="7" t="s">
        <v>473</v>
      </c>
      <c r="G131" s="7" t="s">
        <v>112</v>
      </c>
      <c r="H131" s="6">
        <v>20231</v>
      </c>
      <c r="I131" s="6" t="s">
        <v>1557</v>
      </c>
      <c r="J131" s="6" t="s">
        <v>28</v>
      </c>
      <c r="K131" s="6" t="s">
        <v>1804</v>
      </c>
      <c r="L131" s="6" t="s">
        <v>43</v>
      </c>
      <c r="M131" s="6" t="s">
        <v>44</v>
      </c>
      <c r="O131" s="6">
        <v>20</v>
      </c>
      <c r="P131" s="6" t="s">
        <v>1558</v>
      </c>
      <c r="Q131" s="11" t="s">
        <v>1559</v>
      </c>
      <c r="R131" s="11" t="s">
        <v>1560</v>
      </c>
      <c r="T131" s="11" t="s">
        <v>1561</v>
      </c>
      <c r="U131" s="6" t="s">
        <v>1562</v>
      </c>
      <c r="V131" s="12" t="str">
        <f>Angkatan22[[#This Row],[Level]]</f>
        <v>External Regional</v>
      </c>
      <c r="W131" s="12" t="str">
        <f>VLOOKUP(Angkatan22[[#This Row],[Status]], Grading22[], 2, FALSE)</f>
        <v>Kompetisi</v>
      </c>
      <c r="X131" s="13" t="str">
        <f>Angkatan22[[#This Row],[Status]]</f>
        <v>Juara 1</v>
      </c>
      <c r="Y131" s="13" t="str">
        <f>Angkatan22[[#This Row],[Participant As]]</f>
        <v>Team</v>
      </c>
      <c r="Z131" s="13" t="str">
        <f>CLEAN(TRIM(Angkatan22[[#This Row],[Placement]] &amp; "|" &amp; Angkatan22[[#This Row],[Competition Level]] &amp; "|" &amp; Angkatan22[[#This Row],[Team Category]]))</f>
        <v>Juara 1|External Regional|Team</v>
      </c>
      <c r="AA131" s="13">
        <f>COUNTIFS(Angkatan22[NIS], Angkatan22[[#This Row],[NIS]], Angkatan22[Field], Angkatan22[[#This Row],[Field]])</f>
        <v>3</v>
      </c>
      <c r="AB131" s="14">
        <f>COUNTIF(Angkatan22[NIS], Angkatan22[[#This Row],[NIS]])</f>
        <v>3</v>
      </c>
      <c r="AC131" s="13">
        <f>IF(Z131 = "Penulis kedua (bukan korespondensi) dst karya ilmiah di journal yg bereputasi dan diakui|External National|Team", IFERROR((INDEX(Grading22[Score], MATCH(Angkatan22[[#This Row],[Criteria]], Grading22[Criteria], 0)))/N131, 0), IFERROR(INDEX(Grading22[Score], MATCH(Angkatan22[[#This Row],[Criteria]], Grading22[Criteria], 0)), 0))</f>
        <v>25</v>
      </c>
    </row>
    <row r="132" spans="1:29" ht="14.25" hidden="1" customHeight="1" x14ac:dyDescent="0.35">
      <c r="A132" s="16" t="s">
        <v>636</v>
      </c>
      <c r="B132" s="6" t="s">
        <v>637</v>
      </c>
      <c r="C132" s="6" t="s">
        <v>603</v>
      </c>
      <c r="D132" s="6">
        <v>2022</v>
      </c>
      <c r="E132" s="6" t="s">
        <v>24</v>
      </c>
      <c r="F132" s="7" t="s">
        <v>25</v>
      </c>
      <c r="G132" s="7" t="s">
        <v>26</v>
      </c>
      <c r="H132" s="6">
        <v>20231</v>
      </c>
      <c r="I132" s="6" t="s">
        <v>638</v>
      </c>
      <c r="J132" s="6" t="s">
        <v>28</v>
      </c>
      <c r="K132" s="6" t="s">
        <v>1810</v>
      </c>
      <c r="L132" s="6" t="s">
        <v>30</v>
      </c>
      <c r="M132" s="6" t="s">
        <v>31</v>
      </c>
      <c r="N132" s="6">
        <v>500</v>
      </c>
      <c r="O132" s="6">
        <v>10</v>
      </c>
      <c r="P132" s="11" t="s">
        <v>32</v>
      </c>
      <c r="Q132" s="11" t="s">
        <v>639</v>
      </c>
      <c r="R132" s="11" t="s">
        <v>640</v>
      </c>
      <c r="U132" s="6" t="s">
        <v>35</v>
      </c>
      <c r="V132" s="12" t="str">
        <f>Angkatan22[[#This Row],[Level]]</f>
        <v>External International</v>
      </c>
      <c r="W132" s="12" t="str">
        <f>VLOOKUP(Angkatan22[[#This Row],[Status]], Grading22[], 2, FALSE)</f>
        <v>Pengakuan</v>
      </c>
      <c r="X132" s="13" t="str">
        <f>Angkatan22[[#This Row],[Status]]</f>
        <v>Narasumber/Pembicara</v>
      </c>
      <c r="Y132" s="13" t="str">
        <f>Angkatan22[[#This Row],[Participant As]]</f>
        <v>Individual</v>
      </c>
      <c r="Z132" s="13" t="str">
        <f>CLEAN(TRIM(Angkatan22[[#This Row],[Placement]] &amp; "|" &amp; Angkatan22[[#This Row],[Competition Level]] &amp; "|" &amp; Angkatan22[[#This Row],[Team Category]]))</f>
        <v>Narasumber/Pembicara|External International|Individual</v>
      </c>
      <c r="AA132" s="13">
        <f>COUNTIFS(Angkatan22[NIS], Angkatan22[[#This Row],[NIS]], Angkatan22[Field], Angkatan22[[#This Row],[Field]])</f>
        <v>1</v>
      </c>
      <c r="AB132" s="14">
        <f>COUNTIF(Angkatan22[NIS], Angkatan22[[#This Row],[NIS]])</f>
        <v>1</v>
      </c>
      <c r="AC132" s="13">
        <f>IF(Z132 = "Penulis kedua (bukan korespondensi) dst karya ilmiah di journal yg bereputasi dan diakui|External National|Team", IFERROR((INDEX(Grading22[Score], MATCH(Angkatan22[[#This Row],[Criteria]], Grading22[Criteria], 0)))/N132, 0), IFERROR(INDEX(Grading22[Score], MATCH(Angkatan22[[#This Row],[Criteria]], Grading22[Criteria], 0)), 0))</f>
        <v>25</v>
      </c>
    </row>
    <row r="133" spans="1:29" ht="14.25" hidden="1" customHeight="1" x14ac:dyDescent="0.35">
      <c r="A133" s="16" t="s">
        <v>527</v>
      </c>
      <c r="B133" s="6" t="s">
        <v>528</v>
      </c>
      <c r="C133" s="6" t="s">
        <v>23</v>
      </c>
      <c r="D133" s="6">
        <v>2022</v>
      </c>
      <c r="E133" s="6" t="s">
        <v>24</v>
      </c>
      <c r="F133" s="7" t="s">
        <v>25</v>
      </c>
      <c r="G133" s="7" t="s">
        <v>26</v>
      </c>
      <c r="H133" s="6">
        <v>20231</v>
      </c>
      <c r="I133" s="6" t="s">
        <v>27</v>
      </c>
      <c r="J133" s="6" t="s">
        <v>28</v>
      </c>
      <c r="K133" s="6" t="s">
        <v>1810</v>
      </c>
      <c r="L133" s="6" t="s">
        <v>30</v>
      </c>
      <c r="M133" s="6" t="s">
        <v>31</v>
      </c>
      <c r="N133" s="6">
        <v>500</v>
      </c>
      <c r="O133" s="6">
        <v>10</v>
      </c>
      <c r="P133" s="11" t="s">
        <v>32</v>
      </c>
      <c r="Q133" s="11" t="s">
        <v>33</v>
      </c>
      <c r="R133" s="11" t="s">
        <v>34</v>
      </c>
      <c r="U133" s="6" t="s">
        <v>35</v>
      </c>
      <c r="V133" s="12" t="str">
        <f>Angkatan22[[#This Row],[Level]]</f>
        <v>External International</v>
      </c>
      <c r="W133" s="12" t="str">
        <f>VLOOKUP(Angkatan22[[#This Row],[Status]], Grading22[], 2, FALSE)</f>
        <v>Pengakuan</v>
      </c>
      <c r="X133" s="13" t="str">
        <f>Angkatan22[[#This Row],[Status]]</f>
        <v>Narasumber/Pembicara</v>
      </c>
      <c r="Y133" s="13" t="str">
        <f>Angkatan22[[#This Row],[Participant As]]</f>
        <v>Individual</v>
      </c>
      <c r="Z133" s="13" t="str">
        <f>CLEAN(TRIM(Angkatan22[[#This Row],[Placement]] &amp; "|" &amp; Angkatan22[[#This Row],[Competition Level]] &amp; "|" &amp; Angkatan22[[#This Row],[Team Category]]))</f>
        <v>Narasumber/Pembicara|External International|Individual</v>
      </c>
      <c r="AA133" s="13">
        <f>COUNTIFS(Angkatan22[NIS], Angkatan22[[#This Row],[NIS]], Angkatan22[Field], Angkatan22[[#This Row],[Field]])</f>
        <v>1</v>
      </c>
      <c r="AB133" s="14">
        <f>COUNTIF(Angkatan22[NIS], Angkatan22[[#This Row],[NIS]])</f>
        <v>1</v>
      </c>
      <c r="AC133" s="13">
        <f>IF(Z133 = "Penulis kedua (bukan korespondensi) dst karya ilmiah di journal yg bereputasi dan diakui|External National|Team", IFERROR((INDEX(Grading22[Score], MATCH(Angkatan22[[#This Row],[Criteria]], Grading22[Criteria], 0)))/N133, 0), IFERROR(INDEX(Grading22[Score], MATCH(Angkatan22[[#This Row],[Criteria]], Grading22[Criteria], 0)), 0))</f>
        <v>25</v>
      </c>
    </row>
    <row r="134" spans="1:29" ht="14.25" hidden="1" customHeight="1" x14ac:dyDescent="0.35">
      <c r="A134" s="16" t="s">
        <v>634</v>
      </c>
      <c r="B134" s="6" t="s">
        <v>635</v>
      </c>
      <c r="C134" s="6" t="s">
        <v>603</v>
      </c>
      <c r="D134" s="6">
        <v>2022</v>
      </c>
      <c r="E134" s="6" t="s">
        <v>336</v>
      </c>
      <c r="F134" s="7" t="s">
        <v>337</v>
      </c>
      <c r="G134" s="7" t="s">
        <v>338</v>
      </c>
      <c r="H134" s="6">
        <v>20232</v>
      </c>
      <c r="I134" s="6" t="s">
        <v>336</v>
      </c>
      <c r="J134" s="6" t="s">
        <v>28</v>
      </c>
      <c r="K134" s="6" t="s">
        <v>1806</v>
      </c>
      <c r="L134" s="6" t="s">
        <v>54</v>
      </c>
      <c r="M134" s="6" t="s">
        <v>44</v>
      </c>
      <c r="O134" s="6">
        <v>15</v>
      </c>
      <c r="P134" s="11" t="s">
        <v>339</v>
      </c>
      <c r="Q134" s="11" t="s">
        <v>405</v>
      </c>
      <c r="R134" s="11" t="s">
        <v>406</v>
      </c>
      <c r="T134" s="11" t="s">
        <v>407</v>
      </c>
      <c r="U134" s="6" t="s">
        <v>343</v>
      </c>
      <c r="V134" s="12" t="str">
        <f>Angkatan22[[#This Row],[Level]]</f>
        <v>External National</v>
      </c>
      <c r="W134" s="12" t="str">
        <f>VLOOKUP(Angkatan22[[#This Row],[Status]], Grading22[], 2, FALSE)</f>
        <v>Kompetisi</v>
      </c>
      <c r="X134" s="13" t="str">
        <f>Angkatan22[[#This Row],[Status]]</f>
        <v>Juara 3</v>
      </c>
      <c r="Y134" s="13" t="str">
        <f>Angkatan22[[#This Row],[Participant As]]</f>
        <v>Team</v>
      </c>
      <c r="Z134" s="13" t="str">
        <f>CLEAN(TRIM(Angkatan22[[#This Row],[Placement]] &amp; "|" &amp; Angkatan22[[#This Row],[Competition Level]] &amp; "|" &amp; Angkatan22[[#This Row],[Team Category]]))</f>
        <v>Juara 3|External National|Team</v>
      </c>
      <c r="AA134" s="13">
        <f>COUNTIFS(Angkatan22[NIS], Angkatan22[[#This Row],[NIS]], Angkatan22[Field], Angkatan22[[#This Row],[Field]])</f>
        <v>1</v>
      </c>
      <c r="AB134" s="14">
        <f>COUNTIF(Angkatan22[NIS], Angkatan22[[#This Row],[NIS]])</f>
        <v>1</v>
      </c>
      <c r="AC134" s="13">
        <f>IF(Z134 = "Penulis kedua (bukan korespondensi) dst karya ilmiah di journal yg bereputasi dan diakui|External National|Team", IFERROR((INDEX(Grading22[Score], MATCH(Angkatan22[[#This Row],[Criteria]], Grading22[Criteria], 0)))/N134, 0), IFERROR(INDEX(Grading22[Score], MATCH(Angkatan22[[#This Row],[Criteria]], Grading22[Criteria], 0)), 0))</f>
        <v>8</v>
      </c>
    </row>
    <row r="135" spans="1:29" ht="14.25" hidden="1" customHeight="1" x14ac:dyDescent="0.35">
      <c r="A135" s="16" t="s">
        <v>355</v>
      </c>
      <c r="B135" s="6" t="s">
        <v>356</v>
      </c>
      <c r="C135" s="6" t="s">
        <v>23</v>
      </c>
      <c r="D135" s="6">
        <v>2022</v>
      </c>
      <c r="E135" s="6" t="s">
        <v>24</v>
      </c>
      <c r="F135" s="7" t="s">
        <v>25</v>
      </c>
      <c r="G135" s="7" t="s">
        <v>26</v>
      </c>
      <c r="H135" s="6">
        <v>20231</v>
      </c>
      <c r="I135" s="6" t="s">
        <v>27</v>
      </c>
      <c r="J135" s="6" t="s">
        <v>28</v>
      </c>
      <c r="K135" s="6" t="s">
        <v>1810</v>
      </c>
      <c r="L135" s="6" t="s">
        <v>30</v>
      </c>
      <c r="M135" s="6" t="s">
        <v>31</v>
      </c>
      <c r="N135" s="6">
        <v>500</v>
      </c>
      <c r="O135" s="6">
        <v>10</v>
      </c>
      <c r="P135" s="11" t="s">
        <v>32</v>
      </c>
      <c r="Q135" s="11" t="s">
        <v>33</v>
      </c>
      <c r="R135" s="11" t="s">
        <v>34</v>
      </c>
      <c r="U135" s="6" t="s">
        <v>35</v>
      </c>
      <c r="V135" s="12" t="str">
        <f>Angkatan22[[#This Row],[Level]]</f>
        <v>External International</v>
      </c>
      <c r="W135" s="12" t="str">
        <f>VLOOKUP(Angkatan22[[#This Row],[Status]], Grading22[], 2, FALSE)</f>
        <v>Pengakuan</v>
      </c>
      <c r="X135" s="13" t="str">
        <f>Angkatan22[[#This Row],[Status]]</f>
        <v>Narasumber/Pembicara</v>
      </c>
      <c r="Y135" s="13" t="str">
        <f>Angkatan22[[#This Row],[Participant As]]</f>
        <v>Individual</v>
      </c>
      <c r="Z135" s="13" t="str">
        <f>CLEAN(TRIM(Angkatan22[[#This Row],[Placement]] &amp; "|" &amp; Angkatan22[[#This Row],[Competition Level]] &amp; "|" &amp; Angkatan22[[#This Row],[Team Category]]))</f>
        <v>Narasumber/Pembicara|External International|Individual</v>
      </c>
      <c r="AA135" s="13">
        <f>COUNTIFS(Angkatan22[NIS], Angkatan22[[#This Row],[NIS]], Angkatan22[Field], Angkatan22[[#This Row],[Field]])</f>
        <v>1</v>
      </c>
      <c r="AB135" s="14">
        <f>COUNTIF(Angkatan22[NIS], Angkatan22[[#This Row],[NIS]])</f>
        <v>1</v>
      </c>
      <c r="AC135" s="13">
        <f>IF(Z135 = "Penulis kedua (bukan korespondensi) dst karya ilmiah di journal yg bereputasi dan diakui|External National|Team", IFERROR((INDEX(Grading22[Score], MATCH(Angkatan22[[#This Row],[Criteria]], Grading22[Criteria], 0)))/N135, 0), IFERROR(INDEX(Grading22[Score], MATCH(Angkatan22[[#This Row],[Criteria]], Grading22[Criteria], 0)), 0))</f>
        <v>25</v>
      </c>
    </row>
    <row r="136" spans="1:29" ht="14.25" hidden="1" customHeight="1" x14ac:dyDescent="0.35">
      <c r="A136" s="16" t="s">
        <v>481</v>
      </c>
      <c r="B136" s="6" t="s">
        <v>482</v>
      </c>
      <c r="C136" s="6" t="s">
        <v>23</v>
      </c>
      <c r="D136" s="6">
        <v>2022</v>
      </c>
      <c r="E136" s="6" t="s">
        <v>471</v>
      </c>
      <c r="F136" s="7" t="s">
        <v>472</v>
      </c>
      <c r="G136" s="7" t="s">
        <v>473</v>
      </c>
      <c r="H136" s="6">
        <v>20231</v>
      </c>
      <c r="I136" s="6" t="s">
        <v>471</v>
      </c>
      <c r="J136" s="6" t="s">
        <v>28</v>
      </c>
      <c r="K136" s="6" t="s">
        <v>1806</v>
      </c>
      <c r="L136" s="6" t="s">
        <v>54</v>
      </c>
      <c r="M136" s="6" t="s">
        <v>44</v>
      </c>
      <c r="O136" s="6">
        <v>15</v>
      </c>
      <c r="P136" s="11" t="s">
        <v>474</v>
      </c>
      <c r="Q136" s="11" t="s">
        <v>475</v>
      </c>
      <c r="R136" s="11" t="s">
        <v>476</v>
      </c>
      <c r="T136" s="11" t="s">
        <v>477</v>
      </c>
      <c r="U136" s="6" t="s">
        <v>478</v>
      </c>
      <c r="V136" s="12" t="str">
        <f>Angkatan22[[#This Row],[Level]]</f>
        <v>External National</v>
      </c>
      <c r="W136" s="12" t="str">
        <f>VLOOKUP(Angkatan22[[#This Row],[Status]], Grading22[], 2, FALSE)</f>
        <v>Kompetisi</v>
      </c>
      <c r="X136" s="13" t="str">
        <f>Angkatan22[[#This Row],[Status]]</f>
        <v>Juara 3</v>
      </c>
      <c r="Y136" s="13" t="str">
        <f>Angkatan22[[#This Row],[Participant As]]</f>
        <v>Team</v>
      </c>
      <c r="Z136" s="13" t="str">
        <f>CLEAN(TRIM(Angkatan22[[#This Row],[Placement]] &amp; "|" &amp; Angkatan22[[#This Row],[Competition Level]] &amp; "|" &amp; Angkatan22[[#This Row],[Team Category]]))</f>
        <v>Juara 3|External National|Team</v>
      </c>
      <c r="AA136" s="13">
        <f>COUNTIFS(Angkatan22[NIS], Angkatan22[[#This Row],[NIS]], Angkatan22[Field], Angkatan22[[#This Row],[Field]])</f>
        <v>1</v>
      </c>
      <c r="AB136" s="14">
        <f>COUNTIF(Angkatan22[NIS], Angkatan22[[#This Row],[NIS]])</f>
        <v>1</v>
      </c>
      <c r="AC136" s="13">
        <f>IF(Z136 = "Penulis kedua (bukan korespondensi) dst karya ilmiah di journal yg bereputasi dan diakui|External National|Team", IFERROR((INDEX(Grading22[Score], MATCH(Angkatan22[[#This Row],[Criteria]], Grading22[Criteria], 0)))/N136, 0), IFERROR(INDEX(Grading22[Score], MATCH(Angkatan22[[#This Row],[Criteria]], Grading22[Criteria], 0)), 0))</f>
        <v>8</v>
      </c>
    </row>
    <row r="137" spans="1:29" ht="14.25" hidden="1" customHeight="1" x14ac:dyDescent="0.35">
      <c r="A137" s="16" t="s">
        <v>277</v>
      </c>
      <c r="B137" s="6" t="s">
        <v>278</v>
      </c>
      <c r="C137" s="6" t="s">
        <v>23</v>
      </c>
      <c r="D137" s="6">
        <v>2022</v>
      </c>
      <c r="E137" s="6" t="s">
        <v>279</v>
      </c>
      <c r="F137" s="7" t="s">
        <v>280</v>
      </c>
      <c r="G137" s="7" t="s">
        <v>280</v>
      </c>
      <c r="H137" s="6">
        <v>20231</v>
      </c>
      <c r="I137" s="6" t="s">
        <v>281</v>
      </c>
      <c r="J137" s="6" t="s">
        <v>28</v>
      </c>
      <c r="K137" s="6" t="s">
        <v>1804</v>
      </c>
      <c r="L137" s="6" t="s">
        <v>54</v>
      </c>
      <c r="M137" s="6" t="s">
        <v>31</v>
      </c>
      <c r="N137" s="6">
        <v>100</v>
      </c>
      <c r="O137" s="6">
        <v>25</v>
      </c>
      <c r="P137" s="11" t="s">
        <v>282</v>
      </c>
      <c r="Q137" s="11" t="s">
        <v>283</v>
      </c>
      <c r="R137" s="11" t="s">
        <v>284</v>
      </c>
      <c r="T137" s="11" t="s">
        <v>285</v>
      </c>
      <c r="U137" s="6" t="s">
        <v>286</v>
      </c>
      <c r="V137" s="12" t="str">
        <f>Angkatan22[[#This Row],[Level]]</f>
        <v>External National</v>
      </c>
      <c r="W137" s="12" t="str">
        <f>VLOOKUP(Angkatan22[[#This Row],[Status]], Grading22[], 2, FALSE)</f>
        <v>Kompetisi</v>
      </c>
      <c r="X137" s="13" t="str">
        <f>Angkatan22[[#This Row],[Status]]</f>
        <v>Juara 1</v>
      </c>
      <c r="Y137" s="13" t="str">
        <f>Angkatan22[[#This Row],[Participant As]]</f>
        <v>Individual</v>
      </c>
      <c r="Z137" s="13" t="str">
        <f>CLEAN(TRIM(Angkatan22[[#This Row],[Placement]] &amp; "|" &amp; Angkatan22[[#This Row],[Competition Level]] &amp; "|" &amp; Angkatan22[[#This Row],[Team Category]]))</f>
        <v>Juara 1|External National|Individual</v>
      </c>
      <c r="AA137" s="13">
        <f>COUNTIFS(Angkatan22[NIS], Angkatan22[[#This Row],[NIS]], Angkatan22[Field], Angkatan22[[#This Row],[Field]])</f>
        <v>1</v>
      </c>
      <c r="AB137" s="14">
        <f>COUNTIF(Angkatan22[NIS], Angkatan22[[#This Row],[NIS]])</f>
        <v>1</v>
      </c>
      <c r="AC137" s="13">
        <f>IF(Z137 = "Penulis kedua (bukan korespondensi) dst karya ilmiah di journal yg bereputasi dan diakui|External National|Team", IFERROR((INDEX(Grading22[Score], MATCH(Angkatan22[[#This Row],[Criteria]], Grading22[Criteria], 0)))/N137, 0), IFERROR(INDEX(Grading22[Score], MATCH(Angkatan22[[#This Row],[Criteria]], Grading22[Criteria], 0)), 0))</f>
        <v>25</v>
      </c>
    </row>
    <row r="138" spans="1:29" ht="14.25" hidden="1" customHeight="1" x14ac:dyDescent="0.35">
      <c r="A138" s="16" t="s">
        <v>218</v>
      </c>
      <c r="B138" s="6" t="s">
        <v>219</v>
      </c>
      <c r="C138" s="6" t="s">
        <v>23</v>
      </c>
      <c r="D138" s="6">
        <v>2022</v>
      </c>
      <c r="E138" s="6" t="s">
        <v>24</v>
      </c>
      <c r="F138" s="7" t="s">
        <v>25</v>
      </c>
      <c r="G138" s="7" t="s">
        <v>26</v>
      </c>
      <c r="H138" s="6">
        <v>20231</v>
      </c>
      <c r="I138" s="6" t="s">
        <v>27</v>
      </c>
      <c r="J138" s="6" t="s">
        <v>28</v>
      </c>
      <c r="K138" s="6" t="s">
        <v>1810</v>
      </c>
      <c r="L138" s="6" t="s">
        <v>30</v>
      </c>
      <c r="M138" s="6" t="s">
        <v>31</v>
      </c>
      <c r="N138" s="6">
        <v>500</v>
      </c>
      <c r="O138" s="6">
        <v>10</v>
      </c>
      <c r="P138" s="11" t="s">
        <v>32</v>
      </c>
      <c r="Q138" s="11" t="s">
        <v>33</v>
      </c>
      <c r="R138" s="11" t="s">
        <v>34</v>
      </c>
      <c r="U138" s="6" t="s">
        <v>35</v>
      </c>
      <c r="V138" s="12" t="str">
        <f>Angkatan22[[#This Row],[Level]]</f>
        <v>External International</v>
      </c>
      <c r="W138" s="12" t="str">
        <f>VLOOKUP(Angkatan22[[#This Row],[Status]], Grading22[], 2, FALSE)</f>
        <v>Pengakuan</v>
      </c>
      <c r="X138" s="13" t="str">
        <f>Angkatan22[[#This Row],[Status]]</f>
        <v>Narasumber/Pembicara</v>
      </c>
      <c r="Y138" s="13" t="str">
        <f>Angkatan22[[#This Row],[Participant As]]</f>
        <v>Individual</v>
      </c>
      <c r="Z138" s="13" t="str">
        <f>CLEAN(TRIM(Angkatan22[[#This Row],[Placement]] &amp; "|" &amp; Angkatan22[[#This Row],[Competition Level]] &amp; "|" &amp; Angkatan22[[#This Row],[Team Category]]))</f>
        <v>Narasumber/Pembicara|External International|Individual</v>
      </c>
      <c r="AA138" s="13">
        <f>COUNTIFS(Angkatan22[NIS], Angkatan22[[#This Row],[NIS]], Angkatan22[Field], Angkatan22[[#This Row],[Field]])</f>
        <v>1</v>
      </c>
      <c r="AB138" s="14">
        <f>COUNTIF(Angkatan22[NIS], Angkatan22[[#This Row],[NIS]])</f>
        <v>1</v>
      </c>
      <c r="AC138" s="13">
        <f>IF(Z138 = "Penulis kedua (bukan korespondensi) dst karya ilmiah di journal yg bereputasi dan diakui|External National|Team", IFERROR((INDEX(Grading22[Score], MATCH(Angkatan22[[#This Row],[Criteria]], Grading22[Criteria], 0)))/N138, 0), IFERROR(INDEX(Grading22[Score], MATCH(Angkatan22[[#This Row],[Criteria]], Grading22[Criteria], 0)), 0))</f>
        <v>25</v>
      </c>
    </row>
    <row r="139" spans="1:29" ht="14.25" hidden="1" customHeight="1" x14ac:dyDescent="0.35">
      <c r="A139" s="16" t="s">
        <v>426</v>
      </c>
      <c r="B139" s="6" t="s">
        <v>427</v>
      </c>
      <c r="C139" s="6" t="s">
        <v>23</v>
      </c>
      <c r="D139" s="6">
        <v>2022</v>
      </c>
      <c r="E139" s="6" t="s">
        <v>428</v>
      </c>
      <c r="F139" s="7" t="s">
        <v>347</v>
      </c>
      <c r="G139" s="7" t="s">
        <v>348</v>
      </c>
      <c r="H139" s="6">
        <v>20222</v>
      </c>
      <c r="I139" s="6" t="s">
        <v>429</v>
      </c>
      <c r="J139" s="6" t="s">
        <v>28</v>
      </c>
      <c r="K139" s="6" t="s">
        <v>1806</v>
      </c>
      <c r="L139" s="6" t="s">
        <v>54</v>
      </c>
      <c r="M139" s="6" t="s">
        <v>44</v>
      </c>
      <c r="N139" s="6">
        <v>3</v>
      </c>
      <c r="O139" s="6">
        <v>15</v>
      </c>
      <c r="P139" s="11" t="s">
        <v>430</v>
      </c>
      <c r="Q139" s="11" t="s">
        <v>431</v>
      </c>
      <c r="R139" s="11" t="s">
        <v>432</v>
      </c>
      <c r="T139" s="11" t="s">
        <v>433</v>
      </c>
      <c r="U139" s="6" t="s">
        <v>434</v>
      </c>
      <c r="V139" s="12" t="str">
        <f>Angkatan22[[#This Row],[Level]]</f>
        <v>External National</v>
      </c>
      <c r="W139" s="12" t="str">
        <f>VLOOKUP(Angkatan22[[#This Row],[Status]], Grading22[], 2, FALSE)</f>
        <v>Kompetisi</v>
      </c>
      <c r="X139" s="13" t="str">
        <f>Angkatan22[[#This Row],[Status]]</f>
        <v>Juara 3</v>
      </c>
      <c r="Y139" s="13" t="str">
        <f>Angkatan22[[#This Row],[Participant As]]</f>
        <v>Team</v>
      </c>
      <c r="Z139" s="13" t="str">
        <f>CLEAN(TRIM(Angkatan22[[#This Row],[Placement]] &amp; "|" &amp; Angkatan22[[#This Row],[Competition Level]] &amp; "|" &amp; Angkatan22[[#This Row],[Team Category]]))</f>
        <v>Juara 3|External National|Team</v>
      </c>
      <c r="AA139" s="13">
        <f>COUNTIFS(Angkatan22[NIS], Angkatan22[[#This Row],[NIS]], Angkatan22[Field], Angkatan22[[#This Row],[Field]])</f>
        <v>1</v>
      </c>
      <c r="AB139" s="14">
        <f>COUNTIF(Angkatan22[NIS], Angkatan22[[#This Row],[NIS]])</f>
        <v>2</v>
      </c>
      <c r="AC139" s="13">
        <f>IF(Z139 = "Penulis kedua (bukan korespondensi) dst karya ilmiah di journal yg bereputasi dan diakui|External National|Team", IFERROR((INDEX(Grading22[Score], MATCH(Angkatan22[[#This Row],[Criteria]], Grading22[Criteria], 0)))/N139, 0), IFERROR(INDEX(Grading22[Score], MATCH(Angkatan22[[#This Row],[Criteria]], Grading22[Criteria], 0)), 0))</f>
        <v>8</v>
      </c>
    </row>
    <row r="140" spans="1:29" ht="14.25" hidden="1" customHeight="1" x14ac:dyDescent="0.35">
      <c r="A140" s="16" t="s">
        <v>426</v>
      </c>
      <c r="B140" s="6" t="s">
        <v>427</v>
      </c>
      <c r="C140" s="6" t="s">
        <v>23</v>
      </c>
      <c r="D140" s="6">
        <v>2022</v>
      </c>
      <c r="E140" s="6" t="s">
        <v>24</v>
      </c>
      <c r="F140" s="7" t="s">
        <v>25</v>
      </c>
      <c r="G140" s="7" t="s">
        <v>26</v>
      </c>
      <c r="H140" s="6">
        <v>20231</v>
      </c>
      <c r="I140" s="6" t="s">
        <v>27</v>
      </c>
      <c r="J140" s="6" t="s">
        <v>28</v>
      </c>
      <c r="K140" s="6" t="s">
        <v>1810</v>
      </c>
      <c r="L140" s="6" t="s">
        <v>30</v>
      </c>
      <c r="M140" s="6" t="s">
        <v>31</v>
      </c>
      <c r="N140" s="6">
        <v>500</v>
      </c>
      <c r="O140" s="6">
        <v>10</v>
      </c>
      <c r="P140" s="11" t="s">
        <v>32</v>
      </c>
      <c r="Q140" s="11" t="s">
        <v>33</v>
      </c>
      <c r="R140" s="11" t="s">
        <v>34</v>
      </c>
      <c r="U140" s="6" t="s">
        <v>35</v>
      </c>
      <c r="V140" s="12" t="str">
        <f>Angkatan22[[#This Row],[Level]]</f>
        <v>External International</v>
      </c>
      <c r="W140" s="12" t="str">
        <f>VLOOKUP(Angkatan22[[#This Row],[Status]], Grading22[], 2, FALSE)</f>
        <v>Pengakuan</v>
      </c>
      <c r="X140" s="13" t="str">
        <f>Angkatan22[[#This Row],[Status]]</f>
        <v>Narasumber/Pembicara</v>
      </c>
      <c r="Y140" s="13" t="str">
        <f>Angkatan22[[#This Row],[Participant As]]</f>
        <v>Individual</v>
      </c>
      <c r="Z140" s="13" t="str">
        <f>CLEAN(TRIM(Angkatan22[[#This Row],[Placement]] &amp; "|" &amp; Angkatan22[[#This Row],[Competition Level]] &amp; "|" &amp; Angkatan22[[#This Row],[Team Category]]))</f>
        <v>Narasumber/Pembicara|External International|Individual</v>
      </c>
      <c r="AA140" s="13">
        <f>COUNTIFS(Angkatan22[NIS], Angkatan22[[#This Row],[NIS]], Angkatan22[Field], Angkatan22[[#This Row],[Field]])</f>
        <v>1</v>
      </c>
      <c r="AB140" s="14">
        <f>COUNTIF(Angkatan22[NIS], Angkatan22[[#This Row],[NIS]])</f>
        <v>2</v>
      </c>
      <c r="AC140" s="13">
        <f>IF(Z140 = "Penulis kedua (bukan korespondensi) dst karya ilmiah di journal yg bereputasi dan diakui|External National|Team", IFERROR((INDEX(Grading22[Score], MATCH(Angkatan22[[#This Row],[Criteria]], Grading22[Criteria], 0)))/N140, 0), IFERROR(INDEX(Grading22[Score], MATCH(Angkatan22[[#This Row],[Criteria]], Grading22[Criteria], 0)), 0))</f>
        <v>25</v>
      </c>
    </row>
    <row r="141" spans="1:29" ht="14.25" hidden="1" customHeight="1" x14ac:dyDescent="0.35">
      <c r="A141" s="16" t="s">
        <v>1339</v>
      </c>
      <c r="B141" s="6" t="s">
        <v>1340</v>
      </c>
      <c r="C141" s="6" t="s">
        <v>1300</v>
      </c>
      <c r="D141" s="6">
        <v>2022</v>
      </c>
      <c r="E141" s="6" t="s">
        <v>1328</v>
      </c>
      <c r="F141" s="7" t="s">
        <v>1341</v>
      </c>
      <c r="G141" s="7" t="s">
        <v>1341</v>
      </c>
      <c r="H141" s="6">
        <v>20222</v>
      </c>
      <c r="I141" s="6" t="s">
        <v>1342</v>
      </c>
      <c r="J141" s="6" t="s">
        <v>28</v>
      </c>
      <c r="K141" s="6" t="s">
        <v>856</v>
      </c>
      <c r="L141" s="6" t="s">
        <v>54</v>
      </c>
      <c r="M141" s="6" t="s">
        <v>44</v>
      </c>
      <c r="N141" s="6">
        <v>6</v>
      </c>
      <c r="O141" s="6">
        <v>2</v>
      </c>
      <c r="S141" s="11" t="s">
        <v>1343</v>
      </c>
      <c r="U141" s="6" t="s">
        <v>1344</v>
      </c>
      <c r="V141" s="12" t="str">
        <f>Angkatan22[[#This Row],[Level]]</f>
        <v>External National</v>
      </c>
      <c r="W141" s="12" t="str">
        <f>VLOOKUP(Angkatan22[[#This Row],[Status]], Grading22[], 2, FALSE)</f>
        <v>Hasil Karya</v>
      </c>
      <c r="X141" s="13" t="str">
        <f>Angkatan22[[#This Row],[Status]]</f>
        <v>Hak Cipta</v>
      </c>
      <c r="Y141" s="13" t="str">
        <f>Angkatan22[[#This Row],[Participant As]]</f>
        <v>Team</v>
      </c>
      <c r="Z141" s="13" t="str">
        <f>CLEAN(TRIM(Angkatan22[[#This Row],[Placement]] &amp; "|" &amp; Angkatan22[[#This Row],[Competition Level]] &amp; "|" &amp; Angkatan22[[#This Row],[Team Category]]))</f>
        <v>Hak Cipta|External National|Team</v>
      </c>
      <c r="AA141" s="13">
        <f>COUNTIFS(Angkatan22[NIS], Angkatan22[[#This Row],[NIS]], Angkatan22[Field], Angkatan22[[#This Row],[Field]])</f>
        <v>2</v>
      </c>
      <c r="AB141" s="14">
        <f>COUNTIF(Angkatan22[NIS], Angkatan22[[#This Row],[NIS]])</f>
        <v>2</v>
      </c>
      <c r="AC141" s="13">
        <f>IF(Z141 = "Penulis kedua (bukan korespondensi) dst karya ilmiah di journal yg bereputasi dan diakui|External National|Team", IFERROR((INDEX(Grading22[Score], MATCH(Angkatan22[[#This Row],[Criteria]], Grading22[Criteria], 0)))/N141, 0), IFERROR(INDEX(Grading22[Score], MATCH(Angkatan22[[#This Row],[Criteria]], Grading22[Criteria], 0)), 0))</f>
        <v>0</v>
      </c>
    </row>
    <row r="142" spans="1:29" ht="14.25" hidden="1" customHeight="1" x14ac:dyDescent="0.35">
      <c r="A142" s="16" t="s">
        <v>1339</v>
      </c>
      <c r="B142" s="6" t="s">
        <v>1340</v>
      </c>
      <c r="C142" s="6" t="s">
        <v>1300</v>
      </c>
      <c r="D142" s="6">
        <v>2022</v>
      </c>
      <c r="E142" s="6" t="s">
        <v>1345</v>
      </c>
      <c r="F142" s="7" t="s">
        <v>1346</v>
      </c>
      <c r="G142" s="7" t="s">
        <v>1346</v>
      </c>
      <c r="H142" s="6">
        <v>20232</v>
      </c>
      <c r="I142" s="6" t="s">
        <v>1347</v>
      </c>
      <c r="J142" s="6" t="s">
        <v>28</v>
      </c>
      <c r="K142" s="6" t="s">
        <v>856</v>
      </c>
      <c r="L142" s="6" t="s">
        <v>54</v>
      </c>
      <c r="M142" s="6" t="s">
        <v>31</v>
      </c>
      <c r="N142" s="6">
        <v>4</v>
      </c>
      <c r="O142" s="6">
        <v>4</v>
      </c>
      <c r="S142" s="11" t="s">
        <v>1348</v>
      </c>
      <c r="U142" s="6" t="s">
        <v>1344</v>
      </c>
      <c r="V142" s="12" t="str">
        <f>Angkatan22[[#This Row],[Level]]</f>
        <v>External National</v>
      </c>
      <c r="W142" s="12" t="str">
        <f>VLOOKUP(Angkatan22[[#This Row],[Status]], Grading22[], 2, FALSE)</f>
        <v>Hasil Karya</v>
      </c>
      <c r="X142" s="13" t="str">
        <f>Angkatan22[[#This Row],[Status]]</f>
        <v>Hak Cipta</v>
      </c>
      <c r="Y142" s="13" t="str">
        <f>Angkatan22[[#This Row],[Participant As]]</f>
        <v>Individual</v>
      </c>
      <c r="Z142" s="13" t="str">
        <f>CLEAN(TRIM(Angkatan22[[#This Row],[Placement]] &amp; "|" &amp; Angkatan22[[#This Row],[Competition Level]] &amp; "|" &amp; Angkatan22[[#This Row],[Team Category]]))</f>
        <v>Hak Cipta|External National|Individual</v>
      </c>
      <c r="AA142" s="13">
        <f>COUNTIFS(Angkatan22[NIS], Angkatan22[[#This Row],[NIS]], Angkatan22[Field], Angkatan22[[#This Row],[Field]])</f>
        <v>2</v>
      </c>
      <c r="AB142" s="14">
        <f>COUNTIF(Angkatan22[NIS], Angkatan22[[#This Row],[NIS]])</f>
        <v>2</v>
      </c>
      <c r="AC142" s="13">
        <f>IF(Z142 = "Penulis kedua (bukan korespondensi) dst karya ilmiah di journal yg bereputasi dan diakui|External National|Team", IFERROR((INDEX(Grading22[Score], MATCH(Angkatan22[[#This Row],[Criteria]], Grading22[Criteria], 0)))/N142, 0), IFERROR(INDEX(Grading22[Score], MATCH(Angkatan22[[#This Row],[Criteria]], Grading22[Criteria], 0)), 0))</f>
        <v>20</v>
      </c>
    </row>
    <row r="143" spans="1:29" ht="14.25" hidden="1" customHeight="1" x14ac:dyDescent="0.35">
      <c r="A143" s="16" t="s">
        <v>408</v>
      </c>
      <c r="B143" s="6" t="s">
        <v>409</v>
      </c>
      <c r="C143" s="6" t="s">
        <v>23</v>
      </c>
      <c r="D143" s="6">
        <v>2022</v>
      </c>
      <c r="E143" s="6" t="s">
        <v>312</v>
      </c>
      <c r="F143" s="7" t="s">
        <v>313</v>
      </c>
      <c r="G143" s="7" t="s">
        <v>314</v>
      </c>
      <c r="H143" s="6">
        <v>20222</v>
      </c>
      <c r="I143" s="6" t="s">
        <v>410</v>
      </c>
      <c r="J143" s="6" t="s">
        <v>28</v>
      </c>
      <c r="K143" s="6" t="s">
        <v>1806</v>
      </c>
      <c r="L143" s="6" t="s">
        <v>54</v>
      </c>
      <c r="M143" s="6" t="s">
        <v>44</v>
      </c>
      <c r="N143" s="6">
        <v>20</v>
      </c>
      <c r="O143" s="6">
        <v>15</v>
      </c>
      <c r="P143" s="11" t="s">
        <v>316</v>
      </c>
      <c r="Q143" s="11" t="s">
        <v>411</v>
      </c>
      <c r="R143" s="11" t="s">
        <v>412</v>
      </c>
      <c r="T143" s="11" t="s">
        <v>413</v>
      </c>
      <c r="U143" s="6" t="s">
        <v>320</v>
      </c>
      <c r="V143" s="12" t="str">
        <f>Angkatan22[[#This Row],[Level]]</f>
        <v>External National</v>
      </c>
      <c r="W143" s="12" t="str">
        <f>VLOOKUP(Angkatan22[[#This Row],[Status]], Grading22[], 2, FALSE)</f>
        <v>Kompetisi</v>
      </c>
      <c r="X143" s="13" t="str">
        <f>Angkatan22[[#This Row],[Status]]</f>
        <v>Juara 3</v>
      </c>
      <c r="Y143" s="13" t="str">
        <f>Angkatan22[[#This Row],[Participant As]]</f>
        <v>Team</v>
      </c>
      <c r="Z143" s="13" t="str">
        <f>CLEAN(TRIM(Angkatan22[[#This Row],[Placement]] &amp; "|" &amp; Angkatan22[[#This Row],[Competition Level]] &amp; "|" &amp; Angkatan22[[#This Row],[Team Category]]))</f>
        <v>Juara 3|External National|Team</v>
      </c>
      <c r="AA143" s="13">
        <f>COUNTIFS(Angkatan22[NIS], Angkatan22[[#This Row],[NIS]], Angkatan22[Field], Angkatan22[[#This Row],[Field]])</f>
        <v>2</v>
      </c>
      <c r="AB143" s="14">
        <f>COUNTIF(Angkatan22[NIS], Angkatan22[[#This Row],[NIS]])</f>
        <v>2</v>
      </c>
      <c r="AC143" s="13">
        <f>IF(Z143 = "Penulis kedua (bukan korespondensi) dst karya ilmiah di journal yg bereputasi dan diakui|External National|Team", IFERROR((INDEX(Grading22[Score], MATCH(Angkatan22[[#This Row],[Criteria]], Grading22[Criteria], 0)))/N143, 0), IFERROR(INDEX(Grading22[Score], MATCH(Angkatan22[[#This Row],[Criteria]], Grading22[Criteria], 0)), 0))</f>
        <v>8</v>
      </c>
    </row>
    <row r="144" spans="1:29" ht="14.25" hidden="1" customHeight="1" x14ac:dyDescent="0.35">
      <c r="A144" s="16" t="s">
        <v>408</v>
      </c>
      <c r="B144" s="6" t="s">
        <v>409</v>
      </c>
      <c r="C144" s="6" t="s">
        <v>23</v>
      </c>
      <c r="D144" s="6">
        <v>2022</v>
      </c>
      <c r="E144" s="6" t="s">
        <v>328</v>
      </c>
      <c r="F144" s="7" t="s">
        <v>329</v>
      </c>
      <c r="G144" s="7" t="s">
        <v>330</v>
      </c>
      <c r="H144" s="6">
        <v>20231</v>
      </c>
      <c r="I144" s="6" t="s">
        <v>328</v>
      </c>
      <c r="J144" s="6" t="s">
        <v>28</v>
      </c>
      <c r="K144" s="6" t="s">
        <v>1804</v>
      </c>
      <c r="L144" s="6" t="s">
        <v>54</v>
      </c>
      <c r="M144" s="6" t="s">
        <v>44</v>
      </c>
      <c r="O144" s="6">
        <v>25</v>
      </c>
      <c r="P144" s="11" t="s">
        <v>331</v>
      </c>
      <c r="Q144" s="11" t="s">
        <v>332</v>
      </c>
      <c r="R144" s="11" t="s">
        <v>333</v>
      </c>
      <c r="T144" s="11" t="s">
        <v>334</v>
      </c>
      <c r="U144" s="6" t="s">
        <v>335</v>
      </c>
      <c r="V144" s="12" t="str">
        <f>Angkatan22[[#This Row],[Level]]</f>
        <v>External National</v>
      </c>
      <c r="W144" s="12" t="str">
        <f>VLOOKUP(Angkatan22[[#This Row],[Status]], Grading22[], 2, FALSE)</f>
        <v>Kompetisi</v>
      </c>
      <c r="X144" s="13" t="str">
        <f>Angkatan22[[#This Row],[Status]]</f>
        <v>Juara 1</v>
      </c>
      <c r="Y144" s="13" t="str">
        <f>Angkatan22[[#This Row],[Participant As]]</f>
        <v>Team</v>
      </c>
      <c r="Z144" s="13" t="str">
        <f>CLEAN(TRIM(Angkatan22[[#This Row],[Placement]] &amp; "|" &amp; Angkatan22[[#This Row],[Competition Level]] &amp; "|" &amp; Angkatan22[[#This Row],[Team Category]]))</f>
        <v>Juara 1|External National|Team</v>
      </c>
      <c r="AA144" s="13">
        <f>COUNTIFS(Angkatan22[NIS], Angkatan22[[#This Row],[NIS]], Angkatan22[Field], Angkatan22[[#This Row],[Field]])</f>
        <v>2</v>
      </c>
      <c r="AB144" s="14">
        <f>COUNTIF(Angkatan22[NIS], Angkatan22[[#This Row],[NIS]])</f>
        <v>2</v>
      </c>
      <c r="AC144" s="13">
        <f>IF(Z144 = "Penulis kedua (bukan korespondensi) dst karya ilmiah di journal yg bereputasi dan diakui|External National|Team", IFERROR((INDEX(Grading22[Score], MATCH(Angkatan22[[#This Row],[Criteria]], Grading22[Criteria], 0)))/N144, 0), IFERROR(INDEX(Grading22[Score], MATCH(Angkatan22[[#This Row],[Criteria]], Grading22[Criteria], 0)), 0))</f>
        <v>15</v>
      </c>
    </row>
    <row r="145" spans="1:29" ht="14.25" hidden="1" customHeight="1" x14ac:dyDescent="0.35">
      <c r="A145" s="16" t="s">
        <v>181</v>
      </c>
      <c r="B145" s="6" t="s">
        <v>182</v>
      </c>
      <c r="C145" s="6" t="s">
        <v>23</v>
      </c>
      <c r="D145" s="6">
        <v>2022</v>
      </c>
      <c r="E145" s="6" t="s">
        <v>24</v>
      </c>
      <c r="F145" s="7" t="s">
        <v>25</v>
      </c>
      <c r="G145" s="7" t="s">
        <v>26</v>
      </c>
      <c r="H145" s="6">
        <v>20231</v>
      </c>
      <c r="I145" s="6" t="s">
        <v>27</v>
      </c>
      <c r="J145" s="6" t="s">
        <v>28</v>
      </c>
      <c r="K145" s="6" t="s">
        <v>1810</v>
      </c>
      <c r="L145" s="6" t="s">
        <v>30</v>
      </c>
      <c r="M145" s="6" t="s">
        <v>31</v>
      </c>
      <c r="N145" s="6">
        <v>500</v>
      </c>
      <c r="O145" s="6">
        <v>10</v>
      </c>
      <c r="P145" s="11" t="s">
        <v>32</v>
      </c>
      <c r="Q145" s="11" t="s">
        <v>33</v>
      </c>
      <c r="R145" s="11" t="s">
        <v>34</v>
      </c>
      <c r="U145" s="6" t="s">
        <v>35</v>
      </c>
      <c r="V145" s="12" t="str">
        <f>Angkatan22[[#This Row],[Level]]</f>
        <v>External International</v>
      </c>
      <c r="W145" s="12" t="str">
        <f>VLOOKUP(Angkatan22[[#This Row],[Status]], Grading22[], 2, FALSE)</f>
        <v>Pengakuan</v>
      </c>
      <c r="X145" s="13" t="str">
        <f>Angkatan22[[#This Row],[Status]]</f>
        <v>Narasumber/Pembicara</v>
      </c>
      <c r="Y145" s="13" t="str">
        <f>Angkatan22[[#This Row],[Participant As]]</f>
        <v>Individual</v>
      </c>
      <c r="Z145" s="13" t="str">
        <f>CLEAN(TRIM(Angkatan22[[#This Row],[Placement]] &amp; "|" &amp; Angkatan22[[#This Row],[Competition Level]] &amp; "|" &amp; Angkatan22[[#This Row],[Team Category]]))</f>
        <v>Narasumber/Pembicara|External International|Individual</v>
      </c>
      <c r="AA145" s="13">
        <f>COUNTIFS(Angkatan22[NIS], Angkatan22[[#This Row],[NIS]], Angkatan22[Field], Angkatan22[[#This Row],[Field]])</f>
        <v>1</v>
      </c>
      <c r="AB145" s="14">
        <f>COUNTIF(Angkatan22[NIS], Angkatan22[[#This Row],[NIS]])</f>
        <v>1</v>
      </c>
      <c r="AC145" s="13">
        <f>IF(Z145 = "Penulis kedua (bukan korespondensi) dst karya ilmiah di journal yg bereputasi dan diakui|External National|Team", IFERROR((INDEX(Grading22[Score], MATCH(Angkatan22[[#This Row],[Criteria]], Grading22[Criteria], 0)))/N145, 0), IFERROR(INDEX(Grading22[Score], MATCH(Angkatan22[[#This Row],[Criteria]], Grading22[Criteria], 0)), 0))</f>
        <v>25</v>
      </c>
    </row>
    <row r="146" spans="1:29" ht="14.25" hidden="1" customHeight="1" x14ac:dyDescent="0.35">
      <c r="A146" s="16" t="s">
        <v>1757</v>
      </c>
      <c r="B146" s="6" t="s">
        <v>1758</v>
      </c>
      <c r="C146" s="6" t="s">
        <v>1717</v>
      </c>
      <c r="D146" s="6">
        <v>2022</v>
      </c>
      <c r="E146" s="6" t="s">
        <v>1759</v>
      </c>
      <c r="F146" s="7" t="s">
        <v>231</v>
      </c>
      <c r="G146" s="7" t="s">
        <v>231</v>
      </c>
      <c r="H146" s="6">
        <v>20231</v>
      </c>
      <c r="I146" s="6" t="s">
        <v>1759</v>
      </c>
      <c r="J146" s="6" t="s">
        <v>28</v>
      </c>
      <c r="K146" s="6" t="s">
        <v>1804</v>
      </c>
      <c r="L146" s="6" t="s">
        <v>43</v>
      </c>
      <c r="M146" s="6" t="s">
        <v>31</v>
      </c>
      <c r="O146" s="6">
        <v>20</v>
      </c>
      <c r="P146" s="11" t="s">
        <v>1760</v>
      </c>
      <c r="Q146" s="11" t="s">
        <v>1761</v>
      </c>
      <c r="R146" s="11" t="s">
        <v>1762</v>
      </c>
      <c r="T146" s="11" t="s">
        <v>1763</v>
      </c>
      <c r="V146" s="12" t="str">
        <f>Angkatan22[[#This Row],[Level]]</f>
        <v>External Regional</v>
      </c>
      <c r="W146" s="12" t="str">
        <f>VLOOKUP(Angkatan22[[#This Row],[Status]], Grading22[], 2, FALSE)</f>
        <v>Kompetisi</v>
      </c>
      <c r="X146" s="13" t="str">
        <f>Angkatan22[[#This Row],[Status]]</f>
        <v>Juara 1</v>
      </c>
      <c r="Y146" s="13" t="str">
        <f>Angkatan22[[#This Row],[Participant As]]</f>
        <v>Individual</v>
      </c>
      <c r="Z146" s="13" t="str">
        <f>CLEAN(TRIM(Angkatan22[[#This Row],[Placement]] &amp; "|" &amp; Angkatan22[[#This Row],[Competition Level]] &amp; "|" &amp; Angkatan22[[#This Row],[Team Category]]))</f>
        <v>Juara 1|External Regional|Individual</v>
      </c>
      <c r="AA146" s="13">
        <f>COUNTIFS(Angkatan22[NIS], Angkatan22[[#This Row],[NIS]], Angkatan22[Field], Angkatan22[[#This Row],[Field]])</f>
        <v>1</v>
      </c>
      <c r="AB146" s="14">
        <f>COUNTIF(Angkatan22[NIS], Angkatan22[[#This Row],[NIS]])</f>
        <v>1</v>
      </c>
      <c r="AC146" s="13">
        <f>IF(Z146 = "Penulis kedua (bukan korespondensi) dst karya ilmiah di journal yg bereputasi dan diakui|External National|Team", IFERROR((INDEX(Grading22[Score], MATCH(Angkatan22[[#This Row],[Criteria]], Grading22[Criteria], 0)))/N146, 0), IFERROR(INDEX(Grading22[Score], MATCH(Angkatan22[[#This Row],[Criteria]], Grading22[Criteria], 0)), 0))</f>
        <v>35</v>
      </c>
    </row>
    <row r="147" spans="1:29" ht="14.25" hidden="1" customHeight="1" x14ac:dyDescent="0.35">
      <c r="A147" s="16" t="s">
        <v>1183</v>
      </c>
      <c r="B147" s="6" t="s">
        <v>1184</v>
      </c>
      <c r="C147" s="6" t="s">
        <v>1146</v>
      </c>
      <c r="D147" s="6">
        <v>2022</v>
      </c>
      <c r="E147" s="6" t="s">
        <v>1185</v>
      </c>
      <c r="F147" s="7" t="s">
        <v>1186</v>
      </c>
      <c r="G147" s="7" t="s">
        <v>1187</v>
      </c>
      <c r="H147" s="6">
        <v>20221</v>
      </c>
      <c r="J147" s="6" t="s">
        <v>28</v>
      </c>
      <c r="K147" s="6" t="s">
        <v>1804</v>
      </c>
      <c r="L147" s="6" t="s">
        <v>43</v>
      </c>
      <c r="M147" s="6" t="s">
        <v>31</v>
      </c>
      <c r="N147" s="6">
        <v>20</v>
      </c>
      <c r="O147" s="6">
        <v>20</v>
      </c>
      <c r="P147" s="11" t="s">
        <v>1188</v>
      </c>
      <c r="Q147" s="11" t="s">
        <v>1189</v>
      </c>
      <c r="R147" s="11" t="s">
        <v>1190</v>
      </c>
      <c r="U147" s="6" t="s">
        <v>1191</v>
      </c>
      <c r="V147" s="12" t="str">
        <f>Angkatan22[[#This Row],[Level]]</f>
        <v>External Regional</v>
      </c>
      <c r="W147" s="12" t="str">
        <f>VLOOKUP(Angkatan22[[#This Row],[Status]], Grading22[], 2, FALSE)</f>
        <v>Kompetisi</v>
      </c>
      <c r="X147" s="13" t="str">
        <f>Angkatan22[[#This Row],[Status]]</f>
        <v>Juara 1</v>
      </c>
      <c r="Y147" s="13" t="str">
        <f>Angkatan22[[#This Row],[Participant As]]</f>
        <v>Individual</v>
      </c>
      <c r="Z147" s="13" t="str">
        <f>CLEAN(TRIM(Angkatan22[[#This Row],[Placement]] &amp; "|" &amp; Angkatan22[[#This Row],[Competition Level]] &amp; "|" &amp; Angkatan22[[#This Row],[Team Category]]))</f>
        <v>Juara 1|External Regional|Individual</v>
      </c>
      <c r="AA147" s="13">
        <f>COUNTIFS(Angkatan22[NIS], Angkatan22[[#This Row],[NIS]], Angkatan22[Field], Angkatan22[[#This Row],[Field]])</f>
        <v>1</v>
      </c>
      <c r="AB147" s="14">
        <f>COUNTIF(Angkatan22[NIS], Angkatan22[[#This Row],[NIS]])</f>
        <v>2</v>
      </c>
      <c r="AC147" s="13">
        <f>IF(Z147 = "Penulis kedua (bukan korespondensi) dst karya ilmiah di journal yg bereputasi dan diakui|External National|Team", IFERROR((INDEX(Grading22[Score], MATCH(Angkatan22[[#This Row],[Criteria]], Grading22[Criteria], 0)))/N147, 0), IFERROR(INDEX(Grading22[Score], MATCH(Angkatan22[[#This Row],[Criteria]], Grading22[Criteria], 0)), 0))</f>
        <v>35</v>
      </c>
    </row>
    <row r="148" spans="1:29" ht="14.25" hidden="1" customHeight="1" x14ac:dyDescent="0.35">
      <c r="A148" s="16" t="s">
        <v>1183</v>
      </c>
      <c r="B148" s="6" t="s">
        <v>1184</v>
      </c>
      <c r="C148" s="6" t="s">
        <v>1146</v>
      </c>
      <c r="D148" s="6">
        <v>2022</v>
      </c>
      <c r="E148" s="6" t="s">
        <v>1199</v>
      </c>
      <c r="F148" s="7" t="s">
        <v>1200</v>
      </c>
      <c r="G148" s="7" t="s">
        <v>782</v>
      </c>
      <c r="H148" s="6">
        <v>20231</v>
      </c>
      <c r="J148" s="6" t="s">
        <v>28</v>
      </c>
      <c r="K148" s="6" t="s">
        <v>856</v>
      </c>
      <c r="L148" s="6" t="s">
        <v>54</v>
      </c>
      <c r="M148" s="6" t="s">
        <v>44</v>
      </c>
      <c r="N148" s="6">
        <v>61</v>
      </c>
      <c r="O148" s="6">
        <v>8</v>
      </c>
      <c r="R148" s="11" t="s">
        <v>1201</v>
      </c>
      <c r="S148" s="11" t="s">
        <v>1202</v>
      </c>
      <c r="U148" s="6" t="s">
        <v>1203</v>
      </c>
      <c r="V148" s="12" t="str">
        <f>Angkatan22[[#This Row],[Level]]</f>
        <v>External National</v>
      </c>
      <c r="W148" s="12" t="str">
        <f>VLOOKUP(Angkatan22[[#This Row],[Status]], Grading22[], 2, FALSE)</f>
        <v>Hasil Karya</v>
      </c>
      <c r="X148" s="13" t="str">
        <f>Angkatan22[[#This Row],[Status]]</f>
        <v>Hak Cipta</v>
      </c>
      <c r="Y148" s="13" t="str">
        <f>Angkatan22[[#This Row],[Participant As]]</f>
        <v>Team</v>
      </c>
      <c r="Z148" s="13" t="str">
        <f>CLEAN(TRIM(Angkatan22[[#This Row],[Placement]] &amp; "|" &amp; Angkatan22[[#This Row],[Competition Level]] &amp; "|" &amp; Angkatan22[[#This Row],[Team Category]]))</f>
        <v>Hak Cipta|External National|Team</v>
      </c>
      <c r="AA148" s="13">
        <f>COUNTIFS(Angkatan22[NIS], Angkatan22[[#This Row],[NIS]], Angkatan22[Field], Angkatan22[[#This Row],[Field]])</f>
        <v>1</v>
      </c>
      <c r="AB148" s="14">
        <f>COUNTIF(Angkatan22[NIS], Angkatan22[[#This Row],[NIS]])</f>
        <v>2</v>
      </c>
      <c r="AC148" s="13">
        <f>IF(Z148 = "Penulis kedua (bukan korespondensi) dst karya ilmiah di journal yg bereputasi dan diakui|External National|Team", IFERROR((INDEX(Grading22[Score], MATCH(Angkatan22[[#This Row],[Criteria]], Grading22[Criteria], 0)))/N148, 0), IFERROR(INDEX(Grading22[Score], MATCH(Angkatan22[[#This Row],[Criteria]], Grading22[Criteria], 0)), 0))</f>
        <v>0</v>
      </c>
    </row>
    <row r="149" spans="1:29" ht="14.25" hidden="1" customHeight="1" x14ac:dyDescent="0.35">
      <c r="A149" s="16" t="s">
        <v>397</v>
      </c>
      <c r="B149" s="6" t="s">
        <v>398</v>
      </c>
      <c r="C149" s="6" t="s">
        <v>23</v>
      </c>
      <c r="D149" s="6">
        <v>2022</v>
      </c>
      <c r="E149" s="6" t="s">
        <v>399</v>
      </c>
      <c r="F149" s="7" t="s">
        <v>400</v>
      </c>
      <c r="G149" s="7" t="s">
        <v>400</v>
      </c>
      <c r="H149" s="6">
        <v>20231</v>
      </c>
      <c r="I149" s="6" t="s">
        <v>399</v>
      </c>
      <c r="J149" s="6" t="s">
        <v>28</v>
      </c>
      <c r="K149" s="6" t="s">
        <v>1806</v>
      </c>
      <c r="L149" s="6" t="s">
        <v>54</v>
      </c>
      <c r="M149" s="6" t="s">
        <v>44</v>
      </c>
      <c r="O149" s="6">
        <v>15</v>
      </c>
      <c r="P149" s="11" t="s">
        <v>401</v>
      </c>
      <c r="Q149" s="11" t="s">
        <v>402</v>
      </c>
      <c r="R149" s="11" t="s">
        <v>403</v>
      </c>
      <c r="T149" s="11" t="s">
        <v>404</v>
      </c>
      <c r="V149" s="12" t="str">
        <f>Angkatan22[[#This Row],[Level]]</f>
        <v>External National</v>
      </c>
      <c r="W149" s="12" t="str">
        <f>VLOOKUP(Angkatan22[[#This Row],[Status]], Grading22[], 2, FALSE)</f>
        <v>Kompetisi</v>
      </c>
      <c r="X149" s="13" t="str">
        <f>Angkatan22[[#This Row],[Status]]</f>
        <v>Juara 3</v>
      </c>
      <c r="Y149" s="13" t="str">
        <f>Angkatan22[[#This Row],[Participant As]]</f>
        <v>Team</v>
      </c>
      <c r="Z149" s="13" t="str">
        <f>CLEAN(TRIM(Angkatan22[[#This Row],[Placement]] &amp; "|" &amp; Angkatan22[[#This Row],[Competition Level]] &amp; "|" &amp; Angkatan22[[#This Row],[Team Category]]))</f>
        <v>Juara 3|External National|Team</v>
      </c>
      <c r="AA149" s="13">
        <f>COUNTIFS(Angkatan22[NIS], Angkatan22[[#This Row],[NIS]], Angkatan22[Field], Angkatan22[[#This Row],[Field]])</f>
        <v>2</v>
      </c>
      <c r="AB149" s="14">
        <f>COUNTIF(Angkatan22[NIS], Angkatan22[[#This Row],[NIS]])</f>
        <v>2</v>
      </c>
      <c r="AC149" s="13">
        <f>IF(Z149 = "Penulis kedua (bukan korespondensi) dst karya ilmiah di journal yg bereputasi dan diakui|External National|Team", IFERROR((INDEX(Grading22[Score], MATCH(Angkatan22[[#This Row],[Criteria]], Grading22[Criteria], 0)))/N149, 0), IFERROR(INDEX(Grading22[Score], MATCH(Angkatan22[[#This Row],[Criteria]], Grading22[Criteria], 0)), 0))</f>
        <v>8</v>
      </c>
    </row>
    <row r="150" spans="1:29" ht="14.25" hidden="1" customHeight="1" x14ac:dyDescent="0.35">
      <c r="A150" s="16" t="s">
        <v>397</v>
      </c>
      <c r="B150" s="6" t="s">
        <v>398</v>
      </c>
      <c r="C150" s="6" t="s">
        <v>23</v>
      </c>
      <c r="D150" s="6">
        <v>2022</v>
      </c>
      <c r="E150" s="6" t="s">
        <v>336</v>
      </c>
      <c r="F150" s="7" t="s">
        <v>337</v>
      </c>
      <c r="G150" s="7" t="s">
        <v>338</v>
      </c>
      <c r="H150" s="6">
        <v>20232</v>
      </c>
      <c r="I150" s="6" t="s">
        <v>336</v>
      </c>
      <c r="J150" s="6" t="s">
        <v>28</v>
      </c>
      <c r="K150" s="6" t="s">
        <v>1806</v>
      </c>
      <c r="L150" s="6" t="s">
        <v>54</v>
      </c>
      <c r="M150" s="6" t="s">
        <v>44</v>
      </c>
      <c r="O150" s="6">
        <v>15</v>
      </c>
      <c r="P150" s="11" t="s">
        <v>339</v>
      </c>
      <c r="Q150" s="11" t="s">
        <v>405</v>
      </c>
      <c r="R150" s="11" t="s">
        <v>406</v>
      </c>
      <c r="T150" s="11" t="s">
        <v>407</v>
      </c>
      <c r="U150" s="6" t="s">
        <v>343</v>
      </c>
      <c r="V150" s="12" t="str">
        <f>Angkatan22[[#This Row],[Level]]</f>
        <v>External National</v>
      </c>
      <c r="W150" s="12" t="str">
        <f>VLOOKUP(Angkatan22[[#This Row],[Status]], Grading22[], 2, FALSE)</f>
        <v>Kompetisi</v>
      </c>
      <c r="X150" s="13" t="str">
        <f>Angkatan22[[#This Row],[Status]]</f>
        <v>Juara 3</v>
      </c>
      <c r="Y150" s="13" t="str">
        <f>Angkatan22[[#This Row],[Participant As]]</f>
        <v>Team</v>
      </c>
      <c r="Z150" s="13" t="str">
        <f>CLEAN(TRIM(Angkatan22[[#This Row],[Placement]] &amp; "|" &amp; Angkatan22[[#This Row],[Competition Level]] &amp; "|" &amp; Angkatan22[[#This Row],[Team Category]]))</f>
        <v>Juara 3|External National|Team</v>
      </c>
      <c r="AA150" s="13">
        <f>COUNTIFS(Angkatan22[NIS], Angkatan22[[#This Row],[NIS]], Angkatan22[Field], Angkatan22[[#This Row],[Field]])</f>
        <v>2</v>
      </c>
      <c r="AB150" s="14">
        <f>COUNTIF(Angkatan22[NIS], Angkatan22[[#This Row],[NIS]])</f>
        <v>2</v>
      </c>
      <c r="AC150" s="13">
        <f>IF(Z150 = "Penulis kedua (bukan korespondensi) dst karya ilmiah di journal yg bereputasi dan diakui|External National|Team", IFERROR((INDEX(Grading22[Score], MATCH(Angkatan22[[#This Row],[Criteria]], Grading22[Criteria], 0)))/N150, 0), IFERROR(INDEX(Grading22[Score], MATCH(Angkatan22[[#This Row],[Criteria]], Grading22[Criteria], 0)), 0))</f>
        <v>8</v>
      </c>
    </row>
    <row r="151" spans="1:29" ht="14.25" hidden="1" customHeight="1" x14ac:dyDescent="0.35">
      <c r="A151" s="16" t="s">
        <v>248</v>
      </c>
      <c r="B151" s="6" t="s">
        <v>249</v>
      </c>
      <c r="C151" s="6" t="s">
        <v>23</v>
      </c>
      <c r="D151" s="6">
        <v>2022</v>
      </c>
      <c r="E151" s="6" t="s">
        <v>24</v>
      </c>
      <c r="F151" s="7" t="s">
        <v>25</v>
      </c>
      <c r="G151" s="7" t="s">
        <v>26</v>
      </c>
      <c r="H151" s="6">
        <v>20231</v>
      </c>
      <c r="I151" s="6" t="s">
        <v>27</v>
      </c>
      <c r="J151" s="6" t="s">
        <v>28</v>
      </c>
      <c r="K151" s="6" t="s">
        <v>1810</v>
      </c>
      <c r="L151" s="6" t="s">
        <v>30</v>
      </c>
      <c r="M151" s="6" t="s">
        <v>31</v>
      </c>
      <c r="N151" s="6">
        <v>500</v>
      </c>
      <c r="O151" s="6">
        <v>10</v>
      </c>
      <c r="P151" s="11" t="s">
        <v>32</v>
      </c>
      <c r="Q151" s="11" t="s">
        <v>33</v>
      </c>
      <c r="R151" s="11" t="s">
        <v>34</v>
      </c>
      <c r="U151" s="6" t="s">
        <v>35</v>
      </c>
      <c r="V151" s="12" t="str">
        <f>Angkatan22[[#This Row],[Level]]</f>
        <v>External International</v>
      </c>
      <c r="W151" s="12" t="str">
        <f>VLOOKUP(Angkatan22[[#This Row],[Status]], Grading22[], 2, FALSE)</f>
        <v>Pengakuan</v>
      </c>
      <c r="X151" s="13" t="str">
        <f>Angkatan22[[#This Row],[Status]]</f>
        <v>Narasumber/Pembicara</v>
      </c>
      <c r="Y151" s="13" t="str">
        <f>Angkatan22[[#This Row],[Participant As]]</f>
        <v>Individual</v>
      </c>
      <c r="Z151" s="13" t="str">
        <f>CLEAN(TRIM(Angkatan22[[#This Row],[Placement]] &amp; "|" &amp; Angkatan22[[#This Row],[Competition Level]] &amp; "|" &amp; Angkatan22[[#This Row],[Team Category]]))</f>
        <v>Narasumber/Pembicara|External International|Individual</v>
      </c>
      <c r="AA151" s="13">
        <f>COUNTIFS(Angkatan22[NIS], Angkatan22[[#This Row],[NIS]], Angkatan22[Field], Angkatan22[[#This Row],[Field]])</f>
        <v>1</v>
      </c>
      <c r="AB151" s="14">
        <f>COUNTIF(Angkatan22[NIS], Angkatan22[[#This Row],[NIS]])</f>
        <v>1</v>
      </c>
      <c r="AC151" s="13">
        <f>IF(Z151 = "Penulis kedua (bukan korespondensi) dst karya ilmiah di journal yg bereputasi dan diakui|External National|Team", IFERROR((INDEX(Grading22[Score], MATCH(Angkatan22[[#This Row],[Criteria]], Grading22[Criteria], 0)))/N151, 0), IFERROR(INDEX(Grading22[Score], MATCH(Angkatan22[[#This Row],[Criteria]], Grading22[Criteria], 0)), 0))</f>
        <v>25</v>
      </c>
    </row>
    <row r="152" spans="1:29" ht="14.25" hidden="1" customHeight="1" x14ac:dyDescent="0.35">
      <c r="A152" s="16" t="s">
        <v>155</v>
      </c>
      <c r="B152" s="6" t="s">
        <v>156</v>
      </c>
      <c r="C152" s="6" t="s">
        <v>23</v>
      </c>
      <c r="D152" s="6">
        <v>2022</v>
      </c>
      <c r="E152" s="6" t="s">
        <v>24</v>
      </c>
      <c r="F152" s="7" t="s">
        <v>25</v>
      </c>
      <c r="G152" s="7" t="s">
        <v>26</v>
      </c>
      <c r="H152" s="6">
        <v>20231</v>
      </c>
      <c r="I152" s="6" t="s">
        <v>27</v>
      </c>
      <c r="J152" s="6" t="s">
        <v>28</v>
      </c>
      <c r="K152" s="6" t="s">
        <v>1810</v>
      </c>
      <c r="L152" s="6" t="s">
        <v>30</v>
      </c>
      <c r="M152" s="6" t="s">
        <v>31</v>
      </c>
      <c r="N152" s="6">
        <v>500</v>
      </c>
      <c r="O152" s="6">
        <v>10</v>
      </c>
      <c r="P152" s="11" t="s">
        <v>32</v>
      </c>
      <c r="Q152" s="11" t="s">
        <v>33</v>
      </c>
      <c r="R152" s="11" t="s">
        <v>34</v>
      </c>
      <c r="U152" s="6" t="s">
        <v>35</v>
      </c>
      <c r="V152" s="12" t="str">
        <f>Angkatan22[[#This Row],[Level]]</f>
        <v>External International</v>
      </c>
      <c r="W152" s="12" t="str">
        <f>VLOOKUP(Angkatan22[[#This Row],[Status]], Grading22[], 2, FALSE)</f>
        <v>Pengakuan</v>
      </c>
      <c r="X152" s="13" t="str">
        <f>Angkatan22[[#This Row],[Status]]</f>
        <v>Narasumber/Pembicara</v>
      </c>
      <c r="Y152" s="13" t="str">
        <f>Angkatan22[[#This Row],[Participant As]]</f>
        <v>Individual</v>
      </c>
      <c r="Z152" s="13" t="str">
        <f>CLEAN(TRIM(Angkatan22[[#This Row],[Placement]] &amp; "|" &amp; Angkatan22[[#This Row],[Competition Level]] &amp; "|" &amp; Angkatan22[[#This Row],[Team Category]]))</f>
        <v>Narasumber/Pembicara|External International|Individual</v>
      </c>
      <c r="AA152" s="13">
        <f>COUNTIFS(Angkatan22[NIS], Angkatan22[[#This Row],[NIS]], Angkatan22[Field], Angkatan22[[#This Row],[Field]])</f>
        <v>1</v>
      </c>
      <c r="AB152" s="14">
        <f>COUNTIF(Angkatan22[NIS], Angkatan22[[#This Row],[NIS]])</f>
        <v>1</v>
      </c>
      <c r="AC152" s="13">
        <f>IF(Z152 = "Penulis kedua (bukan korespondensi) dst karya ilmiah di journal yg bereputasi dan diakui|External National|Team", IFERROR((INDEX(Grading22[Score], MATCH(Angkatan22[[#This Row],[Criteria]], Grading22[Criteria], 0)))/N152, 0), IFERROR(INDEX(Grading22[Score], MATCH(Angkatan22[[#This Row],[Criteria]], Grading22[Criteria], 0)), 0))</f>
        <v>25</v>
      </c>
    </row>
    <row r="153" spans="1:29" ht="14.25" hidden="1" customHeight="1" x14ac:dyDescent="0.35">
      <c r="A153" s="16" t="s">
        <v>1159</v>
      </c>
      <c r="B153" s="6" t="s">
        <v>1160</v>
      </c>
      <c r="C153" s="6" t="s">
        <v>1146</v>
      </c>
      <c r="D153" s="6">
        <v>2022</v>
      </c>
      <c r="E153" s="6" t="s">
        <v>1161</v>
      </c>
      <c r="F153" s="7" t="s">
        <v>1162</v>
      </c>
      <c r="G153" s="7" t="s">
        <v>1163</v>
      </c>
      <c r="H153" s="6">
        <v>20221</v>
      </c>
      <c r="I153" s="6" t="s">
        <v>1164</v>
      </c>
      <c r="J153" s="6" t="s">
        <v>28</v>
      </c>
      <c r="K153" s="6" t="s">
        <v>856</v>
      </c>
      <c r="L153" s="6" t="s">
        <v>54</v>
      </c>
      <c r="M153" s="6" t="s">
        <v>31</v>
      </c>
      <c r="N153" s="6">
        <v>1</v>
      </c>
      <c r="O153" s="6">
        <v>20</v>
      </c>
      <c r="Q153" s="11" t="s">
        <v>1165</v>
      </c>
      <c r="R153" s="11" t="s">
        <v>1166</v>
      </c>
      <c r="S153" s="11" t="s">
        <v>1167</v>
      </c>
      <c r="U153" s="6" t="s">
        <v>394</v>
      </c>
      <c r="V153" s="12" t="str">
        <f>Angkatan22[[#This Row],[Level]]</f>
        <v>External National</v>
      </c>
      <c r="W153" s="12" t="str">
        <f>VLOOKUP(Angkatan22[[#This Row],[Status]], Grading22[], 2, FALSE)</f>
        <v>Hasil Karya</v>
      </c>
      <c r="X153" s="13" t="str">
        <f>Angkatan22[[#This Row],[Status]]</f>
        <v>Hak Cipta</v>
      </c>
      <c r="Y153" s="13" t="str">
        <f>Angkatan22[[#This Row],[Participant As]]</f>
        <v>Individual</v>
      </c>
      <c r="Z153" s="13" t="str">
        <f>CLEAN(TRIM(Angkatan22[[#This Row],[Placement]] &amp; "|" &amp; Angkatan22[[#This Row],[Competition Level]] &amp; "|" &amp; Angkatan22[[#This Row],[Team Category]]))</f>
        <v>Hak Cipta|External National|Individual</v>
      </c>
      <c r="AA153" s="13">
        <f>COUNTIFS(Angkatan22[NIS], Angkatan22[[#This Row],[NIS]], Angkatan22[Field], Angkatan22[[#This Row],[Field]])</f>
        <v>1</v>
      </c>
      <c r="AB153" s="14">
        <f>COUNTIF(Angkatan22[NIS], Angkatan22[[#This Row],[NIS]])</f>
        <v>1</v>
      </c>
      <c r="AC153" s="13">
        <f>IF(Z153 = "Penulis kedua (bukan korespondensi) dst karya ilmiah di journal yg bereputasi dan diakui|External National|Team", IFERROR((INDEX(Grading22[Score], MATCH(Angkatan22[[#This Row],[Criteria]], Grading22[Criteria], 0)))/N153, 0), IFERROR(INDEX(Grading22[Score], MATCH(Angkatan22[[#This Row],[Criteria]], Grading22[Criteria], 0)), 0))</f>
        <v>20</v>
      </c>
    </row>
    <row r="154" spans="1:29" ht="14.25" hidden="1" customHeight="1" x14ac:dyDescent="0.35">
      <c r="A154" s="16" t="s">
        <v>414</v>
      </c>
      <c r="B154" s="6" t="s">
        <v>415</v>
      </c>
      <c r="C154" s="6" t="s">
        <v>23</v>
      </c>
      <c r="D154" s="6">
        <v>2022</v>
      </c>
      <c r="E154" s="6" t="s">
        <v>24</v>
      </c>
      <c r="F154" s="7" t="s">
        <v>25</v>
      </c>
      <c r="G154" s="7" t="s">
        <v>26</v>
      </c>
      <c r="H154" s="6">
        <v>20231</v>
      </c>
      <c r="I154" s="6" t="s">
        <v>27</v>
      </c>
      <c r="J154" s="6" t="s">
        <v>28</v>
      </c>
      <c r="K154" s="6" t="s">
        <v>1810</v>
      </c>
      <c r="L154" s="6" t="s">
        <v>30</v>
      </c>
      <c r="M154" s="6" t="s">
        <v>31</v>
      </c>
      <c r="N154" s="6">
        <v>500</v>
      </c>
      <c r="O154" s="6">
        <v>10</v>
      </c>
      <c r="P154" s="11" t="s">
        <v>32</v>
      </c>
      <c r="Q154" s="11" t="s">
        <v>33</v>
      </c>
      <c r="R154" s="11" t="s">
        <v>34</v>
      </c>
      <c r="U154" s="6" t="s">
        <v>35</v>
      </c>
      <c r="V154" s="12" t="str">
        <f>Angkatan22[[#This Row],[Level]]</f>
        <v>External International</v>
      </c>
      <c r="W154" s="12" t="str">
        <f>VLOOKUP(Angkatan22[[#This Row],[Status]], Grading22[], 2, FALSE)</f>
        <v>Pengakuan</v>
      </c>
      <c r="X154" s="13" t="str">
        <f>Angkatan22[[#This Row],[Status]]</f>
        <v>Narasumber/Pembicara</v>
      </c>
      <c r="Y154" s="13" t="str">
        <f>Angkatan22[[#This Row],[Participant As]]</f>
        <v>Individual</v>
      </c>
      <c r="Z154" s="13" t="str">
        <f>CLEAN(TRIM(Angkatan22[[#This Row],[Placement]] &amp; "|" &amp; Angkatan22[[#This Row],[Competition Level]] &amp; "|" &amp; Angkatan22[[#This Row],[Team Category]]))</f>
        <v>Narasumber/Pembicara|External International|Individual</v>
      </c>
      <c r="AA154" s="13">
        <f>COUNTIFS(Angkatan22[NIS], Angkatan22[[#This Row],[NIS]], Angkatan22[Field], Angkatan22[[#This Row],[Field]])</f>
        <v>1</v>
      </c>
      <c r="AB154" s="14">
        <f>COUNTIF(Angkatan22[NIS], Angkatan22[[#This Row],[NIS]])</f>
        <v>1</v>
      </c>
      <c r="AC154" s="13">
        <f>IF(Z154 = "Penulis kedua (bukan korespondensi) dst karya ilmiah di journal yg bereputasi dan diakui|External National|Team", IFERROR((INDEX(Grading22[Score], MATCH(Angkatan22[[#This Row],[Criteria]], Grading22[Criteria], 0)))/N154, 0), IFERROR(INDEX(Grading22[Score], MATCH(Angkatan22[[#This Row],[Criteria]], Grading22[Criteria], 0)), 0))</f>
        <v>25</v>
      </c>
    </row>
    <row r="155" spans="1:29" ht="14.25" hidden="1" customHeight="1" x14ac:dyDescent="0.35">
      <c r="A155" s="16" t="s">
        <v>1563</v>
      </c>
      <c r="B155" s="6" t="s">
        <v>1564</v>
      </c>
      <c r="C155" s="6" t="s">
        <v>1565</v>
      </c>
      <c r="D155" s="6">
        <v>2022</v>
      </c>
      <c r="E155" s="6" t="s">
        <v>1566</v>
      </c>
      <c r="F155" s="7" t="s">
        <v>1567</v>
      </c>
      <c r="G155" s="7" t="s">
        <v>1567</v>
      </c>
      <c r="H155" s="6">
        <v>20221</v>
      </c>
      <c r="J155" s="6" t="s">
        <v>28</v>
      </c>
      <c r="K155" s="6" t="s">
        <v>1806</v>
      </c>
      <c r="L155" s="6" t="s">
        <v>43</v>
      </c>
      <c r="M155" s="6" t="s">
        <v>44</v>
      </c>
      <c r="N155" s="6">
        <v>60</v>
      </c>
      <c r="O155" s="6">
        <v>12</v>
      </c>
      <c r="P155" s="11" t="s">
        <v>1568</v>
      </c>
      <c r="Q155" s="11" t="s">
        <v>1569</v>
      </c>
      <c r="R155" s="11" t="s">
        <v>1570</v>
      </c>
      <c r="T155" s="11" t="s">
        <v>1571</v>
      </c>
      <c r="U155" s="6" t="s">
        <v>1572</v>
      </c>
      <c r="V155" s="12" t="str">
        <f>Angkatan22[[#This Row],[Level]]</f>
        <v>External Regional</v>
      </c>
      <c r="W155" s="12" t="str">
        <f>VLOOKUP(Angkatan22[[#This Row],[Status]], Grading22[], 2, FALSE)</f>
        <v>Kompetisi</v>
      </c>
      <c r="X155" s="13" t="str">
        <f>Angkatan22[[#This Row],[Status]]</f>
        <v>Juara 3</v>
      </c>
      <c r="Y155" s="13" t="str">
        <f>Angkatan22[[#This Row],[Participant As]]</f>
        <v>Team</v>
      </c>
      <c r="Z155" s="13" t="str">
        <f>CLEAN(TRIM(Angkatan22[[#This Row],[Placement]] &amp; "|" &amp; Angkatan22[[#This Row],[Competition Level]] &amp; "|" &amp; Angkatan22[[#This Row],[Team Category]]))</f>
        <v>Juara 3|External Regional|Team</v>
      </c>
      <c r="AA155" s="13">
        <f>COUNTIFS(Angkatan22[NIS], Angkatan22[[#This Row],[NIS]], Angkatan22[Field], Angkatan22[[#This Row],[Field]])</f>
        <v>1</v>
      </c>
      <c r="AB155" s="14">
        <f>COUNTIF(Angkatan22[NIS], Angkatan22[[#This Row],[NIS]])</f>
        <v>2</v>
      </c>
      <c r="AC155" s="13">
        <f>IF(Z155 = "Penulis kedua (bukan korespondensi) dst karya ilmiah di journal yg bereputasi dan diakui|External National|Team", IFERROR((INDEX(Grading22[Score], MATCH(Angkatan22[[#This Row],[Criteria]], Grading22[Criteria], 0)))/N155, 0), IFERROR(INDEX(Grading22[Score], MATCH(Angkatan22[[#This Row],[Criteria]], Grading22[Criteria], 0)), 0))</f>
        <v>15</v>
      </c>
    </row>
    <row r="156" spans="1:29" ht="14.25" hidden="1" customHeight="1" x14ac:dyDescent="0.35">
      <c r="A156" s="16" t="s">
        <v>1563</v>
      </c>
      <c r="B156" s="6" t="s">
        <v>1564</v>
      </c>
      <c r="C156" s="6" t="s">
        <v>1565</v>
      </c>
      <c r="D156" s="6">
        <v>2022</v>
      </c>
      <c r="E156" s="6" t="s">
        <v>24</v>
      </c>
      <c r="F156" s="7" t="s">
        <v>25</v>
      </c>
      <c r="G156" s="7" t="s">
        <v>26</v>
      </c>
      <c r="H156" s="6">
        <v>20231</v>
      </c>
      <c r="I156" s="6" t="s">
        <v>27</v>
      </c>
      <c r="J156" s="6" t="s">
        <v>28</v>
      </c>
      <c r="K156" s="6" t="s">
        <v>1810</v>
      </c>
      <c r="L156" s="6" t="s">
        <v>30</v>
      </c>
      <c r="M156" s="6" t="s">
        <v>31</v>
      </c>
      <c r="N156" s="6">
        <v>500</v>
      </c>
      <c r="O156" s="6">
        <v>10</v>
      </c>
      <c r="P156" s="11" t="s">
        <v>32</v>
      </c>
      <c r="Q156" s="11" t="s">
        <v>308</v>
      </c>
      <c r="R156" s="11" t="s">
        <v>309</v>
      </c>
      <c r="U156" s="6" t="s">
        <v>35</v>
      </c>
      <c r="V156" s="12" t="str">
        <f>Angkatan22[[#This Row],[Level]]</f>
        <v>External International</v>
      </c>
      <c r="W156" s="12" t="str">
        <f>VLOOKUP(Angkatan22[[#This Row],[Status]], Grading22[], 2, FALSE)</f>
        <v>Pengakuan</v>
      </c>
      <c r="X156" s="13" t="str">
        <f>Angkatan22[[#This Row],[Status]]</f>
        <v>Narasumber/Pembicara</v>
      </c>
      <c r="Y156" s="13" t="str">
        <f>Angkatan22[[#This Row],[Participant As]]</f>
        <v>Individual</v>
      </c>
      <c r="Z156" s="13" t="str">
        <f>CLEAN(TRIM(Angkatan22[[#This Row],[Placement]] &amp; "|" &amp; Angkatan22[[#This Row],[Competition Level]] &amp; "|" &amp; Angkatan22[[#This Row],[Team Category]]))</f>
        <v>Narasumber/Pembicara|External International|Individual</v>
      </c>
      <c r="AA156" s="13">
        <f>COUNTIFS(Angkatan22[NIS], Angkatan22[[#This Row],[NIS]], Angkatan22[Field], Angkatan22[[#This Row],[Field]])</f>
        <v>1</v>
      </c>
      <c r="AB156" s="14">
        <f>COUNTIF(Angkatan22[NIS], Angkatan22[[#This Row],[NIS]])</f>
        <v>2</v>
      </c>
      <c r="AC156" s="13">
        <f>IF(Z156 = "Penulis kedua (bukan korespondensi) dst karya ilmiah di journal yg bereputasi dan diakui|External National|Team", IFERROR((INDEX(Grading22[Score], MATCH(Angkatan22[[#This Row],[Criteria]], Grading22[Criteria], 0)))/N156, 0), IFERROR(INDEX(Grading22[Score], MATCH(Angkatan22[[#This Row],[Criteria]], Grading22[Criteria], 0)), 0))</f>
        <v>25</v>
      </c>
    </row>
    <row r="157" spans="1:29" ht="14.25" hidden="1" customHeight="1" x14ac:dyDescent="0.35">
      <c r="A157" s="16" t="s">
        <v>493</v>
      </c>
      <c r="B157" s="6" t="s">
        <v>494</v>
      </c>
      <c r="C157" s="6" t="s">
        <v>23</v>
      </c>
      <c r="D157" s="6">
        <v>2022</v>
      </c>
      <c r="E157" s="6" t="s">
        <v>24</v>
      </c>
      <c r="F157" s="7" t="s">
        <v>25</v>
      </c>
      <c r="G157" s="7" t="s">
        <v>26</v>
      </c>
      <c r="H157" s="6">
        <v>20231</v>
      </c>
      <c r="I157" s="6" t="s">
        <v>27</v>
      </c>
      <c r="J157" s="6" t="s">
        <v>28</v>
      </c>
      <c r="K157" s="6" t="s">
        <v>1810</v>
      </c>
      <c r="L157" s="6" t="s">
        <v>30</v>
      </c>
      <c r="M157" s="6" t="s">
        <v>31</v>
      </c>
      <c r="N157" s="6">
        <v>500</v>
      </c>
      <c r="O157" s="6">
        <v>10</v>
      </c>
      <c r="P157" s="11" t="s">
        <v>32</v>
      </c>
      <c r="Q157" s="11" t="s">
        <v>33</v>
      </c>
      <c r="R157" s="11" t="s">
        <v>34</v>
      </c>
      <c r="U157" s="6" t="s">
        <v>35</v>
      </c>
      <c r="V157" s="12" t="str">
        <f>Angkatan22[[#This Row],[Level]]</f>
        <v>External International</v>
      </c>
      <c r="W157" s="12" t="str">
        <f>VLOOKUP(Angkatan22[[#This Row],[Status]], Grading22[], 2, FALSE)</f>
        <v>Pengakuan</v>
      </c>
      <c r="X157" s="13" t="str">
        <f>Angkatan22[[#This Row],[Status]]</f>
        <v>Narasumber/Pembicara</v>
      </c>
      <c r="Y157" s="13" t="str">
        <f>Angkatan22[[#This Row],[Participant As]]</f>
        <v>Individual</v>
      </c>
      <c r="Z157" s="13" t="str">
        <f>CLEAN(TRIM(Angkatan22[[#This Row],[Placement]] &amp; "|" &amp; Angkatan22[[#This Row],[Competition Level]] &amp; "|" &amp; Angkatan22[[#This Row],[Team Category]]))</f>
        <v>Narasumber/Pembicara|External International|Individual</v>
      </c>
      <c r="AA157" s="13">
        <f>COUNTIFS(Angkatan22[NIS], Angkatan22[[#This Row],[NIS]], Angkatan22[Field], Angkatan22[[#This Row],[Field]])</f>
        <v>1</v>
      </c>
      <c r="AB157" s="14">
        <f>COUNTIF(Angkatan22[NIS], Angkatan22[[#This Row],[NIS]])</f>
        <v>1</v>
      </c>
      <c r="AC157" s="13">
        <f>IF(Z157 = "Penulis kedua (bukan korespondensi) dst karya ilmiah di journal yg bereputasi dan diakui|External National|Team", IFERROR((INDEX(Grading22[Score], MATCH(Angkatan22[[#This Row],[Criteria]], Grading22[Criteria], 0)))/N157, 0), IFERROR(INDEX(Grading22[Score], MATCH(Angkatan22[[#This Row],[Criteria]], Grading22[Criteria], 0)), 0))</f>
        <v>25</v>
      </c>
    </row>
    <row r="158" spans="1:29" ht="14.25" hidden="1" customHeight="1" x14ac:dyDescent="0.35">
      <c r="A158" s="16" t="s">
        <v>220</v>
      </c>
      <c r="B158" s="6" t="s">
        <v>221</v>
      </c>
      <c r="C158" s="6" t="s">
        <v>23</v>
      </c>
      <c r="D158" s="6">
        <v>2022</v>
      </c>
      <c r="E158" s="6" t="s">
        <v>229</v>
      </c>
      <c r="F158" s="7" t="s">
        <v>230</v>
      </c>
      <c r="G158" s="7" t="s">
        <v>231</v>
      </c>
      <c r="H158" s="6">
        <v>20231</v>
      </c>
      <c r="I158" s="6" t="s">
        <v>229</v>
      </c>
      <c r="J158" s="6" t="s">
        <v>28</v>
      </c>
      <c r="K158" s="6" t="s">
        <v>1805</v>
      </c>
      <c r="L158" s="6" t="s">
        <v>43</v>
      </c>
      <c r="M158" s="6" t="s">
        <v>44</v>
      </c>
      <c r="O158" s="6">
        <v>15</v>
      </c>
      <c r="P158" s="11" t="s">
        <v>232</v>
      </c>
      <c r="Q158" s="11" t="s">
        <v>233</v>
      </c>
      <c r="R158" s="11" t="s">
        <v>234</v>
      </c>
      <c r="T158" s="11" t="s">
        <v>235</v>
      </c>
      <c r="U158" s="6" t="s">
        <v>236</v>
      </c>
      <c r="V158" s="12" t="str">
        <f>Angkatan22[[#This Row],[Level]]</f>
        <v>External Regional</v>
      </c>
      <c r="W158" s="12" t="str">
        <f>VLOOKUP(Angkatan22[[#This Row],[Status]], Grading22[], 2, FALSE)</f>
        <v>Kompetisi</v>
      </c>
      <c r="X158" s="13" t="str">
        <f>Angkatan22[[#This Row],[Status]]</f>
        <v>Juara 2</v>
      </c>
      <c r="Y158" s="13" t="str">
        <f>Angkatan22[[#This Row],[Participant As]]</f>
        <v>Team</v>
      </c>
      <c r="Z158" s="13" t="str">
        <f>CLEAN(TRIM(Angkatan22[[#This Row],[Placement]] &amp; "|" &amp; Angkatan22[[#This Row],[Competition Level]] &amp; "|" &amp; Angkatan22[[#This Row],[Team Category]]))</f>
        <v>Juara 2|External Regional|Team</v>
      </c>
      <c r="AA158" s="13">
        <f>COUNTIFS(Angkatan22[NIS], Angkatan22[[#This Row],[NIS]], Angkatan22[Field], Angkatan22[[#This Row],[Field]])</f>
        <v>2</v>
      </c>
      <c r="AB158" s="14">
        <f>COUNTIF(Angkatan22[NIS], Angkatan22[[#This Row],[NIS]])</f>
        <v>2</v>
      </c>
      <c r="AC158" s="13">
        <f>IF(Z158 = "Penulis kedua (bukan korespondensi) dst karya ilmiah di journal yg bereputasi dan diakui|External National|Team", IFERROR((INDEX(Grading22[Score], MATCH(Angkatan22[[#This Row],[Criteria]], Grading22[Criteria], 0)))/N158, 0), IFERROR(INDEX(Grading22[Score], MATCH(Angkatan22[[#This Row],[Criteria]], Grading22[Criteria], 0)), 0))</f>
        <v>20</v>
      </c>
    </row>
    <row r="159" spans="1:29" ht="14.25" hidden="1" customHeight="1" x14ac:dyDescent="0.35">
      <c r="A159" s="16" t="s">
        <v>220</v>
      </c>
      <c r="B159" s="6" t="s">
        <v>221</v>
      </c>
      <c r="C159" s="6" t="s">
        <v>23</v>
      </c>
      <c r="D159" s="6">
        <v>2022</v>
      </c>
      <c r="E159" s="6" t="s">
        <v>237</v>
      </c>
      <c r="F159" s="7" t="s">
        <v>238</v>
      </c>
      <c r="G159" s="7" t="s">
        <v>238</v>
      </c>
      <c r="H159" s="6">
        <v>20232</v>
      </c>
      <c r="I159" s="6" t="s">
        <v>237</v>
      </c>
      <c r="J159" s="6" t="s">
        <v>28</v>
      </c>
      <c r="K159" s="6" t="s">
        <v>1804</v>
      </c>
      <c r="L159" s="6" t="s">
        <v>43</v>
      </c>
      <c r="M159" s="6" t="s">
        <v>44</v>
      </c>
      <c r="O159" s="6">
        <v>20</v>
      </c>
      <c r="P159" s="11" t="s">
        <v>239</v>
      </c>
      <c r="Q159" s="11" t="s">
        <v>240</v>
      </c>
      <c r="R159" s="11" t="s">
        <v>241</v>
      </c>
      <c r="T159" s="11" t="s">
        <v>242</v>
      </c>
      <c r="U159" s="6" t="s">
        <v>243</v>
      </c>
      <c r="V159" s="12" t="str">
        <f>Angkatan22[[#This Row],[Level]]</f>
        <v>External Regional</v>
      </c>
      <c r="W159" s="12" t="str">
        <f>VLOOKUP(Angkatan22[[#This Row],[Status]], Grading22[], 2, FALSE)</f>
        <v>Kompetisi</v>
      </c>
      <c r="X159" s="13" t="str">
        <f>Angkatan22[[#This Row],[Status]]</f>
        <v>Juara 1</v>
      </c>
      <c r="Y159" s="13" t="str">
        <f>Angkatan22[[#This Row],[Participant As]]</f>
        <v>Team</v>
      </c>
      <c r="Z159" s="13" t="str">
        <f>CLEAN(TRIM(Angkatan22[[#This Row],[Placement]] &amp; "|" &amp; Angkatan22[[#This Row],[Competition Level]] &amp; "|" &amp; Angkatan22[[#This Row],[Team Category]]))</f>
        <v>Juara 1|External Regional|Team</v>
      </c>
      <c r="AA159" s="13">
        <f>COUNTIFS(Angkatan22[NIS], Angkatan22[[#This Row],[NIS]], Angkatan22[Field], Angkatan22[[#This Row],[Field]])</f>
        <v>2</v>
      </c>
      <c r="AB159" s="14">
        <f>COUNTIF(Angkatan22[NIS], Angkatan22[[#This Row],[NIS]])</f>
        <v>2</v>
      </c>
      <c r="AC159" s="13">
        <f>IF(Z159 = "Penulis kedua (bukan korespondensi) dst karya ilmiah di journal yg bereputasi dan diakui|External National|Team", IFERROR((INDEX(Grading22[Score], MATCH(Angkatan22[[#This Row],[Criteria]], Grading22[Criteria], 0)))/N159, 0), IFERROR(INDEX(Grading22[Score], MATCH(Angkatan22[[#This Row],[Criteria]], Grading22[Criteria], 0)), 0))</f>
        <v>25</v>
      </c>
    </row>
    <row r="160" spans="1:29" ht="14.25" hidden="1" customHeight="1" x14ac:dyDescent="0.35">
      <c r="A160" s="16" t="s">
        <v>1726</v>
      </c>
      <c r="B160" s="6" t="s">
        <v>1727</v>
      </c>
      <c r="C160" s="6" t="s">
        <v>1717</v>
      </c>
      <c r="D160" s="6">
        <v>2022</v>
      </c>
      <c r="E160" s="6" t="s">
        <v>1497</v>
      </c>
      <c r="F160" s="7" t="s">
        <v>1498</v>
      </c>
      <c r="G160" s="7" t="s">
        <v>1499</v>
      </c>
      <c r="H160" s="6">
        <v>20221</v>
      </c>
      <c r="I160" s="6" t="s">
        <v>1679</v>
      </c>
      <c r="J160" s="6" t="s">
        <v>28</v>
      </c>
      <c r="K160" s="6" t="s">
        <v>1805</v>
      </c>
      <c r="L160" s="6" t="s">
        <v>43</v>
      </c>
      <c r="M160" s="6" t="s">
        <v>31</v>
      </c>
      <c r="N160" s="6">
        <v>43</v>
      </c>
      <c r="O160" s="6">
        <v>15</v>
      </c>
      <c r="Q160" s="11" t="s">
        <v>1680</v>
      </c>
      <c r="R160" s="11" t="s">
        <v>1681</v>
      </c>
      <c r="T160" s="11" t="s">
        <v>1682</v>
      </c>
      <c r="U160" s="6" t="s">
        <v>1504</v>
      </c>
      <c r="V160" s="12" t="str">
        <f>Angkatan22[[#This Row],[Level]]</f>
        <v>External Regional</v>
      </c>
      <c r="W160" s="12" t="str">
        <f>VLOOKUP(Angkatan22[[#This Row],[Status]], Grading22[], 2, FALSE)</f>
        <v>Kompetisi</v>
      </c>
      <c r="X160" s="13" t="str">
        <f>Angkatan22[[#This Row],[Status]]</f>
        <v>Juara 2</v>
      </c>
      <c r="Y160" s="13" t="str">
        <f>Angkatan22[[#This Row],[Participant As]]</f>
        <v>Individual</v>
      </c>
      <c r="Z160" s="13" t="str">
        <f>CLEAN(TRIM(Angkatan22[[#This Row],[Placement]] &amp; "|" &amp; Angkatan22[[#This Row],[Competition Level]] &amp; "|" &amp; Angkatan22[[#This Row],[Team Category]]))</f>
        <v>Juara 2|External Regional|Individual</v>
      </c>
      <c r="AA160" s="13">
        <f>COUNTIFS(Angkatan22[NIS], Angkatan22[[#This Row],[NIS]], Angkatan22[Field], Angkatan22[[#This Row],[Field]])</f>
        <v>1</v>
      </c>
      <c r="AB160" s="14">
        <f>COUNTIF(Angkatan22[NIS], Angkatan22[[#This Row],[NIS]])</f>
        <v>1</v>
      </c>
      <c r="AC160" s="13">
        <f>IF(Z160 = "Penulis kedua (bukan korespondensi) dst karya ilmiah di journal yg bereputasi dan diakui|External National|Team", IFERROR((INDEX(Grading22[Score], MATCH(Angkatan22[[#This Row],[Criteria]], Grading22[Criteria], 0)))/N160, 0), IFERROR(INDEX(Grading22[Score], MATCH(Angkatan22[[#This Row],[Criteria]], Grading22[Criteria], 0)), 0))</f>
        <v>30</v>
      </c>
    </row>
    <row r="161" spans="1:29" ht="14.25" hidden="1" customHeight="1" x14ac:dyDescent="0.35">
      <c r="A161" s="16" t="s">
        <v>1254</v>
      </c>
      <c r="B161" s="6" t="s">
        <v>1255</v>
      </c>
      <c r="C161" s="6" t="s">
        <v>1146</v>
      </c>
      <c r="D161" s="6">
        <v>2022</v>
      </c>
      <c r="E161" s="6" t="s">
        <v>1147</v>
      </c>
      <c r="F161" s="7" t="s">
        <v>1172</v>
      </c>
      <c r="G161" s="7" t="s">
        <v>1173</v>
      </c>
      <c r="H161" s="6">
        <v>20221</v>
      </c>
      <c r="I161" s="6" t="s">
        <v>1150</v>
      </c>
      <c r="J161" s="6" t="s">
        <v>28</v>
      </c>
      <c r="K161" s="6" t="s">
        <v>1805</v>
      </c>
      <c r="L161" s="6" t="s">
        <v>54</v>
      </c>
      <c r="M161" s="6" t="s">
        <v>44</v>
      </c>
      <c r="N161" s="6">
        <v>3</v>
      </c>
      <c r="O161" s="6">
        <v>20</v>
      </c>
      <c r="P161" s="11" t="s">
        <v>1151</v>
      </c>
      <c r="Q161" s="11" t="s">
        <v>1256</v>
      </c>
      <c r="R161" s="11" t="s">
        <v>1257</v>
      </c>
      <c r="T161" s="11" t="s">
        <v>1258</v>
      </c>
      <c r="U161" s="6" t="s">
        <v>1153</v>
      </c>
      <c r="V161" s="12" t="str">
        <f>Angkatan22[[#This Row],[Level]]</f>
        <v>External National</v>
      </c>
      <c r="W161" s="12" t="str">
        <f>VLOOKUP(Angkatan22[[#This Row],[Status]], Grading22[], 2, FALSE)</f>
        <v>Kompetisi</v>
      </c>
      <c r="X161" s="13" t="str">
        <f>Angkatan22[[#This Row],[Status]]</f>
        <v>Juara 2</v>
      </c>
      <c r="Y161" s="13" t="str">
        <f>Angkatan22[[#This Row],[Participant As]]</f>
        <v>Team</v>
      </c>
      <c r="Z161" s="13" t="str">
        <f>CLEAN(TRIM(Angkatan22[[#This Row],[Placement]] &amp; "|" &amp; Angkatan22[[#This Row],[Competition Level]] &amp; "|" &amp; Angkatan22[[#This Row],[Team Category]]))</f>
        <v>Juara 2|External National|Team</v>
      </c>
      <c r="AA161" s="13">
        <f>COUNTIFS(Angkatan22[NIS], Angkatan22[[#This Row],[NIS]], Angkatan22[Field], Angkatan22[[#This Row],[Field]])</f>
        <v>1</v>
      </c>
      <c r="AB161" s="14">
        <f>COUNTIF(Angkatan22[NIS], Angkatan22[[#This Row],[NIS]])</f>
        <v>1</v>
      </c>
      <c r="AC161" s="13">
        <f>IF(Z161 = "Penulis kedua (bukan korespondensi) dst karya ilmiah di journal yg bereputasi dan diakui|External National|Team", IFERROR((INDEX(Grading22[Score], MATCH(Angkatan22[[#This Row],[Criteria]], Grading22[Criteria], 0)))/N161, 0), IFERROR(INDEX(Grading22[Score], MATCH(Angkatan22[[#This Row],[Criteria]], Grading22[Criteria], 0)), 0))</f>
        <v>11</v>
      </c>
    </row>
    <row r="162" spans="1:29" ht="14.25" hidden="1" customHeight="1" x14ac:dyDescent="0.35">
      <c r="A162" s="16" t="s">
        <v>549</v>
      </c>
      <c r="B162" s="6" t="s">
        <v>550</v>
      </c>
      <c r="C162" s="6" t="s">
        <v>23</v>
      </c>
      <c r="D162" s="6">
        <v>2022</v>
      </c>
      <c r="E162" s="6" t="s">
        <v>551</v>
      </c>
      <c r="F162" s="7" t="s">
        <v>552</v>
      </c>
      <c r="G162" s="7" t="s">
        <v>553</v>
      </c>
      <c r="H162" s="6">
        <v>20221</v>
      </c>
      <c r="I162" s="6" t="s">
        <v>554</v>
      </c>
      <c r="J162" s="6" t="s">
        <v>28</v>
      </c>
      <c r="K162" s="6" t="s">
        <v>1805</v>
      </c>
      <c r="L162" s="6" t="s">
        <v>54</v>
      </c>
      <c r="M162" s="6" t="s">
        <v>44</v>
      </c>
      <c r="N162" s="6">
        <v>30</v>
      </c>
      <c r="O162" s="6">
        <v>20</v>
      </c>
      <c r="Q162" s="11" t="s">
        <v>555</v>
      </c>
      <c r="R162" s="11" t="s">
        <v>556</v>
      </c>
      <c r="T162" s="11" t="s">
        <v>557</v>
      </c>
      <c r="U162" s="6" t="s">
        <v>558</v>
      </c>
      <c r="V162" s="12" t="str">
        <f>Angkatan22[[#This Row],[Level]]</f>
        <v>External National</v>
      </c>
      <c r="W162" s="12" t="str">
        <f>VLOOKUP(Angkatan22[[#This Row],[Status]], Grading22[], 2, FALSE)</f>
        <v>Kompetisi</v>
      </c>
      <c r="X162" s="13" t="str">
        <f>Angkatan22[[#This Row],[Status]]</f>
        <v>Juara 2</v>
      </c>
      <c r="Y162" s="13" t="str">
        <f>Angkatan22[[#This Row],[Participant As]]</f>
        <v>Team</v>
      </c>
      <c r="Z162" s="13" t="str">
        <f>CLEAN(TRIM(Angkatan22[[#This Row],[Placement]] &amp; "|" &amp; Angkatan22[[#This Row],[Competition Level]] &amp; "|" &amp; Angkatan22[[#This Row],[Team Category]]))</f>
        <v>Juara 2|External National|Team</v>
      </c>
      <c r="AA162" s="13">
        <f>COUNTIFS(Angkatan22[NIS], Angkatan22[[#This Row],[NIS]], Angkatan22[Field], Angkatan22[[#This Row],[Field]])</f>
        <v>1</v>
      </c>
      <c r="AB162" s="14">
        <f>COUNTIF(Angkatan22[NIS], Angkatan22[[#This Row],[NIS]])</f>
        <v>2</v>
      </c>
      <c r="AC162" s="13">
        <f>IF(Z162 = "Penulis kedua (bukan korespondensi) dst karya ilmiah di journal yg bereputasi dan diakui|External National|Team", IFERROR((INDEX(Grading22[Score], MATCH(Angkatan22[[#This Row],[Criteria]], Grading22[Criteria], 0)))/N162, 0), IFERROR(INDEX(Grading22[Score], MATCH(Angkatan22[[#This Row],[Criteria]], Grading22[Criteria], 0)), 0))</f>
        <v>11</v>
      </c>
    </row>
    <row r="163" spans="1:29" ht="14.25" hidden="1" customHeight="1" x14ac:dyDescent="0.35">
      <c r="A163" s="16" t="s">
        <v>549</v>
      </c>
      <c r="B163" s="6" t="s">
        <v>550</v>
      </c>
      <c r="C163" s="6" t="s">
        <v>23</v>
      </c>
      <c r="D163" s="6">
        <v>2022</v>
      </c>
      <c r="E163" s="6" t="s">
        <v>559</v>
      </c>
      <c r="F163" s="7" t="s">
        <v>560</v>
      </c>
      <c r="G163" s="7" t="s">
        <v>560</v>
      </c>
      <c r="H163" s="6">
        <v>20222</v>
      </c>
      <c r="I163" s="6" t="s">
        <v>1843</v>
      </c>
      <c r="J163" s="6" t="s">
        <v>28</v>
      </c>
      <c r="K163" s="6" t="s">
        <v>1808</v>
      </c>
      <c r="L163" s="6" t="s">
        <v>43</v>
      </c>
      <c r="M163" s="6" t="s">
        <v>31</v>
      </c>
      <c r="N163" s="6">
        <v>45</v>
      </c>
      <c r="O163" s="6">
        <v>10</v>
      </c>
      <c r="P163" s="11" t="s">
        <v>563</v>
      </c>
      <c r="Q163" s="11" t="s">
        <v>564</v>
      </c>
      <c r="U163" s="6" t="s">
        <v>565</v>
      </c>
      <c r="V163" s="12" t="str">
        <f>Angkatan22[[#This Row],[Level]]</f>
        <v>External Regional</v>
      </c>
      <c r="W163" s="12" t="str">
        <f>VLOOKUP(Angkatan22[[#This Row],[Status]], Grading22[], 2, FALSE)</f>
        <v>Pengakuan</v>
      </c>
      <c r="X163" s="13" t="str">
        <f>Angkatan22[[#This Row],[Status]]</f>
        <v>Pelatih/Wasit/Juri Tidak Berlisensi</v>
      </c>
      <c r="Y163" s="13" t="str">
        <f>Angkatan22[[#This Row],[Participant As]]</f>
        <v>Individual</v>
      </c>
      <c r="Z163" s="13" t="str">
        <f>CLEAN(TRIM(Angkatan22[[#This Row],[Placement]] &amp; "|" &amp; Angkatan22[[#This Row],[Competition Level]] &amp; "|" &amp; Angkatan22[[#This Row],[Team Category]]))</f>
        <v>Pelatih/Wasit/Juri Tidak Berlisensi|External Regional|Individual</v>
      </c>
      <c r="AA163" s="13">
        <f>COUNTIFS(Angkatan22[NIS], Angkatan22[[#This Row],[NIS]], Angkatan22[Field], Angkatan22[[#This Row],[Field]])</f>
        <v>1</v>
      </c>
      <c r="AB163" s="14">
        <f>COUNTIF(Angkatan22[NIS], Angkatan22[[#This Row],[NIS]])</f>
        <v>2</v>
      </c>
      <c r="AC163" s="13">
        <f>IF(Z163 = "Penulis kedua (bukan korespondensi) dst karya ilmiah di journal yg bereputasi dan diakui|External National|Team", IFERROR((INDEX(Grading22[Score], MATCH(Angkatan22[[#This Row],[Criteria]], Grading22[Criteria], 0)))/N163, 0), IFERROR(INDEX(Grading22[Score], MATCH(Angkatan22[[#This Row],[Criteria]], Grading22[Criteria], 0)), 0))</f>
        <v>20</v>
      </c>
    </row>
    <row r="164" spans="1:29" ht="14.25" hidden="1" customHeight="1" x14ac:dyDescent="0.35">
      <c r="A164" s="16" t="s">
        <v>1401</v>
      </c>
      <c r="B164" s="6" t="s">
        <v>1402</v>
      </c>
      <c r="C164" s="6" t="s">
        <v>1300</v>
      </c>
      <c r="D164" s="6">
        <v>2022</v>
      </c>
      <c r="E164" s="6" t="s">
        <v>1403</v>
      </c>
      <c r="F164" s="7" t="s">
        <v>300</v>
      </c>
      <c r="G164" s="7" t="s">
        <v>1404</v>
      </c>
      <c r="H164" s="6">
        <v>20222</v>
      </c>
      <c r="I164" s="6" t="s">
        <v>1405</v>
      </c>
      <c r="J164" s="6" t="s">
        <v>28</v>
      </c>
      <c r="K164" s="6" t="s">
        <v>1805</v>
      </c>
      <c r="L164" s="6" t="s">
        <v>54</v>
      </c>
      <c r="M164" s="6" t="s">
        <v>44</v>
      </c>
      <c r="N164" s="6">
        <v>100</v>
      </c>
      <c r="O164" s="6">
        <v>30</v>
      </c>
      <c r="Q164" s="11" t="s">
        <v>1406</v>
      </c>
      <c r="R164" s="11" t="s">
        <v>1407</v>
      </c>
      <c r="T164" s="11" t="s">
        <v>1408</v>
      </c>
      <c r="U164" s="6" t="s">
        <v>1409</v>
      </c>
      <c r="V164" s="12" t="str">
        <f>Angkatan22[[#This Row],[Level]]</f>
        <v>External National</v>
      </c>
      <c r="W164" s="12" t="str">
        <f>VLOOKUP(Angkatan22[[#This Row],[Status]], Grading22[], 2, FALSE)</f>
        <v>Kompetisi</v>
      </c>
      <c r="X164" s="13" t="str">
        <f>Angkatan22[[#This Row],[Status]]</f>
        <v>Juara 2</v>
      </c>
      <c r="Y164" s="13" t="str">
        <f>Angkatan22[[#This Row],[Participant As]]</f>
        <v>Team</v>
      </c>
      <c r="Z164" s="13" t="str">
        <f>CLEAN(TRIM(Angkatan22[[#This Row],[Placement]] &amp; "|" &amp; Angkatan22[[#This Row],[Competition Level]] &amp; "|" &amp; Angkatan22[[#This Row],[Team Category]]))</f>
        <v>Juara 2|External National|Team</v>
      </c>
      <c r="AA164" s="13">
        <f>COUNTIFS(Angkatan22[NIS], Angkatan22[[#This Row],[NIS]], Angkatan22[Field], Angkatan22[[#This Row],[Field]])</f>
        <v>1</v>
      </c>
      <c r="AB164" s="14">
        <f>COUNTIF(Angkatan22[NIS], Angkatan22[[#This Row],[NIS]])</f>
        <v>1</v>
      </c>
      <c r="AC164" s="13">
        <f>IF(Z164 = "Penulis kedua (bukan korespondensi) dst karya ilmiah di journal yg bereputasi dan diakui|External National|Team", IFERROR((INDEX(Grading22[Score], MATCH(Angkatan22[[#This Row],[Criteria]], Grading22[Criteria], 0)))/N164, 0), IFERROR(INDEX(Grading22[Score], MATCH(Angkatan22[[#This Row],[Criteria]], Grading22[Criteria], 0)), 0))</f>
        <v>11</v>
      </c>
    </row>
    <row r="165" spans="1:29" ht="14.25" hidden="1" customHeight="1" x14ac:dyDescent="0.35">
      <c r="A165" s="16" t="s">
        <v>714</v>
      </c>
      <c r="B165" s="6" t="s">
        <v>715</v>
      </c>
      <c r="C165" s="6" t="s">
        <v>674</v>
      </c>
      <c r="D165" s="6">
        <v>2022</v>
      </c>
      <c r="E165" s="6" t="s">
        <v>716</v>
      </c>
      <c r="F165" s="7" t="s">
        <v>717</v>
      </c>
      <c r="G165" s="7" t="s">
        <v>718</v>
      </c>
      <c r="H165" s="6">
        <v>20222</v>
      </c>
      <c r="I165" s="6" t="s">
        <v>716</v>
      </c>
      <c r="J165" s="6" t="s">
        <v>28</v>
      </c>
      <c r="K165" s="6" t="s">
        <v>1810</v>
      </c>
      <c r="L165" s="6" t="s">
        <v>30</v>
      </c>
      <c r="M165" s="6" t="s">
        <v>31</v>
      </c>
      <c r="N165" s="6">
        <v>50</v>
      </c>
      <c r="O165" s="6">
        <v>20</v>
      </c>
      <c r="Q165" s="11" t="s">
        <v>719</v>
      </c>
      <c r="R165" s="11" t="s">
        <v>720</v>
      </c>
      <c r="U165" s="6" t="s">
        <v>721</v>
      </c>
      <c r="V165" s="12" t="str">
        <f>Angkatan22[[#This Row],[Level]]</f>
        <v>External International</v>
      </c>
      <c r="W165" s="12" t="str">
        <f>VLOOKUP(Angkatan22[[#This Row],[Status]], Grading22[], 2, FALSE)</f>
        <v>Pengakuan</v>
      </c>
      <c r="X165" s="13" t="str">
        <f>Angkatan22[[#This Row],[Status]]</f>
        <v>Narasumber/Pembicara</v>
      </c>
      <c r="Y165" s="13" t="str">
        <f>Angkatan22[[#This Row],[Participant As]]</f>
        <v>Individual</v>
      </c>
      <c r="Z165" s="13" t="str">
        <f>CLEAN(TRIM(Angkatan22[[#This Row],[Placement]] &amp; "|" &amp; Angkatan22[[#This Row],[Competition Level]] &amp; "|" &amp; Angkatan22[[#This Row],[Team Category]]))</f>
        <v>Narasumber/Pembicara|External International|Individual</v>
      </c>
      <c r="AA165" s="13">
        <f>COUNTIFS(Angkatan22[NIS], Angkatan22[[#This Row],[NIS]], Angkatan22[Field], Angkatan22[[#This Row],[Field]])</f>
        <v>3</v>
      </c>
      <c r="AB165" s="14">
        <f>COUNTIF(Angkatan22[NIS], Angkatan22[[#This Row],[NIS]])</f>
        <v>10</v>
      </c>
      <c r="AC165" s="13">
        <f>IF(Z165 = "Penulis kedua (bukan korespondensi) dst karya ilmiah di journal yg bereputasi dan diakui|External National|Team", IFERROR((INDEX(Grading22[Score], MATCH(Angkatan22[[#This Row],[Criteria]], Grading22[Criteria], 0)))/N165, 0), IFERROR(INDEX(Grading22[Score], MATCH(Angkatan22[[#This Row],[Criteria]], Grading22[Criteria], 0)), 0))</f>
        <v>25</v>
      </c>
    </row>
    <row r="166" spans="1:29" ht="14.25" hidden="1" customHeight="1" x14ac:dyDescent="0.35">
      <c r="A166" s="16" t="s">
        <v>714</v>
      </c>
      <c r="B166" s="6" t="s">
        <v>715</v>
      </c>
      <c r="C166" s="6" t="s">
        <v>674</v>
      </c>
      <c r="D166" s="6">
        <v>2022</v>
      </c>
      <c r="E166" s="6" t="s">
        <v>722</v>
      </c>
      <c r="F166" s="7" t="s">
        <v>723</v>
      </c>
      <c r="G166" s="7" t="s">
        <v>724</v>
      </c>
      <c r="H166" s="6">
        <v>20231</v>
      </c>
      <c r="I166" s="6" t="s">
        <v>722</v>
      </c>
      <c r="J166" s="6" t="s">
        <v>28</v>
      </c>
      <c r="K166" s="6" t="s">
        <v>1810</v>
      </c>
      <c r="L166" s="6" t="s">
        <v>30</v>
      </c>
      <c r="M166" s="6" t="s">
        <v>31</v>
      </c>
      <c r="N166" s="6">
        <v>100</v>
      </c>
      <c r="O166" s="6">
        <v>20</v>
      </c>
      <c r="Q166" s="11" t="s">
        <v>725</v>
      </c>
      <c r="R166" s="11" t="s">
        <v>726</v>
      </c>
      <c r="U166" s="6" t="s">
        <v>727</v>
      </c>
      <c r="V166" s="12" t="str">
        <f>Angkatan22[[#This Row],[Level]]</f>
        <v>External International</v>
      </c>
      <c r="W166" s="12" t="str">
        <f>VLOOKUP(Angkatan22[[#This Row],[Status]], Grading22[], 2, FALSE)</f>
        <v>Pengakuan</v>
      </c>
      <c r="X166" s="13" t="str">
        <f>Angkatan22[[#This Row],[Status]]</f>
        <v>Narasumber/Pembicara</v>
      </c>
      <c r="Y166" s="13" t="str">
        <f>Angkatan22[[#This Row],[Participant As]]</f>
        <v>Individual</v>
      </c>
      <c r="Z166" s="13" t="str">
        <f>CLEAN(TRIM(Angkatan22[[#This Row],[Placement]] &amp; "|" &amp; Angkatan22[[#This Row],[Competition Level]] &amp; "|" &amp; Angkatan22[[#This Row],[Team Category]]))</f>
        <v>Narasumber/Pembicara|External International|Individual</v>
      </c>
      <c r="AA166" s="13">
        <f>COUNTIFS(Angkatan22[NIS], Angkatan22[[#This Row],[NIS]], Angkatan22[Field], Angkatan22[[#This Row],[Field]])</f>
        <v>3</v>
      </c>
      <c r="AB166" s="14">
        <f>COUNTIF(Angkatan22[NIS], Angkatan22[[#This Row],[NIS]])</f>
        <v>10</v>
      </c>
      <c r="AC166" s="13">
        <f>IF(Z166 = "Penulis kedua (bukan korespondensi) dst karya ilmiah di journal yg bereputasi dan diakui|External National|Team", IFERROR((INDEX(Grading22[Score], MATCH(Angkatan22[[#This Row],[Criteria]], Grading22[Criteria], 0)))/N166, 0), IFERROR(INDEX(Grading22[Score], MATCH(Angkatan22[[#This Row],[Criteria]], Grading22[Criteria], 0)), 0))</f>
        <v>25</v>
      </c>
    </row>
    <row r="167" spans="1:29" ht="14.25" hidden="1" customHeight="1" x14ac:dyDescent="0.35">
      <c r="A167" s="16" t="s">
        <v>714</v>
      </c>
      <c r="B167" s="6" t="s">
        <v>715</v>
      </c>
      <c r="C167" s="6" t="s">
        <v>674</v>
      </c>
      <c r="D167" s="6">
        <v>2022</v>
      </c>
      <c r="E167" s="6" t="s">
        <v>728</v>
      </c>
      <c r="F167" s="7" t="s">
        <v>723</v>
      </c>
      <c r="G167" s="7" t="s">
        <v>729</v>
      </c>
      <c r="H167" s="6">
        <v>20231</v>
      </c>
      <c r="I167" s="6" t="s">
        <v>730</v>
      </c>
      <c r="J167" s="6" t="s">
        <v>28</v>
      </c>
      <c r="K167" s="10" t="s">
        <v>1835</v>
      </c>
      <c r="L167" s="6" t="s">
        <v>54</v>
      </c>
      <c r="M167" s="6" t="s">
        <v>31</v>
      </c>
      <c r="N167" s="6">
        <v>50</v>
      </c>
      <c r="O167" s="6">
        <v>24</v>
      </c>
      <c r="P167" s="11" t="s">
        <v>731</v>
      </c>
      <c r="R167" s="11" t="s">
        <v>732</v>
      </c>
      <c r="S167" s="11" t="s">
        <v>733</v>
      </c>
      <c r="U167" s="6" t="s">
        <v>734</v>
      </c>
      <c r="V167" s="12" t="str">
        <f>Angkatan22[[#This Row],[Level]]</f>
        <v>External National</v>
      </c>
      <c r="W167" s="12" t="str">
        <f>VLOOKUP(Angkatan22[[#This Row],[Status]], Grading22[], 2, FALSE)</f>
        <v>Hasil Karya</v>
      </c>
      <c r="X167" s="13" t="str">
        <f>Angkatan22[[#This Row],[Status]]</f>
        <v>Penulis Utama/korespondensi karya ilmiah di journal yg bereputasi dan diakui</v>
      </c>
      <c r="Y167" s="13" t="str">
        <f>Angkatan22[[#This Row],[Participant As]]</f>
        <v>Individual</v>
      </c>
      <c r="Z167" s="13" t="str">
        <f>CLEAN(TRIM(Angkatan22[[#This Row],[Placement]] &amp; "|" &amp; Angkatan22[[#This Row],[Competition Level]] &amp; "|" &amp; Angkatan22[[#This Row],[Team Category]]))</f>
        <v>Penulis Utama/korespondensi karya ilmiah di journal yg bereputasi dan diakui|External National|Individual</v>
      </c>
      <c r="AA167" s="13">
        <f>COUNTIFS(Angkatan22[NIS], Angkatan22[[#This Row],[NIS]], Angkatan22[Field], Angkatan22[[#This Row],[Field]])</f>
        <v>7</v>
      </c>
      <c r="AB167" s="14">
        <f>COUNTIF(Angkatan22[NIS], Angkatan22[[#This Row],[NIS]])</f>
        <v>10</v>
      </c>
      <c r="AC167" s="13">
        <f>IF(Z167 = "Penulis kedua (bukan korespondensi) dst karya ilmiah di journal yg bereputasi dan diakui|External National|Team", IFERROR((INDEX(Grading22[Score], MATCH(Angkatan22[[#This Row],[Criteria]], Grading22[Criteria], 0)))/N167, 0), IFERROR(INDEX(Grading22[Score], MATCH(Angkatan22[[#This Row],[Criteria]], Grading22[Criteria], 0)), 0))</f>
        <v>30</v>
      </c>
    </row>
    <row r="168" spans="1:29" ht="14.25" hidden="1" customHeight="1" x14ac:dyDescent="0.35">
      <c r="A168" s="16" t="s">
        <v>714</v>
      </c>
      <c r="B168" s="6" t="s">
        <v>715</v>
      </c>
      <c r="C168" s="6" t="s">
        <v>674</v>
      </c>
      <c r="D168" s="6">
        <v>2022</v>
      </c>
      <c r="E168" s="6" t="s">
        <v>735</v>
      </c>
      <c r="F168" s="7" t="s">
        <v>736</v>
      </c>
      <c r="G168" s="7" t="s">
        <v>736</v>
      </c>
      <c r="H168" s="6">
        <v>20232</v>
      </c>
      <c r="I168" s="6" t="s">
        <v>737</v>
      </c>
      <c r="J168" s="6" t="s">
        <v>28</v>
      </c>
      <c r="K168" s="10" t="s">
        <v>1835</v>
      </c>
      <c r="L168" s="6" t="s">
        <v>54</v>
      </c>
      <c r="M168" s="6" t="s">
        <v>31</v>
      </c>
      <c r="N168" s="6">
        <v>5</v>
      </c>
      <c r="O168" s="6">
        <v>40</v>
      </c>
      <c r="P168" s="11" t="s">
        <v>738</v>
      </c>
      <c r="R168" s="11" t="s">
        <v>739</v>
      </c>
      <c r="S168" s="11" t="s">
        <v>740</v>
      </c>
      <c r="U168" s="6" t="s">
        <v>741</v>
      </c>
      <c r="V168" s="12" t="str">
        <f>Angkatan22[[#This Row],[Level]]</f>
        <v>External National</v>
      </c>
      <c r="W168" s="12" t="str">
        <f>VLOOKUP(Angkatan22[[#This Row],[Status]], Grading22[], 2, FALSE)</f>
        <v>Hasil Karya</v>
      </c>
      <c r="X168" s="13" t="str">
        <f>Angkatan22[[#This Row],[Status]]</f>
        <v>Penulis Utama/korespondensi karya ilmiah di journal yg bereputasi dan diakui</v>
      </c>
      <c r="Y168" s="13" t="str">
        <f>Angkatan22[[#This Row],[Participant As]]</f>
        <v>Individual</v>
      </c>
      <c r="Z168" s="13" t="str">
        <f>CLEAN(TRIM(Angkatan22[[#This Row],[Placement]] &amp; "|" &amp; Angkatan22[[#This Row],[Competition Level]] &amp; "|" &amp; Angkatan22[[#This Row],[Team Category]]))</f>
        <v>Penulis Utama/korespondensi karya ilmiah di journal yg bereputasi dan diakui|External National|Individual</v>
      </c>
      <c r="AA168" s="13">
        <f>COUNTIFS(Angkatan22[NIS], Angkatan22[[#This Row],[NIS]], Angkatan22[Field], Angkatan22[[#This Row],[Field]])</f>
        <v>7</v>
      </c>
      <c r="AB168" s="14">
        <f>COUNTIF(Angkatan22[NIS], Angkatan22[[#This Row],[NIS]])</f>
        <v>10</v>
      </c>
      <c r="AC168" s="13">
        <f>IF(Z168 = "Penulis kedua (bukan korespondensi) dst karya ilmiah di journal yg bereputasi dan diakui|External National|Team", IFERROR((INDEX(Grading22[Score], MATCH(Angkatan22[[#This Row],[Criteria]], Grading22[Criteria], 0)))/N168, 0), IFERROR(INDEX(Grading22[Score], MATCH(Angkatan22[[#This Row],[Criteria]], Grading22[Criteria], 0)), 0))</f>
        <v>30</v>
      </c>
    </row>
    <row r="169" spans="1:29" ht="14.25" hidden="1" customHeight="1" x14ac:dyDescent="0.35">
      <c r="A169" s="16" t="s">
        <v>714</v>
      </c>
      <c r="B169" s="6" t="s">
        <v>715</v>
      </c>
      <c r="C169" s="6" t="s">
        <v>674</v>
      </c>
      <c r="D169" s="6">
        <v>2022</v>
      </c>
      <c r="E169" s="6" t="s">
        <v>742</v>
      </c>
      <c r="F169" s="7" t="s">
        <v>743</v>
      </c>
      <c r="G169" s="7" t="s">
        <v>743</v>
      </c>
      <c r="H169" s="6">
        <v>20232</v>
      </c>
      <c r="I169" s="6" t="s">
        <v>744</v>
      </c>
      <c r="J169" s="6" t="s">
        <v>28</v>
      </c>
      <c r="K169" s="10" t="s">
        <v>1835</v>
      </c>
      <c r="L169" s="6" t="s">
        <v>54</v>
      </c>
      <c r="M169" s="6" t="s">
        <v>31</v>
      </c>
      <c r="N169" s="6">
        <v>10</v>
      </c>
      <c r="O169" s="6">
        <v>24</v>
      </c>
      <c r="P169" s="11" t="s">
        <v>745</v>
      </c>
      <c r="R169" s="11" t="s">
        <v>746</v>
      </c>
      <c r="S169" s="11" t="s">
        <v>747</v>
      </c>
      <c r="U169" s="6" t="s">
        <v>748</v>
      </c>
      <c r="V169" s="12" t="str">
        <f>Angkatan22[[#This Row],[Level]]</f>
        <v>External National</v>
      </c>
      <c r="W169" s="12" t="str">
        <f>VLOOKUP(Angkatan22[[#This Row],[Status]], Grading22[], 2, FALSE)</f>
        <v>Hasil Karya</v>
      </c>
      <c r="X169" s="13" t="str">
        <f>Angkatan22[[#This Row],[Status]]</f>
        <v>Penulis Utama/korespondensi karya ilmiah di journal yg bereputasi dan diakui</v>
      </c>
      <c r="Y169" s="13" t="str">
        <f>Angkatan22[[#This Row],[Participant As]]</f>
        <v>Individual</v>
      </c>
      <c r="Z169" s="13" t="str">
        <f>CLEAN(TRIM(Angkatan22[[#This Row],[Placement]] &amp; "|" &amp; Angkatan22[[#This Row],[Competition Level]] &amp; "|" &amp; Angkatan22[[#This Row],[Team Category]]))</f>
        <v>Penulis Utama/korespondensi karya ilmiah di journal yg bereputasi dan diakui|External National|Individual</v>
      </c>
      <c r="AA169" s="13">
        <f>COUNTIFS(Angkatan22[NIS], Angkatan22[[#This Row],[NIS]], Angkatan22[Field], Angkatan22[[#This Row],[Field]])</f>
        <v>7</v>
      </c>
      <c r="AB169" s="14">
        <f>COUNTIF(Angkatan22[NIS], Angkatan22[[#This Row],[NIS]])</f>
        <v>10</v>
      </c>
      <c r="AC169" s="13">
        <f>IF(Z169 = "Penulis kedua (bukan korespondensi) dst karya ilmiah di journal yg bereputasi dan diakui|External National|Team", IFERROR((INDEX(Grading22[Score], MATCH(Angkatan22[[#This Row],[Criteria]], Grading22[Criteria], 0)))/N169, 0), IFERROR(INDEX(Grading22[Score], MATCH(Angkatan22[[#This Row],[Criteria]], Grading22[Criteria], 0)), 0))</f>
        <v>30</v>
      </c>
    </row>
    <row r="170" spans="1:29" ht="14.25" hidden="1" customHeight="1" x14ac:dyDescent="0.35">
      <c r="A170" s="16" t="s">
        <v>714</v>
      </c>
      <c r="B170" s="6" t="s">
        <v>715</v>
      </c>
      <c r="C170" s="6" t="s">
        <v>674</v>
      </c>
      <c r="D170" s="6">
        <v>2022</v>
      </c>
      <c r="E170" s="6" t="s">
        <v>742</v>
      </c>
      <c r="F170" s="7" t="s">
        <v>749</v>
      </c>
      <c r="G170" s="7" t="s">
        <v>749</v>
      </c>
      <c r="H170" s="6">
        <v>20232</v>
      </c>
      <c r="I170" s="6" t="s">
        <v>750</v>
      </c>
      <c r="J170" s="6" t="s">
        <v>28</v>
      </c>
      <c r="K170" s="10" t="s">
        <v>1835</v>
      </c>
      <c r="L170" s="6" t="s">
        <v>54</v>
      </c>
      <c r="M170" s="6" t="s">
        <v>31</v>
      </c>
      <c r="N170" s="6">
        <v>1</v>
      </c>
      <c r="O170" s="6">
        <v>24</v>
      </c>
      <c r="P170" s="11" t="s">
        <v>751</v>
      </c>
      <c r="Q170" s="11" t="s">
        <v>752</v>
      </c>
      <c r="R170" s="11" t="s">
        <v>753</v>
      </c>
      <c r="S170" s="11" t="s">
        <v>754</v>
      </c>
      <c r="U170" s="6" t="s">
        <v>755</v>
      </c>
      <c r="V170" s="12" t="str">
        <f>Angkatan22[[#This Row],[Level]]</f>
        <v>External National</v>
      </c>
      <c r="W170" s="12" t="str">
        <f>VLOOKUP(Angkatan22[[#This Row],[Status]], Grading22[], 2, FALSE)</f>
        <v>Hasil Karya</v>
      </c>
      <c r="X170" s="13" t="str">
        <f>Angkatan22[[#This Row],[Status]]</f>
        <v>Penulis Utama/korespondensi karya ilmiah di journal yg bereputasi dan diakui</v>
      </c>
      <c r="Y170" s="13" t="str">
        <f>Angkatan22[[#This Row],[Participant As]]</f>
        <v>Individual</v>
      </c>
      <c r="Z170" s="13" t="str">
        <f>CLEAN(TRIM(Angkatan22[[#This Row],[Placement]] &amp; "|" &amp; Angkatan22[[#This Row],[Competition Level]] &amp; "|" &amp; Angkatan22[[#This Row],[Team Category]]))</f>
        <v>Penulis Utama/korespondensi karya ilmiah di journal yg bereputasi dan diakui|External National|Individual</v>
      </c>
      <c r="AA170" s="13">
        <f>COUNTIFS(Angkatan22[NIS], Angkatan22[[#This Row],[NIS]], Angkatan22[Field], Angkatan22[[#This Row],[Field]])</f>
        <v>7</v>
      </c>
      <c r="AB170" s="14">
        <f>COUNTIF(Angkatan22[NIS], Angkatan22[[#This Row],[NIS]])</f>
        <v>10</v>
      </c>
      <c r="AC170" s="13">
        <f>IF(Z170 = "Penulis kedua (bukan korespondensi) dst karya ilmiah di journal yg bereputasi dan diakui|External National|Team", IFERROR((INDEX(Grading22[Score], MATCH(Angkatan22[[#This Row],[Criteria]], Grading22[Criteria], 0)))/N170, 0), IFERROR(INDEX(Grading22[Score], MATCH(Angkatan22[[#This Row],[Criteria]], Grading22[Criteria], 0)), 0))</f>
        <v>30</v>
      </c>
    </row>
    <row r="171" spans="1:29" ht="14.25" hidden="1" customHeight="1" x14ac:dyDescent="0.35">
      <c r="A171" s="16" t="s">
        <v>714</v>
      </c>
      <c r="B171" s="6" t="s">
        <v>715</v>
      </c>
      <c r="C171" s="6" t="s">
        <v>674</v>
      </c>
      <c r="D171" s="6">
        <v>2022</v>
      </c>
      <c r="E171" s="6" t="s">
        <v>756</v>
      </c>
      <c r="F171" s="7" t="s">
        <v>757</v>
      </c>
      <c r="G171" s="7" t="s">
        <v>757</v>
      </c>
      <c r="H171" s="6">
        <v>20232</v>
      </c>
      <c r="I171" s="6" t="s">
        <v>758</v>
      </c>
      <c r="J171" s="6" t="s">
        <v>28</v>
      </c>
      <c r="K171" s="10" t="s">
        <v>1835</v>
      </c>
      <c r="L171" s="6" t="s">
        <v>54</v>
      </c>
      <c r="M171" s="6" t="s">
        <v>31</v>
      </c>
      <c r="N171" s="6">
        <v>1</v>
      </c>
      <c r="O171" s="6">
        <v>36</v>
      </c>
      <c r="P171" s="11" t="s">
        <v>759</v>
      </c>
      <c r="R171" s="11" t="s">
        <v>760</v>
      </c>
      <c r="S171" s="11" t="s">
        <v>761</v>
      </c>
      <c r="U171" s="6" t="s">
        <v>762</v>
      </c>
      <c r="V171" s="12" t="str">
        <f>Angkatan22[[#This Row],[Level]]</f>
        <v>External National</v>
      </c>
      <c r="W171" s="12" t="str">
        <f>VLOOKUP(Angkatan22[[#This Row],[Status]], Grading22[], 2, FALSE)</f>
        <v>Hasil Karya</v>
      </c>
      <c r="X171" s="13" t="str">
        <f>Angkatan22[[#This Row],[Status]]</f>
        <v>Penulis Utama/korespondensi karya ilmiah di journal yg bereputasi dan diakui</v>
      </c>
      <c r="Y171" s="13" t="str">
        <f>Angkatan22[[#This Row],[Participant As]]</f>
        <v>Individual</v>
      </c>
      <c r="Z171" s="13" t="str">
        <f>CLEAN(TRIM(Angkatan22[[#This Row],[Placement]] &amp; "|" &amp; Angkatan22[[#This Row],[Competition Level]] &amp; "|" &amp; Angkatan22[[#This Row],[Team Category]]))</f>
        <v>Penulis Utama/korespondensi karya ilmiah di journal yg bereputasi dan diakui|External National|Individual</v>
      </c>
      <c r="AA171" s="13">
        <f>COUNTIFS(Angkatan22[NIS], Angkatan22[[#This Row],[NIS]], Angkatan22[Field], Angkatan22[[#This Row],[Field]])</f>
        <v>7</v>
      </c>
      <c r="AB171" s="14">
        <f>COUNTIF(Angkatan22[NIS], Angkatan22[[#This Row],[NIS]])</f>
        <v>10</v>
      </c>
      <c r="AC171" s="13">
        <f>IF(Z171 = "Penulis kedua (bukan korespondensi) dst karya ilmiah di journal yg bereputasi dan diakui|External National|Team", IFERROR((INDEX(Grading22[Score], MATCH(Angkatan22[[#This Row],[Criteria]], Grading22[Criteria], 0)))/N171, 0), IFERROR(INDEX(Grading22[Score], MATCH(Angkatan22[[#This Row],[Criteria]], Grading22[Criteria], 0)), 0))</f>
        <v>30</v>
      </c>
    </row>
    <row r="172" spans="1:29" ht="14.25" hidden="1" customHeight="1" x14ac:dyDescent="0.35">
      <c r="A172" s="16" t="s">
        <v>714</v>
      </c>
      <c r="B172" s="6" t="s">
        <v>715</v>
      </c>
      <c r="C172" s="6" t="s">
        <v>674</v>
      </c>
      <c r="D172" s="6">
        <v>2022</v>
      </c>
      <c r="E172" s="6" t="s">
        <v>763</v>
      </c>
      <c r="F172" s="7" t="s">
        <v>764</v>
      </c>
      <c r="G172" s="7" t="s">
        <v>764</v>
      </c>
      <c r="H172" s="6">
        <v>20232</v>
      </c>
      <c r="I172" s="6" t="s">
        <v>765</v>
      </c>
      <c r="J172" s="6" t="s">
        <v>28</v>
      </c>
      <c r="K172" s="6" t="s">
        <v>856</v>
      </c>
      <c r="L172" s="6" t="s">
        <v>54</v>
      </c>
      <c r="M172" s="6" t="s">
        <v>31</v>
      </c>
      <c r="N172" s="6">
        <v>5</v>
      </c>
      <c r="O172" s="6">
        <v>8</v>
      </c>
      <c r="R172" s="11" t="s">
        <v>766</v>
      </c>
      <c r="S172" s="11" t="s">
        <v>767</v>
      </c>
      <c r="U172" s="6" t="s">
        <v>768</v>
      </c>
      <c r="V172" s="12" t="str">
        <f>Angkatan22[[#This Row],[Level]]</f>
        <v>External National</v>
      </c>
      <c r="W172" s="12" t="str">
        <f>VLOOKUP(Angkatan22[[#This Row],[Status]], Grading22[], 2, FALSE)</f>
        <v>Hasil Karya</v>
      </c>
      <c r="X172" s="13" t="str">
        <f>Angkatan22[[#This Row],[Status]]</f>
        <v>Hak Cipta</v>
      </c>
      <c r="Y172" s="13" t="str">
        <f>Angkatan22[[#This Row],[Participant As]]</f>
        <v>Individual</v>
      </c>
      <c r="Z172" s="13" t="str">
        <f>CLEAN(TRIM(Angkatan22[[#This Row],[Placement]] &amp; "|" &amp; Angkatan22[[#This Row],[Competition Level]] &amp; "|" &amp; Angkatan22[[#This Row],[Team Category]]))</f>
        <v>Hak Cipta|External National|Individual</v>
      </c>
      <c r="AA172" s="13">
        <f>COUNTIFS(Angkatan22[NIS], Angkatan22[[#This Row],[NIS]], Angkatan22[Field], Angkatan22[[#This Row],[Field]])</f>
        <v>7</v>
      </c>
      <c r="AB172" s="14">
        <f>COUNTIF(Angkatan22[NIS], Angkatan22[[#This Row],[NIS]])</f>
        <v>10</v>
      </c>
      <c r="AC172" s="13">
        <f>IF(Z172 = "Penulis kedua (bukan korespondensi) dst karya ilmiah di journal yg bereputasi dan diakui|External National|Team", IFERROR((INDEX(Grading22[Score], MATCH(Angkatan22[[#This Row],[Criteria]], Grading22[Criteria], 0)))/N172, 0), IFERROR(INDEX(Grading22[Score], MATCH(Angkatan22[[#This Row],[Criteria]], Grading22[Criteria], 0)), 0))</f>
        <v>20</v>
      </c>
    </row>
    <row r="173" spans="1:29" ht="14.25" hidden="1" customHeight="1" x14ac:dyDescent="0.35">
      <c r="A173" s="16" t="s">
        <v>714</v>
      </c>
      <c r="B173" s="6" t="s">
        <v>715</v>
      </c>
      <c r="C173" s="6" t="s">
        <v>674</v>
      </c>
      <c r="D173" s="6">
        <v>2022</v>
      </c>
      <c r="E173" s="6" t="s">
        <v>769</v>
      </c>
      <c r="F173" s="7" t="s">
        <v>764</v>
      </c>
      <c r="G173" s="7" t="s">
        <v>764</v>
      </c>
      <c r="H173" s="6">
        <v>20232</v>
      </c>
      <c r="I173" s="6" t="s">
        <v>770</v>
      </c>
      <c r="J173" s="6" t="s">
        <v>28</v>
      </c>
      <c r="K173" s="6" t="s">
        <v>856</v>
      </c>
      <c r="L173" s="6" t="s">
        <v>54</v>
      </c>
      <c r="M173" s="6" t="s">
        <v>31</v>
      </c>
      <c r="N173" s="6">
        <v>5</v>
      </c>
      <c r="O173" s="6">
        <v>4</v>
      </c>
      <c r="R173" s="11" t="s">
        <v>771</v>
      </c>
      <c r="S173" s="11" t="s">
        <v>772</v>
      </c>
      <c r="U173" s="6" t="s">
        <v>768</v>
      </c>
      <c r="V173" s="12" t="str">
        <f>Angkatan22[[#This Row],[Level]]</f>
        <v>External National</v>
      </c>
      <c r="W173" s="12" t="str">
        <f>VLOOKUP(Angkatan22[[#This Row],[Status]], Grading22[], 2, FALSE)</f>
        <v>Hasil Karya</v>
      </c>
      <c r="X173" s="13" t="str">
        <f>Angkatan22[[#This Row],[Status]]</f>
        <v>Hak Cipta</v>
      </c>
      <c r="Y173" s="13" t="str">
        <f>Angkatan22[[#This Row],[Participant As]]</f>
        <v>Individual</v>
      </c>
      <c r="Z173" s="13" t="str">
        <f>CLEAN(TRIM(Angkatan22[[#This Row],[Placement]] &amp; "|" &amp; Angkatan22[[#This Row],[Competition Level]] &amp; "|" &amp; Angkatan22[[#This Row],[Team Category]]))</f>
        <v>Hak Cipta|External National|Individual</v>
      </c>
      <c r="AA173" s="13">
        <f>COUNTIFS(Angkatan22[NIS], Angkatan22[[#This Row],[NIS]], Angkatan22[Field], Angkatan22[[#This Row],[Field]])</f>
        <v>7</v>
      </c>
      <c r="AB173" s="14">
        <f>COUNTIF(Angkatan22[NIS], Angkatan22[[#This Row],[NIS]])</f>
        <v>10</v>
      </c>
      <c r="AC173" s="13">
        <f>IF(Z173 = "Penulis kedua (bukan korespondensi) dst karya ilmiah di journal yg bereputasi dan diakui|External National|Team", IFERROR((INDEX(Grading22[Score], MATCH(Angkatan22[[#This Row],[Criteria]], Grading22[Criteria], 0)))/N173, 0), IFERROR(INDEX(Grading22[Score], MATCH(Angkatan22[[#This Row],[Criteria]], Grading22[Criteria], 0)), 0))</f>
        <v>20</v>
      </c>
    </row>
    <row r="174" spans="1:29" ht="14.25" hidden="1" customHeight="1" x14ac:dyDescent="0.35">
      <c r="A174" s="16" t="s">
        <v>714</v>
      </c>
      <c r="B174" s="6" t="s">
        <v>715</v>
      </c>
      <c r="C174" s="6" t="s">
        <v>674</v>
      </c>
      <c r="D174" s="6">
        <v>2022</v>
      </c>
      <c r="E174" s="6" t="s">
        <v>773</v>
      </c>
      <c r="F174" s="7" t="s">
        <v>774</v>
      </c>
      <c r="G174" s="7" t="s">
        <v>775</v>
      </c>
      <c r="H174" s="6">
        <v>20232</v>
      </c>
      <c r="I174" s="6" t="s">
        <v>773</v>
      </c>
      <c r="J174" s="6" t="s">
        <v>28</v>
      </c>
      <c r="K174" s="6" t="s">
        <v>1810</v>
      </c>
      <c r="L174" s="6" t="s">
        <v>30</v>
      </c>
      <c r="M174" s="6" t="s">
        <v>31</v>
      </c>
      <c r="N174" s="6">
        <v>200</v>
      </c>
      <c r="O174" s="6">
        <v>20</v>
      </c>
      <c r="Q174" s="11" t="s">
        <v>776</v>
      </c>
      <c r="R174" s="11" t="s">
        <v>777</v>
      </c>
      <c r="U174" s="6" t="s">
        <v>778</v>
      </c>
      <c r="V174" s="12" t="str">
        <f>Angkatan22[[#This Row],[Level]]</f>
        <v>External International</v>
      </c>
      <c r="W174" s="12" t="str">
        <f>VLOOKUP(Angkatan22[[#This Row],[Status]], Grading22[], 2, FALSE)</f>
        <v>Pengakuan</v>
      </c>
      <c r="X174" s="13" t="str">
        <f>Angkatan22[[#This Row],[Status]]</f>
        <v>Narasumber/Pembicara</v>
      </c>
      <c r="Y174" s="13" t="str">
        <f>Angkatan22[[#This Row],[Participant As]]</f>
        <v>Individual</v>
      </c>
      <c r="Z174" s="13" t="str">
        <f>CLEAN(TRIM(Angkatan22[[#This Row],[Placement]] &amp; "|" &amp; Angkatan22[[#This Row],[Competition Level]] &amp; "|" &amp; Angkatan22[[#This Row],[Team Category]]))</f>
        <v>Narasumber/Pembicara|External International|Individual</v>
      </c>
      <c r="AA174" s="13">
        <f>COUNTIFS(Angkatan22[NIS], Angkatan22[[#This Row],[NIS]], Angkatan22[Field], Angkatan22[[#This Row],[Field]])</f>
        <v>3</v>
      </c>
      <c r="AB174" s="14">
        <f>COUNTIF(Angkatan22[NIS], Angkatan22[[#This Row],[NIS]])</f>
        <v>10</v>
      </c>
      <c r="AC174" s="13">
        <f>IF(Z174 = "Penulis kedua (bukan korespondensi) dst karya ilmiah di journal yg bereputasi dan diakui|External National|Team", IFERROR((INDEX(Grading22[Score], MATCH(Angkatan22[[#This Row],[Criteria]], Grading22[Criteria], 0)))/N174, 0), IFERROR(INDEX(Grading22[Score], MATCH(Angkatan22[[#This Row],[Criteria]], Grading22[Criteria], 0)), 0))</f>
        <v>25</v>
      </c>
    </row>
    <row r="175" spans="1:29" ht="14.25" hidden="1" customHeight="1" x14ac:dyDescent="0.35">
      <c r="A175" s="16" t="s">
        <v>525</v>
      </c>
      <c r="B175" s="6" t="s">
        <v>526</v>
      </c>
      <c r="C175" s="6" t="s">
        <v>23</v>
      </c>
      <c r="D175" s="6">
        <v>2022</v>
      </c>
      <c r="E175" s="6" t="s">
        <v>24</v>
      </c>
      <c r="F175" s="7" t="s">
        <v>25</v>
      </c>
      <c r="G175" s="7" t="s">
        <v>26</v>
      </c>
      <c r="H175" s="6">
        <v>20231</v>
      </c>
      <c r="I175" s="6" t="s">
        <v>27</v>
      </c>
      <c r="J175" s="6" t="s">
        <v>28</v>
      </c>
      <c r="K175" s="6" t="s">
        <v>1810</v>
      </c>
      <c r="L175" s="6" t="s">
        <v>30</v>
      </c>
      <c r="M175" s="6" t="s">
        <v>31</v>
      </c>
      <c r="N175" s="6">
        <v>500</v>
      </c>
      <c r="O175" s="6">
        <v>10</v>
      </c>
      <c r="P175" s="11" t="s">
        <v>32</v>
      </c>
      <c r="Q175" s="11" t="s">
        <v>33</v>
      </c>
      <c r="R175" s="11" t="s">
        <v>34</v>
      </c>
      <c r="U175" s="6" t="s">
        <v>35</v>
      </c>
      <c r="V175" s="12" t="str">
        <f>Angkatan22[[#This Row],[Level]]</f>
        <v>External International</v>
      </c>
      <c r="W175" s="12" t="str">
        <f>VLOOKUP(Angkatan22[[#This Row],[Status]], Grading22[], 2, FALSE)</f>
        <v>Pengakuan</v>
      </c>
      <c r="X175" s="13" t="str">
        <f>Angkatan22[[#This Row],[Status]]</f>
        <v>Narasumber/Pembicara</v>
      </c>
      <c r="Y175" s="13" t="str">
        <f>Angkatan22[[#This Row],[Participant As]]</f>
        <v>Individual</v>
      </c>
      <c r="Z175" s="13" t="str">
        <f>CLEAN(TRIM(Angkatan22[[#This Row],[Placement]] &amp; "|" &amp; Angkatan22[[#This Row],[Competition Level]] &amp; "|" &amp; Angkatan22[[#This Row],[Team Category]]))</f>
        <v>Narasumber/Pembicara|External International|Individual</v>
      </c>
      <c r="AA175" s="13">
        <f>COUNTIFS(Angkatan22[NIS], Angkatan22[[#This Row],[NIS]], Angkatan22[Field], Angkatan22[[#This Row],[Field]])</f>
        <v>1</v>
      </c>
      <c r="AB175" s="14">
        <f>COUNTIF(Angkatan22[NIS], Angkatan22[[#This Row],[NIS]])</f>
        <v>1</v>
      </c>
      <c r="AC175" s="13">
        <f>IF(Z175 = "Penulis kedua (bukan korespondensi) dst karya ilmiah di journal yg bereputasi dan diakui|External National|Team", IFERROR((INDEX(Grading22[Score], MATCH(Angkatan22[[#This Row],[Criteria]], Grading22[Criteria], 0)))/N175, 0), IFERROR(INDEX(Grading22[Score], MATCH(Angkatan22[[#This Row],[Criteria]], Grading22[Criteria], 0)), 0))</f>
        <v>25</v>
      </c>
    </row>
    <row r="176" spans="1:29" ht="14.25" hidden="1" customHeight="1" x14ac:dyDescent="0.35">
      <c r="A176" s="16" t="s">
        <v>1326</v>
      </c>
      <c r="B176" s="6" t="s">
        <v>1327</v>
      </c>
      <c r="C176" s="6" t="s">
        <v>1300</v>
      </c>
      <c r="D176" s="6">
        <v>2022</v>
      </c>
      <c r="E176" s="6" t="s">
        <v>1328</v>
      </c>
      <c r="F176" s="7" t="s">
        <v>911</v>
      </c>
      <c r="G176" s="7" t="s">
        <v>911</v>
      </c>
      <c r="H176" s="6">
        <v>20222</v>
      </c>
      <c r="I176" s="6" t="s">
        <v>1329</v>
      </c>
      <c r="J176" s="6" t="s">
        <v>28</v>
      </c>
      <c r="K176" s="6" t="s">
        <v>856</v>
      </c>
      <c r="L176" s="6" t="s">
        <v>54</v>
      </c>
      <c r="M176" s="6" t="s">
        <v>44</v>
      </c>
      <c r="N176" s="6">
        <v>6</v>
      </c>
      <c r="O176" s="6">
        <v>8</v>
      </c>
      <c r="Q176" s="11" t="s">
        <v>1330</v>
      </c>
      <c r="U176" s="6" t="s">
        <v>1331</v>
      </c>
      <c r="V176" s="12" t="str">
        <f>Angkatan22[[#This Row],[Level]]</f>
        <v>External National</v>
      </c>
      <c r="W176" s="12" t="str">
        <f>VLOOKUP(Angkatan22[[#This Row],[Status]], Grading22[], 2, FALSE)</f>
        <v>Hasil Karya</v>
      </c>
      <c r="X176" s="13" t="str">
        <f>Angkatan22[[#This Row],[Status]]</f>
        <v>Hak Cipta</v>
      </c>
      <c r="Y176" s="13" t="str">
        <f>Angkatan22[[#This Row],[Participant As]]</f>
        <v>Team</v>
      </c>
      <c r="Z176" s="13" t="str">
        <f>CLEAN(TRIM(Angkatan22[[#This Row],[Placement]] &amp; "|" &amp; Angkatan22[[#This Row],[Competition Level]] &amp; "|" &amp; Angkatan22[[#This Row],[Team Category]]))</f>
        <v>Hak Cipta|External National|Team</v>
      </c>
      <c r="AA176" s="13">
        <f>COUNTIFS(Angkatan22[NIS], Angkatan22[[#This Row],[NIS]], Angkatan22[Field], Angkatan22[[#This Row],[Field]])</f>
        <v>3</v>
      </c>
      <c r="AB176" s="14">
        <f>COUNTIF(Angkatan22[NIS], Angkatan22[[#This Row],[NIS]])</f>
        <v>3</v>
      </c>
      <c r="AC176" s="13">
        <f>IF(Z176 = "Penulis kedua (bukan korespondensi) dst karya ilmiah di journal yg bereputasi dan diakui|External National|Team", IFERROR((INDEX(Grading22[Score], MATCH(Angkatan22[[#This Row],[Criteria]], Grading22[Criteria], 0)))/N176, 0), IFERROR(INDEX(Grading22[Score], MATCH(Angkatan22[[#This Row],[Criteria]], Grading22[Criteria], 0)), 0))</f>
        <v>0</v>
      </c>
    </row>
    <row r="177" spans="1:29" ht="14.25" hidden="1" customHeight="1" x14ac:dyDescent="0.35">
      <c r="A177" s="16" t="s">
        <v>1326</v>
      </c>
      <c r="B177" s="6" t="s">
        <v>1327</v>
      </c>
      <c r="C177" s="6" t="s">
        <v>1300</v>
      </c>
      <c r="D177" s="6">
        <v>2022</v>
      </c>
      <c r="E177" s="6" t="s">
        <v>1332</v>
      </c>
      <c r="F177" s="7" t="s">
        <v>911</v>
      </c>
      <c r="G177" s="7" t="s">
        <v>911</v>
      </c>
      <c r="H177" s="6">
        <v>20222</v>
      </c>
      <c r="I177" s="6" t="s">
        <v>1333</v>
      </c>
      <c r="J177" s="6" t="s">
        <v>28</v>
      </c>
      <c r="K177" s="6" t="s">
        <v>856</v>
      </c>
      <c r="L177" s="6" t="s">
        <v>54</v>
      </c>
      <c r="M177" s="6" t="s">
        <v>44</v>
      </c>
      <c r="N177" s="6">
        <v>5</v>
      </c>
      <c r="O177" s="6">
        <v>2</v>
      </c>
      <c r="S177" s="11" t="s">
        <v>1334</v>
      </c>
      <c r="U177" s="6" t="s">
        <v>741</v>
      </c>
      <c r="V177" s="12" t="str">
        <f>Angkatan22[[#This Row],[Level]]</f>
        <v>External National</v>
      </c>
      <c r="W177" s="12" t="str">
        <f>VLOOKUP(Angkatan22[[#This Row],[Status]], Grading22[], 2, FALSE)</f>
        <v>Hasil Karya</v>
      </c>
      <c r="X177" s="13" t="str">
        <f>Angkatan22[[#This Row],[Status]]</f>
        <v>Hak Cipta</v>
      </c>
      <c r="Y177" s="13" t="str">
        <f>Angkatan22[[#This Row],[Participant As]]</f>
        <v>Team</v>
      </c>
      <c r="Z177" s="13" t="str">
        <f>CLEAN(TRIM(Angkatan22[[#This Row],[Placement]] &amp; "|" &amp; Angkatan22[[#This Row],[Competition Level]] &amp; "|" &amp; Angkatan22[[#This Row],[Team Category]]))</f>
        <v>Hak Cipta|External National|Team</v>
      </c>
      <c r="AA177" s="13">
        <f>COUNTIFS(Angkatan22[NIS], Angkatan22[[#This Row],[NIS]], Angkatan22[Field], Angkatan22[[#This Row],[Field]])</f>
        <v>3</v>
      </c>
      <c r="AB177" s="14">
        <f>COUNTIF(Angkatan22[NIS], Angkatan22[[#This Row],[NIS]])</f>
        <v>3</v>
      </c>
      <c r="AC177" s="13">
        <f>IF(Z177 = "Penulis kedua (bukan korespondensi) dst karya ilmiah di journal yg bereputasi dan diakui|External National|Team", IFERROR((INDEX(Grading22[Score], MATCH(Angkatan22[[#This Row],[Criteria]], Grading22[Criteria], 0)))/N177, 0), IFERROR(INDEX(Grading22[Score], MATCH(Angkatan22[[#This Row],[Criteria]], Grading22[Criteria], 0)), 0))</f>
        <v>0</v>
      </c>
    </row>
    <row r="178" spans="1:29" ht="14.25" hidden="1" customHeight="1" x14ac:dyDescent="0.35">
      <c r="A178" s="16" t="s">
        <v>1326</v>
      </c>
      <c r="B178" s="6" t="s">
        <v>1327</v>
      </c>
      <c r="C178" s="6" t="s">
        <v>1300</v>
      </c>
      <c r="D178" s="6">
        <v>2022</v>
      </c>
      <c r="E178" s="6" t="s">
        <v>1335</v>
      </c>
      <c r="F178" s="7" t="s">
        <v>783</v>
      </c>
      <c r="G178" s="7" t="s">
        <v>783</v>
      </c>
      <c r="H178" s="6">
        <v>20231</v>
      </c>
      <c r="I178" s="6" t="s">
        <v>1336</v>
      </c>
      <c r="J178" s="6" t="s">
        <v>28</v>
      </c>
      <c r="K178" s="6" t="s">
        <v>856</v>
      </c>
      <c r="L178" s="6" t="s">
        <v>54</v>
      </c>
      <c r="M178" s="6" t="s">
        <v>31</v>
      </c>
      <c r="N178" s="6">
        <v>5</v>
      </c>
      <c r="O178" s="6">
        <v>8</v>
      </c>
      <c r="R178" s="11" t="s">
        <v>1337</v>
      </c>
      <c r="S178" s="11" t="s">
        <v>1338</v>
      </c>
      <c r="U178" s="6" t="s">
        <v>741</v>
      </c>
      <c r="V178" s="12" t="str">
        <f>Angkatan22[[#This Row],[Level]]</f>
        <v>External National</v>
      </c>
      <c r="W178" s="12" t="str">
        <f>VLOOKUP(Angkatan22[[#This Row],[Status]], Grading22[], 2, FALSE)</f>
        <v>Hasil Karya</v>
      </c>
      <c r="X178" s="13" t="str">
        <f>Angkatan22[[#This Row],[Status]]</f>
        <v>Hak Cipta</v>
      </c>
      <c r="Y178" s="13" t="str">
        <f>Angkatan22[[#This Row],[Participant As]]</f>
        <v>Individual</v>
      </c>
      <c r="Z178" s="13" t="str">
        <f>CLEAN(TRIM(Angkatan22[[#This Row],[Placement]] &amp; "|" &amp; Angkatan22[[#This Row],[Competition Level]] &amp; "|" &amp; Angkatan22[[#This Row],[Team Category]]))</f>
        <v>Hak Cipta|External National|Individual</v>
      </c>
      <c r="AA178" s="13">
        <f>COUNTIFS(Angkatan22[NIS], Angkatan22[[#This Row],[NIS]], Angkatan22[Field], Angkatan22[[#This Row],[Field]])</f>
        <v>3</v>
      </c>
      <c r="AB178" s="14">
        <f>COUNTIF(Angkatan22[NIS], Angkatan22[[#This Row],[NIS]])</f>
        <v>3</v>
      </c>
      <c r="AC178" s="13">
        <f>IF(Z178 = "Penulis kedua (bukan korespondensi) dst karya ilmiah di journal yg bereputasi dan diakui|External National|Team", IFERROR((INDEX(Grading22[Score], MATCH(Angkatan22[[#This Row],[Criteria]], Grading22[Criteria], 0)))/N178, 0), IFERROR(INDEX(Grading22[Score], MATCH(Angkatan22[[#This Row],[Criteria]], Grading22[Criteria], 0)), 0))</f>
        <v>20</v>
      </c>
    </row>
    <row r="179" spans="1:29" ht="14.25" hidden="1" customHeight="1" x14ac:dyDescent="0.35">
      <c r="A179" s="16" t="s">
        <v>495</v>
      </c>
      <c r="B179" s="6" t="s">
        <v>496</v>
      </c>
      <c r="C179" s="6" t="s">
        <v>23</v>
      </c>
      <c r="D179" s="6">
        <v>2022</v>
      </c>
      <c r="E179" s="6" t="s">
        <v>24</v>
      </c>
      <c r="F179" s="7" t="s">
        <v>25</v>
      </c>
      <c r="G179" s="7" t="s">
        <v>26</v>
      </c>
      <c r="H179" s="6">
        <v>20231</v>
      </c>
      <c r="I179" s="6" t="s">
        <v>27</v>
      </c>
      <c r="J179" s="6" t="s">
        <v>28</v>
      </c>
      <c r="K179" s="6" t="s">
        <v>1810</v>
      </c>
      <c r="L179" s="6" t="s">
        <v>30</v>
      </c>
      <c r="M179" s="6" t="s">
        <v>31</v>
      </c>
      <c r="N179" s="6">
        <v>500</v>
      </c>
      <c r="O179" s="6">
        <v>10</v>
      </c>
      <c r="P179" s="11" t="s">
        <v>32</v>
      </c>
      <c r="Q179" s="11" t="s">
        <v>33</v>
      </c>
      <c r="R179" s="11" t="s">
        <v>34</v>
      </c>
      <c r="U179" s="6" t="s">
        <v>35</v>
      </c>
      <c r="V179" s="12" t="str">
        <f>Angkatan22[[#This Row],[Level]]</f>
        <v>External International</v>
      </c>
      <c r="W179" s="12" t="str">
        <f>VLOOKUP(Angkatan22[[#This Row],[Status]], Grading22[], 2, FALSE)</f>
        <v>Pengakuan</v>
      </c>
      <c r="X179" s="13" t="str">
        <f>Angkatan22[[#This Row],[Status]]</f>
        <v>Narasumber/Pembicara</v>
      </c>
      <c r="Y179" s="13" t="str">
        <f>Angkatan22[[#This Row],[Participant As]]</f>
        <v>Individual</v>
      </c>
      <c r="Z179" s="13" t="str">
        <f>CLEAN(TRIM(Angkatan22[[#This Row],[Placement]] &amp; "|" &amp; Angkatan22[[#This Row],[Competition Level]] &amp; "|" &amp; Angkatan22[[#This Row],[Team Category]]))</f>
        <v>Narasumber/Pembicara|External International|Individual</v>
      </c>
      <c r="AA179" s="13">
        <f>COUNTIFS(Angkatan22[NIS], Angkatan22[[#This Row],[NIS]], Angkatan22[Field], Angkatan22[[#This Row],[Field]])</f>
        <v>1</v>
      </c>
      <c r="AB179" s="14">
        <f>COUNTIF(Angkatan22[NIS], Angkatan22[[#This Row],[NIS]])</f>
        <v>1</v>
      </c>
      <c r="AC179" s="13">
        <f>IF(Z179 = "Penulis kedua (bukan korespondensi) dst karya ilmiah di journal yg bereputasi dan diakui|External National|Team", IFERROR((INDEX(Grading22[Score], MATCH(Angkatan22[[#This Row],[Criteria]], Grading22[Criteria], 0)))/N179, 0), IFERROR(INDEX(Grading22[Score], MATCH(Angkatan22[[#This Row],[Criteria]], Grading22[Criteria], 0)), 0))</f>
        <v>25</v>
      </c>
    </row>
    <row r="180" spans="1:29" ht="14.25" hidden="1" customHeight="1" x14ac:dyDescent="0.35">
      <c r="A180" s="16" t="s">
        <v>1720</v>
      </c>
      <c r="B180" s="6" t="s">
        <v>1721</v>
      </c>
      <c r="C180" s="6" t="s">
        <v>1717</v>
      </c>
      <c r="D180" s="6">
        <v>2022</v>
      </c>
      <c r="E180" s="6" t="s">
        <v>163</v>
      </c>
      <c r="F180" s="7" t="s">
        <v>164</v>
      </c>
      <c r="G180" s="7" t="s">
        <v>165</v>
      </c>
      <c r="H180" s="6">
        <v>20232</v>
      </c>
      <c r="I180" s="6" t="s">
        <v>163</v>
      </c>
      <c r="J180" s="6" t="s">
        <v>28</v>
      </c>
      <c r="K180" s="6" t="s">
        <v>1806</v>
      </c>
      <c r="L180" s="6" t="s">
        <v>54</v>
      </c>
      <c r="M180" s="6" t="s">
        <v>44</v>
      </c>
      <c r="O180" s="6">
        <v>15</v>
      </c>
      <c r="P180" s="11" t="s">
        <v>166</v>
      </c>
      <c r="Q180" s="11" t="s">
        <v>167</v>
      </c>
      <c r="R180" s="11" t="s">
        <v>168</v>
      </c>
      <c r="T180" s="11" t="s">
        <v>169</v>
      </c>
      <c r="U180" s="6" t="s">
        <v>170</v>
      </c>
      <c r="V180" s="12" t="str">
        <f>Angkatan22[[#This Row],[Level]]</f>
        <v>External National</v>
      </c>
      <c r="W180" s="12" t="str">
        <f>VLOOKUP(Angkatan22[[#This Row],[Status]], Grading22[], 2, FALSE)</f>
        <v>Kompetisi</v>
      </c>
      <c r="X180" s="13" t="str">
        <f>Angkatan22[[#This Row],[Status]]</f>
        <v>Juara 3</v>
      </c>
      <c r="Y180" s="13" t="str">
        <f>Angkatan22[[#This Row],[Participant As]]</f>
        <v>Team</v>
      </c>
      <c r="Z180" s="13" t="str">
        <f>CLEAN(TRIM(Angkatan22[[#This Row],[Placement]] &amp; "|" &amp; Angkatan22[[#This Row],[Competition Level]] &amp; "|" &amp; Angkatan22[[#This Row],[Team Category]]))</f>
        <v>Juara 3|External National|Team</v>
      </c>
      <c r="AA180" s="13">
        <f>COUNTIFS(Angkatan22[NIS], Angkatan22[[#This Row],[NIS]], Angkatan22[Field], Angkatan22[[#This Row],[Field]])</f>
        <v>2</v>
      </c>
      <c r="AB180" s="14">
        <f>COUNTIF(Angkatan22[NIS], Angkatan22[[#This Row],[NIS]])</f>
        <v>2</v>
      </c>
      <c r="AC180" s="13">
        <f>IF(Z180 = "Penulis kedua (bukan korespondensi) dst karya ilmiah di journal yg bereputasi dan diakui|External National|Team", IFERROR((INDEX(Grading22[Score], MATCH(Angkatan22[[#This Row],[Criteria]], Grading22[Criteria], 0)))/N180, 0), IFERROR(INDEX(Grading22[Score], MATCH(Angkatan22[[#This Row],[Criteria]], Grading22[Criteria], 0)), 0))</f>
        <v>8</v>
      </c>
    </row>
    <row r="181" spans="1:29" ht="14.25" hidden="1" customHeight="1" x14ac:dyDescent="0.35">
      <c r="A181" s="16" t="s">
        <v>1720</v>
      </c>
      <c r="B181" s="6" t="s">
        <v>1721</v>
      </c>
      <c r="C181" s="6" t="s">
        <v>1717</v>
      </c>
      <c r="D181" s="6">
        <v>2022</v>
      </c>
      <c r="E181" s="6" t="s">
        <v>171</v>
      </c>
      <c r="F181" s="7" t="s">
        <v>172</v>
      </c>
      <c r="G181" s="7" t="s">
        <v>173</v>
      </c>
      <c r="H181" s="6">
        <v>20232</v>
      </c>
      <c r="I181" s="6" t="s">
        <v>171</v>
      </c>
      <c r="J181" s="6" t="s">
        <v>28</v>
      </c>
      <c r="K181" s="6" t="s">
        <v>1805</v>
      </c>
      <c r="L181" s="6" t="s">
        <v>30</v>
      </c>
      <c r="M181" s="6" t="s">
        <v>44</v>
      </c>
      <c r="O181" s="6">
        <v>25</v>
      </c>
      <c r="P181" s="11" t="s">
        <v>174</v>
      </c>
      <c r="Q181" s="11" t="s">
        <v>175</v>
      </c>
      <c r="R181" s="11" t="s">
        <v>176</v>
      </c>
      <c r="T181" s="11" t="s">
        <v>177</v>
      </c>
      <c r="U181" s="6" t="s">
        <v>178</v>
      </c>
      <c r="V181" s="12" t="str">
        <f>Angkatan22[[#This Row],[Level]]</f>
        <v>External International</v>
      </c>
      <c r="W181" s="12" t="str">
        <f>VLOOKUP(Angkatan22[[#This Row],[Status]], Grading22[], 2, FALSE)</f>
        <v>Kompetisi</v>
      </c>
      <c r="X181" s="13" t="str">
        <f>Angkatan22[[#This Row],[Status]]</f>
        <v>Juara 2</v>
      </c>
      <c r="Y181" s="13" t="str">
        <f>Angkatan22[[#This Row],[Participant As]]</f>
        <v>Team</v>
      </c>
      <c r="Z181" s="13" t="str">
        <f>CLEAN(TRIM(Angkatan22[[#This Row],[Placement]] &amp; "|" &amp; Angkatan22[[#This Row],[Competition Level]] &amp; "|" &amp; Angkatan22[[#This Row],[Team Category]]))</f>
        <v>Juara 2|External International|Team</v>
      </c>
      <c r="AA181" s="13">
        <f>COUNTIFS(Angkatan22[NIS], Angkatan22[[#This Row],[NIS]], Angkatan22[Field], Angkatan22[[#This Row],[Field]])</f>
        <v>2</v>
      </c>
      <c r="AB181" s="14">
        <f>COUNTIF(Angkatan22[NIS], Angkatan22[[#This Row],[NIS]])</f>
        <v>2</v>
      </c>
      <c r="AC181" s="13">
        <f>IF(Z181 = "Penulis kedua (bukan korespondensi) dst karya ilmiah di journal yg bereputasi dan diakui|External National|Team", IFERROR((INDEX(Grading22[Score], MATCH(Angkatan22[[#This Row],[Criteria]], Grading22[Criteria], 0)))/N181, 0), IFERROR(INDEX(Grading22[Score], MATCH(Angkatan22[[#This Row],[Criteria]], Grading22[Criteria], 0)), 0))</f>
        <v>30</v>
      </c>
    </row>
    <row r="182" spans="1:29" ht="14.25" hidden="1" customHeight="1" x14ac:dyDescent="0.35">
      <c r="A182" s="16" t="s">
        <v>647</v>
      </c>
      <c r="B182" s="6" t="s">
        <v>648</v>
      </c>
      <c r="C182" s="6" t="s">
        <v>603</v>
      </c>
      <c r="D182" s="6">
        <v>2022</v>
      </c>
      <c r="E182" s="6" t="s">
        <v>649</v>
      </c>
      <c r="F182" s="7" t="s">
        <v>400</v>
      </c>
      <c r="G182" s="7" t="s">
        <v>400</v>
      </c>
      <c r="H182" s="6">
        <v>20231</v>
      </c>
      <c r="I182" s="6" t="s">
        <v>649</v>
      </c>
      <c r="J182" s="6" t="s">
        <v>28</v>
      </c>
      <c r="K182" s="6" t="s">
        <v>1804</v>
      </c>
      <c r="L182" s="6" t="s">
        <v>43</v>
      </c>
      <c r="M182" s="6" t="s">
        <v>44</v>
      </c>
      <c r="O182" s="6">
        <v>20</v>
      </c>
      <c r="P182" s="11" t="s">
        <v>650</v>
      </c>
      <c r="Q182" s="11" t="s">
        <v>651</v>
      </c>
      <c r="R182" s="11" t="s">
        <v>652</v>
      </c>
      <c r="T182" s="11" t="s">
        <v>653</v>
      </c>
      <c r="U182" s="6" t="s">
        <v>654</v>
      </c>
      <c r="V182" s="12" t="str">
        <f>Angkatan22[[#This Row],[Level]]</f>
        <v>External Regional</v>
      </c>
      <c r="W182" s="12" t="str">
        <f>VLOOKUP(Angkatan22[[#This Row],[Status]], Grading22[], 2, FALSE)</f>
        <v>Kompetisi</v>
      </c>
      <c r="X182" s="13" t="str">
        <f>Angkatan22[[#This Row],[Status]]</f>
        <v>Juara 1</v>
      </c>
      <c r="Y182" s="13" t="str">
        <f>Angkatan22[[#This Row],[Participant As]]</f>
        <v>Team</v>
      </c>
      <c r="Z182" s="13" t="str">
        <f>CLEAN(TRIM(Angkatan22[[#This Row],[Placement]] &amp; "|" &amp; Angkatan22[[#This Row],[Competition Level]] &amp; "|" &amp; Angkatan22[[#This Row],[Team Category]]))</f>
        <v>Juara 1|External Regional|Team</v>
      </c>
      <c r="AA182" s="13">
        <f>COUNTIFS(Angkatan22[NIS], Angkatan22[[#This Row],[NIS]], Angkatan22[Field], Angkatan22[[#This Row],[Field]])</f>
        <v>2</v>
      </c>
      <c r="AB182" s="14">
        <f>COUNTIF(Angkatan22[NIS], Angkatan22[[#This Row],[NIS]])</f>
        <v>2</v>
      </c>
      <c r="AC182" s="13">
        <f>IF(Z182 = "Penulis kedua (bukan korespondensi) dst karya ilmiah di journal yg bereputasi dan diakui|External National|Team", IFERROR((INDEX(Grading22[Score], MATCH(Angkatan22[[#This Row],[Criteria]], Grading22[Criteria], 0)))/N182, 0), IFERROR(INDEX(Grading22[Score], MATCH(Angkatan22[[#This Row],[Criteria]], Grading22[Criteria], 0)), 0))</f>
        <v>25</v>
      </c>
    </row>
    <row r="183" spans="1:29" ht="14.25" hidden="1" customHeight="1" x14ac:dyDescent="0.35">
      <c r="A183" s="16" t="s">
        <v>647</v>
      </c>
      <c r="B183" s="6" t="s">
        <v>648</v>
      </c>
      <c r="C183" s="6" t="s">
        <v>603</v>
      </c>
      <c r="D183" s="6">
        <v>2022</v>
      </c>
      <c r="E183" s="6" t="s">
        <v>655</v>
      </c>
      <c r="F183" s="7" t="s">
        <v>656</v>
      </c>
      <c r="G183" s="7" t="s">
        <v>656</v>
      </c>
      <c r="H183" s="6">
        <v>20232</v>
      </c>
      <c r="I183" s="6" t="s">
        <v>655</v>
      </c>
      <c r="J183" s="6" t="s">
        <v>28</v>
      </c>
      <c r="K183" s="6" t="s">
        <v>1805</v>
      </c>
      <c r="L183" s="6" t="s">
        <v>43</v>
      </c>
      <c r="M183" s="6" t="s">
        <v>44</v>
      </c>
      <c r="O183" s="6">
        <v>15</v>
      </c>
      <c r="P183" s="11" t="s">
        <v>657</v>
      </c>
      <c r="Q183" s="11" t="s">
        <v>658</v>
      </c>
      <c r="R183" s="11" t="s">
        <v>659</v>
      </c>
      <c r="T183" s="11" t="s">
        <v>660</v>
      </c>
      <c r="U183" s="6" t="s">
        <v>661</v>
      </c>
      <c r="V183" s="12" t="str">
        <f>Angkatan22[[#This Row],[Level]]</f>
        <v>External Regional</v>
      </c>
      <c r="W183" s="12" t="str">
        <f>VLOOKUP(Angkatan22[[#This Row],[Status]], Grading22[], 2, FALSE)</f>
        <v>Kompetisi</v>
      </c>
      <c r="X183" s="13" t="str">
        <f>Angkatan22[[#This Row],[Status]]</f>
        <v>Juara 2</v>
      </c>
      <c r="Y183" s="13" t="str">
        <f>Angkatan22[[#This Row],[Participant As]]</f>
        <v>Team</v>
      </c>
      <c r="Z183" s="13" t="str">
        <f>CLEAN(TRIM(Angkatan22[[#This Row],[Placement]] &amp; "|" &amp; Angkatan22[[#This Row],[Competition Level]] &amp; "|" &amp; Angkatan22[[#This Row],[Team Category]]))</f>
        <v>Juara 2|External Regional|Team</v>
      </c>
      <c r="AA183" s="13">
        <f>COUNTIFS(Angkatan22[NIS], Angkatan22[[#This Row],[NIS]], Angkatan22[Field], Angkatan22[[#This Row],[Field]])</f>
        <v>2</v>
      </c>
      <c r="AB183" s="14">
        <f>COUNTIF(Angkatan22[NIS], Angkatan22[[#This Row],[NIS]])</f>
        <v>2</v>
      </c>
      <c r="AC183" s="13">
        <f>IF(Z183 = "Penulis kedua (bukan korespondensi) dst karya ilmiah di journal yg bereputasi dan diakui|External National|Team", IFERROR((INDEX(Grading22[Score], MATCH(Angkatan22[[#This Row],[Criteria]], Grading22[Criteria], 0)))/N183, 0), IFERROR(INDEX(Grading22[Score], MATCH(Angkatan22[[#This Row],[Criteria]], Grading22[Criteria], 0)), 0))</f>
        <v>20</v>
      </c>
    </row>
    <row r="184" spans="1:29" ht="14.25" hidden="1" customHeight="1" x14ac:dyDescent="0.35">
      <c r="A184" s="16" t="s">
        <v>511</v>
      </c>
      <c r="B184" s="6" t="s">
        <v>512</v>
      </c>
      <c r="C184" s="6" t="s">
        <v>23</v>
      </c>
      <c r="D184" s="6">
        <v>2022</v>
      </c>
      <c r="E184" s="6" t="s">
        <v>24</v>
      </c>
      <c r="F184" s="7" t="s">
        <v>25</v>
      </c>
      <c r="G184" s="7" t="s">
        <v>26</v>
      </c>
      <c r="H184" s="6">
        <v>20231</v>
      </c>
      <c r="I184" s="6" t="s">
        <v>27</v>
      </c>
      <c r="J184" s="6" t="s">
        <v>28</v>
      </c>
      <c r="K184" s="6" t="s">
        <v>1810</v>
      </c>
      <c r="L184" s="6" t="s">
        <v>30</v>
      </c>
      <c r="M184" s="6" t="s">
        <v>31</v>
      </c>
      <c r="N184" s="6">
        <v>500</v>
      </c>
      <c r="O184" s="6">
        <v>10</v>
      </c>
      <c r="P184" s="11" t="s">
        <v>32</v>
      </c>
      <c r="Q184" s="11" t="s">
        <v>33</v>
      </c>
      <c r="R184" s="11" t="s">
        <v>34</v>
      </c>
      <c r="U184" s="6" t="s">
        <v>35</v>
      </c>
      <c r="V184" s="12" t="str">
        <f>Angkatan22[[#This Row],[Level]]</f>
        <v>External International</v>
      </c>
      <c r="W184" s="12" t="str">
        <f>VLOOKUP(Angkatan22[[#This Row],[Status]], Grading22[], 2, FALSE)</f>
        <v>Pengakuan</v>
      </c>
      <c r="X184" s="13" t="str">
        <f>Angkatan22[[#This Row],[Status]]</f>
        <v>Narasumber/Pembicara</v>
      </c>
      <c r="Y184" s="13" t="str">
        <f>Angkatan22[[#This Row],[Participant As]]</f>
        <v>Individual</v>
      </c>
      <c r="Z184" s="13" t="str">
        <f>CLEAN(TRIM(Angkatan22[[#This Row],[Placement]] &amp; "|" &amp; Angkatan22[[#This Row],[Competition Level]] &amp; "|" &amp; Angkatan22[[#This Row],[Team Category]]))</f>
        <v>Narasumber/Pembicara|External International|Individual</v>
      </c>
      <c r="AA184" s="13">
        <f>COUNTIFS(Angkatan22[NIS], Angkatan22[[#This Row],[NIS]], Angkatan22[Field], Angkatan22[[#This Row],[Field]])</f>
        <v>1</v>
      </c>
      <c r="AB184" s="14">
        <f>COUNTIF(Angkatan22[NIS], Angkatan22[[#This Row],[NIS]])</f>
        <v>1</v>
      </c>
      <c r="AC184" s="13">
        <f>IF(Z184 = "Penulis kedua (bukan korespondensi) dst karya ilmiah di journal yg bereputasi dan diakui|External National|Team", IFERROR((INDEX(Grading22[Score], MATCH(Angkatan22[[#This Row],[Criteria]], Grading22[Criteria], 0)))/N184, 0), IFERROR(INDEX(Grading22[Score], MATCH(Angkatan22[[#This Row],[Criteria]], Grading22[Criteria], 0)), 0))</f>
        <v>25</v>
      </c>
    </row>
    <row r="185" spans="1:29" ht="14.25" hidden="1" customHeight="1" x14ac:dyDescent="0.35">
      <c r="A185" s="16" t="s">
        <v>1242</v>
      </c>
      <c r="B185" s="6" t="s">
        <v>1243</v>
      </c>
      <c r="C185" s="6" t="s">
        <v>1146</v>
      </c>
      <c r="D185" s="6">
        <v>2022</v>
      </c>
      <c r="E185" s="6" t="s">
        <v>1244</v>
      </c>
      <c r="F185" s="7" t="s">
        <v>1245</v>
      </c>
      <c r="G185" s="7" t="s">
        <v>1245</v>
      </c>
      <c r="H185" s="6">
        <v>20221</v>
      </c>
      <c r="I185" s="6" t="s">
        <v>1246</v>
      </c>
      <c r="J185" s="6" t="s">
        <v>28</v>
      </c>
      <c r="K185" s="6" t="s">
        <v>1805</v>
      </c>
      <c r="L185" s="6" t="s">
        <v>43</v>
      </c>
      <c r="M185" s="6" t="s">
        <v>31</v>
      </c>
      <c r="N185" s="6">
        <v>8</v>
      </c>
      <c r="O185" s="6">
        <v>15</v>
      </c>
      <c r="P185" s="11" t="s">
        <v>1247</v>
      </c>
      <c r="Q185" s="11" t="s">
        <v>1248</v>
      </c>
      <c r="U185" s="6" t="s">
        <v>1249</v>
      </c>
      <c r="V185" s="12" t="str">
        <f>Angkatan22[[#This Row],[Level]]</f>
        <v>External Regional</v>
      </c>
      <c r="W185" s="12" t="str">
        <f>VLOOKUP(Angkatan22[[#This Row],[Status]], Grading22[], 2, FALSE)</f>
        <v>Kompetisi</v>
      </c>
      <c r="X185" s="13" t="str">
        <f>Angkatan22[[#This Row],[Status]]</f>
        <v>Juara 2</v>
      </c>
      <c r="Y185" s="13" t="str">
        <f>Angkatan22[[#This Row],[Participant As]]</f>
        <v>Individual</v>
      </c>
      <c r="Z185" s="13" t="str">
        <f>CLEAN(TRIM(Angkatan22[[#This Row],[Placement]] &amp; "|" &amp; Angkatan22[[#This Row],[Competition Level]] &amp; "|" &amp; Angkatan22[[#This Row],[Team Category]]))</f>
        <v>Juara 2|External Regional|Individual</v>
      </c>
      <c r="AA185" s="13">
        <f>COUNTIFS(Angkatan22[NIS], Angkatan22[[#This Row],[NIS]], Angkatan22[Field], Angkatan22[[#This Row],[Field]])</f>
        <v>1</v>
      </c>
      <c r="AB185" s="14">
        <f>COUNTIF(Angkatan22[NIS], Angkatan22[[#This Row],[NIS]])</f>
        <v>1</v>
      </c>
      <c r="AC185" s="13">
        <f>IF(Z185 = "Penulis kedua (bukan korespondensi) dst karya ilmiah di journal yg bereputasi dan diakui|External National|Team", IFERROR((INDEX(Grading22[Score], MATCH(Angkatan22[[#This Row],[Criteria]], Grading22[Criteria], 0)))/N185, 0), IFERROR(INDEX(Grading22[Score], MATCH(Angkatan22[[#This Row],[Criteria]], Grading22[Criteria], 0)), 0))</f>
        <v>30</v>
      </c>
    </row>
    <row r="186" spans="1:29" ht="14.25" hidden="1" customHeight="1" x14ac:dyDescent="0.35">
      <c r="A186" s="16" t="s">
        <v>1321</v>
      </c>
      <c r="B186" s="6" t="s">
        <v>1322</v>
      </c>
      <c r="C186" s="6" t="s">
        <v>1300</v>
      </c>
      <c r="D186" s="6">
        <v>2022</v>
      </c>
      <c r="E186" s="6" t="s">
        <v>1323</v>
      </c>
      <c r="F186" s="7" t="s">
        <v>560</v>
      </c>
      <c r="G186" s="7" t="s">
        <v>560</v>
      </c>
      <c r="H186" s="6">
        <v>20222</v>
      </c>
      <c r="I186" s="6" t="s">
        <v>1324</v>
      </c>
      <c r="J186" s="6" t="s">
        <v>28</v>
      </c>
      <c r="K186" s="6" t="s">
        <v>856</v>
      </c>
      <c r="L186" s="6" t="s">
        <v>54</v>
      </c>
      <c r="M186" s="6" t="s">
        <v>44</v>
      </c>
      <c r="N186" s="6">
        <v>6</v>
      </c>
      <c r="O186" s="6">
        <v>2</v>
      </c>
      <c r="R186" s="11" t="s">
        <v>1325</v>
      </c>
      <c r="U186" s="6" t="s">
        <v>394</v>
      </c>
      <c r="V186" s="12" t="str">
        <f>Angkatan22[[#This Row],[Level]]</f>
        <v>External National</v>
      </c>
      <c r="W186" s="12" t="str">
        <f>VLOOKUP(Angkatan22[[#This Row],[Status]], Grading22[], 2, FALSE)</f>
        <v>Hasil Karya</v>
      </c>
      <c r="X186" s="13" t="str">
        <f>Angkatan22[[#This Row],[Status]]</f>
        <v>Hak Cipta</v>
      </c>
      <c r="Y186" s="13" t="str">
        <f>Angkatan22[[#This Row],[Participant As]]</f>
        <v>Team</v>
      </c>
      <c r="Z186" s="13" t="str">
        <f>CLEAN(TRIM(Angkatan22[[#This Row],[Placement]] &amp; "|" &amp; Angkatan22[[#This Row],[Competition Level]] &amp; "|" &amp; Angkatan22[[#This Row],[Team Category]]))</f>
        <v>Hak Cipta|External National|Team</v>
      </c>
      <c r="AA186" s="13">
        <f>COUNTIFS(Angkatan22[NIS], Angkatan22[[#This Row],[NIS]], Angkatan22[Field], Angkatan22[[#This Row],[Field]])</f>
        <v>1</v>
      </c>
      <c r="AB186" s="14">
        <f>COUNTIF(Angkatan22[NIS], Angkatan22[[#This Row],[NIS]])</f>
        <v>1</v>
      </c>
      <c r="AC186" s="13">
        <f>IF(Z186 = "Penulis kedua (bukan korespondensi) dst karya ilmiah di journal yg bereputasi dan diakui|External National|Team", IFERROR((INDEX(Grading22[Score], MATCH(Angkatan22[[#This Row],[Criteria]], Grading22[Criteria], 0)))/N186, 0), IFERROR(INDEX(Grading22[Score], MATCH(Angkatan22[[#This Row],[Criteria]], Grading22[Criteria], 0)), 0))</f>
        <v>0</v>
      </c>
    </row>
    <row r="187" spans="1:29" ht="14.25" hidden="1" customHeight="1" x14ac:dyDescent="0.35">
      <c r="A187" s="16" t="s">
        <v>1480</v>
      </c>
      <c r="B187" s="6" t="s">
        <v>1481</v>
      </c>
      <c r="C187" s="6" t="s">
        <v>1463</v>
      </c>
      <c r="D187" s="6">
        <v>2022</v>
      </c>
      <c r="E187" s="6" t="s">
        <v>1482</v>
      </c>
      <c r="F187" s="7" t="s">
        <v>1465</v>
      </c>
      <c r="G187" s="7" t="s">
        <v>1465</v>
      </c>
      <c r="H187" s="6">
        <v>20231</v>
      </c>
      <c r="I187" s="6" t="s">
        <v>1483</v>
      </c>
      <c r="J187" s="6" t="s">
        <v>28</v>
      </c>
      <c r="K187" s="6" t="s">
        <v>1810</v>
      </c>
      <c r="L187" s="6" t="s">
        <v>30</v>
      </c>
      <c r="M187" s="6" t="s">
        <v>44</v>
      </c>
      <c r="N187" s="6">
        <v>100</v>
      </c>
      <c r="O187" s="6">
        <v>24</v>
      </c>
      <c r="P187" s="11" t="s">
        <v>1484</v>
      </c>
      <c r="Q187" s="11" t="s">
        <v>1485</v>
      </c>
      <c r="R187" s="11" t="s">
        <v>1486</v>
      </c>
      <c r="U187" s="6" t="s">
        <v>1470</v>
      </c>
      <c r="V187" s="12" t="str">
        <f>Angkatan22[[#This Row],[Level]]</f>
        <v>External International</v>
      </c>
      <c r="W187" s="12" t="str">
        <f>VLOOKUP(Angkatan22[[#This Row],[Status]], Grading22[], 2, FALSE)</f>
        <v>Pengakuan</v>
      </c>
      <c r="X187" s="13" t="str">
        <f>Angkatan22[[#This Row],[Status]]</f>
        <v>Narasumber/Pembicara</v>
      </c>
      <c r="Y187" s="13" t="str">
        <f>Angkatan22[[#This Row],[Participant As]]</f>
        <v>Team</v>
      </c>
      <c r="Z187" s="13" t="str">
        <f>CLEAN(TRIM(Angkatan22[[#This Row],[Placement]] &amp; "|" &amp; Angkatan22[[#This Row],[Competition Level]] &amp; "|" &amp; Angkatan22[[#This Row],[Team Category]]))</f>
        <v>Narasumber/Pembicara|External International|Team</v>
      </c>
      <c r="AA187" s="13">
        <f>COUNTIFS(Angkatan22[NIS], Angkatan22[[#This Row],[NIS]], Angkatan22[Field], Angkatan22[[#This Row],[Field]])</f>
        <v>1</v>
      </c>
      <c r="AB187" s="14">
        <f>COUNTIF(Angkatan22[NIS], Angkatan22[[#This Row],[NIS]])</f>
        <v>1</v>
      </c>
      <c r="AC187" s="13">
        <f>IF(Z187 = "Penulis kedua (bukan korespondensi) dst karya ilmiah di journal yg bereputasi dan diakui|External National|Team", IFERROR((INDEX(Grading22[Score], MATCH(Angkatan22[[#This Row],[Criteria]], Grading22[Criteria], 0)))/N187, 0), IFERROR(INDEX(Grading22[Score], MATCH(Angkatan22[[#This Row],[Criteria]], Grading22[Criteria], 0)), 0))</f>
        <v>0</v>
      </c>
    </row>
    <row r="188" spans="1:29" ht="14.25" hidden="1" customHeight="1" x14ac:dyDescent="0.35">
      <c r="A188" s="16" t="s">
        <v>779</v>
      </c>
      <c r="B188" s="6" t="s">
        <v>780</v>
      </c>
      <c r="C188" s="6" t="s">
        <v>674</v>
      </c>
      <c r="D188" s="6">
        <v>2022</v>
      </c>
      <c r="E188" s="6" t="s">
        <v>781</v>
      </c>
      <c r="F188" s="7" t="s">
        <v>782</v>
      </c>
      <c r="G188" s="7" t="s">
        <v>783</v>
      </c>
      <c r="H188" s="6">
        <v>20231</v>
      </c>
      <c r="I188" s="6" t="s">
        <v>784</v>
      </c>
      <c r="J188" s="6" t="s">
        <v>28</v>
      </c>
      <c r="K188" s="6" t="s">
        <v>856</v>
      </c>
      <c r="L188" s="6" t="s">
        <v>54</v>
      </c>
      <c r="M188" s="6" t="s">
        <v>31</v>
      </c>
      <c r="N188" s="6">
        <v>71</v>
      </c>
      <c r="O188" s="6">
        <v>4</v>
      </c>
      <c r="R188" s="11" t="s">
        <v>785</v>
      </c>
      <c r="S188" s="11" t="s">
        <v>786</v>
      </c>
      <c r="U188" s="6" t="s">
        <v>695</v>
      </c>
      <c r="V188" s="12" t="str">
        <f>Angkatan22[[#This Row],[Level]]</f>
        <v>External National</v>
      </c>
      <c r="W188" s="12" t="str">
        <f>VLOOKUP(Angkatan22[[#This Row],[Status]], Grading22[], 2, FALSE)</f>
        <v>Hasil Karya</v>
      </c>
      <c r="X188" s="13" t="str">
        <f>Angkatan22[[#This Row],[Status]]</f>
        <v>Hak Cipta</v>
      </c>
      <c r="Y188" s="13" t="str">
        <f>Angkatan22[[#This Row],[Participant As]]</f>
        <v>Individual</v>
      </c>
      <c r="Z188" s="13" t="str">
        <f>CLEAN(TRIM(Angkatan22[[#This Row],[Placement]] &amp; "|" &amp; Angkatan22[[#This Row],[Competition Level]] &amp; "|" &amp; Angkatan22[[#This Row],[Team Category]]))</f>
        <v>Hak Cipta|External National|Individual</v>
      </c>
      <c r="AA188" s="13">
        <f>COUNTIFS(Angkatan22[NIS], Angkatan22[[#This Row],[NIS]], Angkatan22[Field], Angkatan22[[#This Row],[Field]])</f>
        <v>1</v>
      </c>
      <c r="AB188" s="14">
        <f>COUNTIF(Angkatan22[NIS], Angkatan22[[#This Row],[NIS]])</f>
        <v>1</v>
      </c>
      <c r="AC188" s="13">
        <f>IF(Z188 = "Penulis kedua (bukan korespondensi) dst karya ilmiah di journal yg bereputasi dan diakui|External National|Team", IFERROR((INDEX(Grading22[Score], MATCH(Angkatan22[[#This Row],[Criteria]], Grading22[Criteria], 0)))/N188, 0), IFERROR(INDEX(Grading22[Score], MATCH(Angkatan22[[#This Row],[Criteria]], Grading22[Criteria], 0)), 0))</f>
        <v>20</v>
      </c>
    </row>
    <row r="189" spans="1:29" ht="14.25" hidden="1" customHeight="1" x14ac:dyDescent="0.35">
      <c r="A189" s="16" t="s">
        <v>1739</v>
      </c>
      <c r="B189" s="6" t="s">
        <v>1740</v>
      </c>
      <c r="C189" s="6" t="s">
        <v>1717</v>
      </c>
      <c r="D189" s="6">
        <v>2022</v>
      </c>
      <c r="E189" s="6" t="s">
        <v>1741</v>
      </c>
      <c r="F189" s="7" t="s">
        <v>1742</v>
      </c>
      <c r="G189" s="7" t="s">
        <v>1743</v>
      </c>
      <c r="H189" s="6">
        <v>20221</v>
      </c>
      <c r="I189" s="6" t="s">
        <v>1744</v>
      </c>
      <c r="J189" s="6" t="s">
        <v>28</v>
      </c>
      <c r="K189" s="10" t="s">
        <v>1836</v>
      </c>
      <c r="L189" s="6" t="s">
        <v>54</v>
      </c>
      <c r="M189" s="6" t="s">
        <v>44</v>
      </c>
      <c r="N189" s="6">
        <v>4</v>
      </c>
      <c r="O189" s="6">
        <v>8</v>
      </c>
      <c r="P189" s="11" t="s">
        <v>1745</v>
      </c>
      <c r="R189" s="11" t="s">
        <v>1746</v>
      </c>
      <c r="S189" s="11" t="s">
        <v>1747</v>
      </c>
      <c r="U189" s="6" t="s">
        <v>1748</v>
      </c>
      <c r="V189" s="12" t="str">
        <f>Angkatan22[[#This Row],[Level]]</f>
        <v>External National</v>
      </c>
      <c r="W189" s="12" t="str">
        <f>VLOOKUP(Angkatan22[[#This Row],[Status]], Grading22[], 2, FALSE)</f>
        <v>Hasil Karya</v>
      </c>
      <c r="X189" s="13" t="str">
        <f>Angkatan22[[#This Row],[Status]]</f>
        <v>Penulis kedua (bukan korespondensi) dst karya ilmiah di journal yg bereputasi dan diakui</v>
      </c>
      <c r="Y189" s="13" t="str">
        <f>Angkatan22[[#This Row],[Participant As]]</f>
        <v>Team</v>
      </c>
      <c r="Z189" s="13" t="str">
        <f>CLEAN(TRIM(Angkatan22[[#This Row],[Placement]] &amp; "|" &amp; Angkatan22[[#This Row],[Competition Level]] &amp; "|" &amp; Angkatan22[[#This Row],[Team Category]]))</f>
        <v>Penulis kedua (bukan korespondensi) dst karya ilmiah di journal yg bereputasi dan diakui|External National|Team</v>
      </c>
      <c r="AA189" s="13">
        <f>COUNTIFS(Angkatan22[NIS], Angkatan22[[#This Row],[NIS]], Angkatan22[Field], Angkatan22[[#This Row],[Field]])</f>
        <v>1</v>
      </c>
      <c r="AB189" s="14">
        <f>COUNTIF(Angkatan22[NIS], Angkatan22[[#This Row],[NIS]])</f>
        <v>1</v>
      </c>
      <c r="AC189" s="13">
        <f>IF(Z189 = "Penulis kedua (bukan korespondensi) dst karya ilmiah di journal yg bereputasi dan diakui|External National|Team", IFERROR((INDEX(Grading22[Score], MATCH(Angkatan22[[#This Row],[Criteria]], Grading22[Criteria], 0)))/N189, 0), IFERROR(INDEX(Grading22[Score], MATCH(Angkatan22[[#This Row],[Criteria]], Grading22[Criteria], 0)), 0))</f>
        <v>5</v>
      </c>
    </row>
    <row r="190" spans="1:29" ht="14.25" hidden="1" customHeight="1" x14ac:dyDescent="0.35">
      <c r="A190" s="16" t="s">
        <v>212</v>
      </c>
      <c r="B190" s="6" t="s">
        <v>213</v>
      </c>
      <c r="C190" s="6" t="s">
        <v>23</v>
      </c>
      <c r="D190" s="6">
        <v>2022</v>
      </c>
      <c r="E190" s="6" t="s">
        <v>24</v>
      </c>
      <c r="F190" s="7" t="s">
        <v>25</v>
      </c>
      <c r="G190" s="7" t="s">
        <v>26</v>
      </c>
      <c r="H190" s="6">
        <v>20231</v>
      </c>
      <c r="I190" s="6" t="s">
        <v>27</v>
      </c>
      <c r="J190" s="6" t="s">
        <v>28</v>
      </c>
      <c r="K190" s="6" t="s">
        <v>1810</v>
      </c>
      <c r="L190" s="6" t="s">
        <v>30</v>
      </c>
      <c r="M190" s="6" t="s">
        <v>31</v>
      </c>
      <c r="N190" s="6">
        <v>500</v>
      </c>
      <c r="O190" s="6">
        <v>10</v>
      </c>
      <c r="P190" s="11" t="s">
        <v>32</v>
      </c>
      <c r="Q190" s="11" t="s">
        <v>33</v>
      </c>
      <c r="R190" s="11" t="s">
        <v>34</v>
      </c>
      <c r="U190" s="6" t="s">
        <v>35</v>
      </c>
      <c r="V190" s="12" t="str">
        <f>Angkatan22[[#This Row],[Level]]</f>
        <v>External International</v>
      </c>
      <c r="W190" s="12" t="str">
        <f>VLOOKUP(Angkatan22[[#This Row],[Status]], Grading22[], 2, FALSE)</f>
        <v>Pengakuan</v>
      </c>
      <c r="X190" s="13" t="str">
        <f>Angkatan22[[#This Row],[Status]]</f>
        <v>Narasumber/Pembicara</v>
      </c>
      <c r="Y190" s="13" t="str">
        <f>Angkatan22[[#This Row],[Participant As]]</f>
        <v>Individual</v>
      </c>
      <c r="Z190" s="13" t="str">
        <f>CLEAN(TRIM(Angkatan22[[#This Row],[Placement]] &amp; "|" &amp; Angkatan22[[#This Row],[Competition Level]] &amp; "|" &amp; Angkatan22[[#This Row],[Team Category]]))</f>
        <v>Narasumber/Pembicara|External International|Individual</v>
      </c>
      <c r="AA190" s="13">
        <f>COUNTIFS(Angkatan22[NIS], Angkatan22[[#This Row],[NIS]], Angkatan22[Field], Angkatan22[[#This Row],[Field]])</f>
        <v>1</v>
      </c>
      <c r="AB190" s="14">
        <f>COUNTIF(Angkatan22[NIS], Angkatan22[[#This Row],[NIS]])</f>
        <v>1</v>
      </c>
      <c r="AC190" s="13">
        <f>IF(Z190 = "Penulis kedua (bukan korespondensi) dst karya ilmiah di journal yg bereputasi dan diakui|External National|Team", IFERROR((INDEX(Grading22[Score], MATCH(Angkatan22[[#This Row],[Criteria]], Grading22[Criteria], 0)))/N190, 0), IFERROR(INDEX(Grading22[Score], MATCH(Angkatan22[[#This Row],[Criteria]], Grading22[Criteria], 0)), 0))</f>
        <v>25</v>
      </c>
    </row>
    <row r="191" spans="1:29" ht="14.25" hidden="1" customHeight="1" x14ac:dyDescent="0.35">
      <c r="A191" s="16" t="s">
        <v>435</v>
      </c>
      <c r="B191" s="6" t="s">
        <v>436</v>
      </c>
      <c r="C191" s="6" t="s">
        <v>23</v>
      </c>
      <c r="D191" s="6">
        <v>2022</v>
      </c>
      <c r="E191" s="6" t="s">
        <v>24</v>
      </c>
      <c r="F191" s="7" t="s">
        <v>25</v>
      </c>
      <c r="G191" s="7" t="s">
        <v>26</v>
      </c>
      <c r="H191" s="6">
        <v>20231</v>
      </c>
      <c r="I191" s="6" t="s">
        <v>27</v>
      </c>
      <c r="J191" s="6" t="s">
        <v>28</v>
      </c>
      <c r="K191" s="6" t="s">
        <v>1810</v>
      </c>
      <c r="L191" s="6" t="s">
        <v>30</v>
      </c>
      <c r="M191" s="6" t="s">
        <v>31</v>
      </c>
      <c r="N191" s="6">
        <v>500</v>
      </c>
      <c r="O191" s="6">
        <v>10</v>
      </c>
      <c r="P191" s="11" t="s">
        <v>32</v>
      </c>
      <c r="Q191" s="11" t="s">
        <v>33</v>
      </c>
      <c r="R191" s="11" t="s">
        <v>34</v>
      </c>
      <c r="U191" s="6" t="s">
        <v>35</v>
      </c>
      <c r="V191" s="12" t="str">
        <f>Angkatan22[[#This Row],[Level]]</f>
        <v>External International</v>
      </c>
      <c r="W191" s="12" t="str">
        <f>VLOOKUP(Angkatan22[[#This Row],[Status]], Grading22[], 2, FALSE)</f>
        <v>Pengakuan</v>
      </c>
      <c r="X191" s="13" t="str">
        <f>Angkatan22[[#This Row],[Status]]</f>
        <v>Narasumber/Pembicara</v>
      </c>
      <c r="Y191" s="13" t="str">
        <f>Angkatan22[[#This Row],[Participant As]]</f>
        <v>Individual</v>
      </c>
      <c r="Z191" s="13" t="str">
        <f>CLEAN(TRIM(Angkatan22[[#This Row],[Placement]] &amp; "|" &amp; Angkatan22[[#This Row],[Competition Level]] &amp; "|" &amp; Angkatan22[[#This Row],[Team Category]]))</f>
        <v>Narasumber/Pembicara|External International|Individual</v>
      </c>
      <c r="AA191" s="13">
        <f>COUNTIFS(Angkatan22[NIS], Angkatan22[[#This Row],[NIS]], Angkatan22[Field], Angkatan22[[#This Row],[Field]])</f>
        <v>1</v>
      </c>
      <c r="AB191" s="14">
        <f>COUNTIF(Angkatan22[NIS], Angkatan22[[#This Row],[NIS]])</f>
        <v>1</v>
      </c>
      <c r="AC191" s="13">
        <f>IF(Z191 = "Penulis kedua (bukan korespondensi) dst karya ilmiah di journal yg bereputasi dan diakui|External National|Team", IFERROR((INDEX(Grading22[Score], MATCH(Angkatan22[[#This Row],[Criteria]], Grading22[Criteria], 0)))/N191, 0), IFERROR(INDEX(Grading22[Score], MATCH(Angkatan22[[#This Row],[Criteria]], Grading22[Criteria], 0)), 0))</f>
        <v>25</v>
      </c>
    </row>
    <row r="192" spans="1:29" ht="14.25" hidden="1" customHeight="1" x14ac:dyDescent="0.35">
      <c r="A192" s="16" t="s">
        <v>1423</v>
      </c>
      <c r="B192" s="6" t="s">
        <v>1424</v>
      </c>
      <c r="C192" s="6" t="s">
        <v>1414</v>
      </c>
      <c r="D192" s="6">
        <v>2022</v>
      </c>
      <c r="E192" s="6" t="s">
        <v>1425</v>
      </c>
      <c r="F192" s="7" t="s">
        <v>1426</v>
      </c>
      <c r="G192" s="7" t="s">
        <v>1426</v>
      </c>
      <c r="H192" s="6">
        <v>20222</v>
      </c>
      <c r="I192" s="6" t="s">
        <v>1427</v>
      </c>
      <c r="J192" s="6" t="s">
        <v>28</v>
      </c>
      <c r="K192" s="6" t="s">
        <v>1805</v>
      </c>
      <c r="L192" s="6" t="s">
        <v>54</v>
      </c>
      <c r="M192" s="6" t="s">
        <v>44</v>
      </c>
      <c r="N192" s="6">
        <v>10</v>
      </c>
      <c r="O192" s="6">
        <v>20</v>
      </c>
      <c r="P192" s="11" t="s">
        <v>1428</v>
      </c>
      <c r="Q192" s="11" t="s">
        <v>1429</v>
      </c>
      <c r="R192" s="11" t="s">
        <v>1430</v>
      </c>
      <c r="T192" s="11" t="s">
        <v>1431</v>
      </c>
      <c r="U192" s="6" t="s">
        <v>1432</v>
      </c>
      <c r="V192" s="12" t="str">
        <f>Angkatan22[[#This Row],[Level]]</f>
        <v>External National</v>
      </c>
      <c r="W192" s="12" t="str">
        <f>VLOOKUP(Angkatan22[[#This Row],[Status]], Grading22[], 2, FALSE)</f>
        <v>Kompetisi</v>
      </c>
      <c r="X192" s="13" t="str">
        <f>Angkatan22[[#This Row],[Status]]</f>
        <v>Juara 2</v>
      </c>
      <c r="Y192" s="13" t="str">
        <f>Angkatan22[[#This Row],[Participant As]]</f>
        <v>Team</v>
      </c>
      <c r="Z192" s="13" t="str">
        <f>CLEAN(TRIM(Angkatan22[[#This Row],[Placement]] &amp; "|" &amp; Angkatan22[[#This Row],[Competition Level]] &amp; "|" &amp; Angkatan22[[#This Row],[Team Category]]))</f>
        <v>Juara 2|External National|Team</v>
      </c>
      <c r="AA192" s="13">
        <f>COUNTIFS(Angkatan22[NIS], Angkatan22[[#This Row],[NIS]], Angkatan22[Field], Angkatan22[[#This Row],[Field]])</f>
        <v>2</v>
      </c>
      <c r="AB192" s="14">
        <f>COUNTIF(Angkatan22[NIS], Angkatan22[[#This Row],[NIS]])</f>
        <v>2</v>
      </c>
      <c r="AC192" s="13">
        <f>IF(Z192 = "Penulis kedua (bukan korespondensi) dst karya ilmiah di journal yg bereputasi dan diakui|External National|Team", IFERROR((INDEX(Grading22[Score], MATCH(Angkatan22[[#This Row],[Criteria]], Grading22[Criteria], 0)))/N192, 0), IFERROR(INDEX(Grading22[Score], MATCH(Angkatan22[[#This Row],[Criteria]], Grading22[Criteria], 0)), 0))</f>
        <v>11</v>
      </c>
    </row>
    <row r="193" spans="1:29" ht="14.25" hidden="1" customHeight="1" x14ac:dyDescent="0.35">
      <c r="A193" s="16" t="s">
        <v>1423</v>
      </c>
      <c r="B193" s="6" t="s">
        <v>1424</v>
      </c>
      <c r="C193" s="6" t="s">
        <v>1414</v>
      </c>
      <c r="D193" s="6">
        <v>2022</v>
      </c>
      <c r="E193" s="6" t="s">
        <v>1433</v>
      </c>
      <c r="F193" s="7" t="s">
        <v>1434</v>
      </c>
      <c r="G193" s="7" t="s">
        <v>1434</v>
      </c>
      <c r="H193" s="6">
        <v>20232</v>
      </c>
      <c r="I193" s="6" t="s">
        <v>1435</v>
      </c>
      <c r="J193" s="6" t="s">
        <v>28</v>
      </c>
      <c r="K193" s="6" t="s">
        <v>1805</v>
      </c>
      <c r="L193" s="6" t="s">
        <v>43</v>
      </c>
      <c r="M193" s="6" t="s">
        <v>31</v>
      </c>
      <c r="N193" s="6">
        <v>32</v>
      </c>
      <c r="O193" s="6">
        <v>15</v>
      </c>
      <c r="Q193" s="11" t="s">
        <v>1436</v>
      </c>
      <c r="R193" s="11" t="s">
        <v>1437</v>
      </c>
      <c r="T193" s="11" t="s">
        <v>1438</v>
      </c>
      <c r="U193" s="6" t="s">
        <v>1439</v>
      </c>
      <c r="V193" s="12" t="str">
        <f>Angkatan22[[#This Row],[Level]]</f>
        <v>External Regional</v>
      </c>
      <c r="W193" s="12" t="str">
        <f>VLOOKUP(Angkatan22[[#This Row],[Status]], Grading22[], 2, FALSE)</f>
        <v>Kompetisi</v>
      </c>
      <c r="X193" s="13" t="str">
        <f>Angkatan22[[#This Row],[Status]]</f>
        <v>Juara 2</v>
      </c>
      <c r="Y193" s="13" t="str">
        <f>Angkatan22[[#This Row],[Participant As]]</f>
        <v>Individual</v>
      </c>
      <c r="Z193" s="13" t="str">
        <f>CLEAN(TRIM(Angkatan22[[#This Row],[Placement]] &amp; "|" &amp; Angkatan22[[#This Row],[Competition Level]] &amp; "|" &amp; Angkatan22[[#This Row],[Team Category]]))</f>
        <v>Juara 2|External Regional|Individual</v>
      </c>
      <c r="AA193" s="13">
        <f>COUNTIFS(Angkatan22[NIS], Angkatan22[[#This Row],[NIS]], Angkatan22[Field], Angkatan22[[#This Row],[Field]])</f>
        <v>2</v>
      </c>
      <c r="AB193" s="14">
        <f>COUNTIF(Angkatan22[NIS], Angkatan22[[#This Row],[NIS]])</f>
        <v>2</v>
      </c>
      <c r="AC193" s="13">
        <f>IF(Z193 = "Penulis kedua (bukan korespondensi) dst karya ilmiah di journal yg bereputasi dan diakui|External National|Team", IFERROR((INDEX(Grading22[Score], MATCH(Angkatan22[[#This Row],[Criteria]], Grading22[Criteria], 0)))/N193, 0), IFERROR(INDEX(Grading22[Score], MATCH(Angkatan22[[#This Row],[Criteria]], Grading22[Criteria], 0)), 0))</f>
        <v>30</v>
      </c>
    </row>
    <row r="194" spans="1:29" ht="14.25" hidden="1" customHeight="1" x14ac:dyDescent="0.35">
      <c r="A194" s="16" t="s">
        <v>359</v>
      </c>
      <c r="B194" s="6" t="s">
        <v>360</v>
      </c>
      <c r="C194" s="6" t="s">
        <v>23</v>
      </c>
      <c r="D194" s="6">
        <v>2022</v>
      </c>
      <c r="E194" s="6" t="s">
        <v>24</v>
      </c>
      <c r="F194" s="7" t="s">
        <v>25</v>
      </c>
      <c r="G194" s="7" t="s">
        <v>26</v>
      </c>
      <c r="H194" s="6">
        <v>20231</v>
      </c>
      <c r="I194" s="6" t="s">
        <v>27</v>
      </c>
      <c r="J194" s="6" t="s">
        <v>28</v>
      </c>
      <c r="K194" s="6" t="s">
        <v>1810</v>
      </c>
      <c r="L194" s="6" t="s">
        <v>30</v>
      </c>
      <c r="M194" s="6" t="s">
        <v>31</v>
      </c>
      <c r="N194" s="6">
        <v>500</v>
      </c>
      <c r="O194" s="6">
        <v>10</v>
      </c>
      <c r="P194" s="11" t="s">
        <v>32</v>
      </c>
      <c r="Q194" s="11" t="s">
        <v>33</v>
      </c>
      <c r="R194" s="11" t="s">
        <v>34</v>
      </c>
      <c r="U194" s="6" t="s">
        <v>35</v>
      </c>
      <c r="V194" s="12" t="str">
        <f>Angkatan22[[#This Row],[Level]]</f>
        <v>External International</v>
      </c>
      <c r="W194" s="12" t="str">
        <f>VLOOKUP(Angkatan22[[#This Row],[Status]], Grading22[], 2, FALSE)</f>
        <v>Pengakuan</v>
      </c>
      <c r="X194" s="13" t="str">
        <f>Angkatan22[[#This Row],[Status]]</f>
        <v>Narasumber/Pembicara</v>
      </c>
      <c r="Y194" s="13" t="str">
        <f>Angkatan22[[#This Row],[Participant As]]</f>
        <v>Individual</v>
      </c>
      <c r="Z194" s="13" t="str">
        <f>CLEAN(TRIM(Angkatan22[[#This Row],[Placement]] &amp; "|" &amp; Angkatan22[[#This Row],[Competition Level]] &amp; "|" &amp; Angkatan22[[#This Row],[Team Category]]))</f>
        <v>Narasumber/Pembicara|External International|Individual</v>
      </c>
      <c r="AA194" s="13">
        <f>COUNTIFS(Angkatan22[NIS], Angkatan22[[#This Row],[NIS]], Angkatan22[Field], Angkatan22[[#This Row],[Field]])</f>
        <v>1</v>
      </c>
      <c r="AB194" s="14">
        <f>COUNTIF(Angkatan22[NIS], Angkatan22[[#This Row],[NIS]])</f>
        <v>1</v>
      </c>
      <c r="AC194" s="13">
        <f>IF(Z194 = "Penulis kedua (bukan korespondensi) dst karya ilmiah di journal yg bereputasi dan diakui|External National|Team", IFERROR((INDEX(Grading22[Score], MATCH(Angkatan22[[#This Row],[Criteria]], Grading22[Criteria], 0)))/N194, 0), IFERROR(INDEX(Grading22[Score], MATCH(Angkatan22[[#This Row],[Criteria]], Grading22[Criteria], 0)), 0))</f>
        <v>25</v>
      </c>
    </row>
    <row r="195" spans="1:29" ht="14.25" hidden="1" customHeight="1" x14ac:dyDescent="0.35">
      <c r="A195" s="16" t="s">
        <v>275</v>
      </c>
      <c r="B195" s="6" t="s">
        <v>276</v>
      </c>
      <c r="C195" s="6" t="s">
        <v>23</v>
      </c>
      <c r="D195" s="6">
        <v>2022</v>
      </c>
      <c r="E195" s="6" t="s">
        <v>24</v>
      </c>
      <c r="F195" s="7" t="s">
        <v>25</v>
      </c>
      <c r="G195" s="7" t="s">
        <v>26</v>
      </c>
      <c r="H195" s="6">
        <v>20231</v>
      </c>
      <c r="I195" s="6" t="s">
        <v>27</v>
      </c>
      <c r="J195" s="6" t="s">
        <v>28</v>
      </c>
      <c r="K195" s="6" t="s">
        <v>1810</v>
      </c>
      <c r="L195" s="6" t="s">
        <v>30</v>
      </c>
      <c r="M195" s="6" t="s">
        <v>31</v>
      </c>
      <c r="N195" s="6">
        <v>500</v>
      </c>
      <c r="O195" s="6">
        <v>10</v>
      </c>
      <c r="P195" s="11" t="s">
        <v>32</v>
      </c>
      <c r="Q195" s="11" t="s">
        <v>33</v>
      </c>
      <c r="R195" s="11" t="s">
        <v>34</v>
      </c>
      <c r="U195" s="6" t="s">
        <v>35</v>
      </c>
      <c r="V195" s="12" t="str">
        <f>Angkatan22[[#This Row],[Level]]</f>
        <v>External International</v>
      </c>
      <c r="W195" s="12" t="str">
        <f>VLOOKUP(Angkatan22[[#This Row],[Status]], Grading22[], 2, FALSE)</f>
        <v>Pengakuan</v>
      </c>
      <c r="X195" s="13" t="str">
        <f>Angkatan22[[#This Row],[Status]]</f>
        <v>Narasumber/Pembicara</v>
      </c>
      <c r="Y195" s="13" t="str">
        <f>Angkatan22[[#This Row],[Participant As]]</f>
        <v>Individual</v>
      </c>
      <c r="Z195" s="13" t="str">
        <f>CLEAN(TRIM(Angkatan22[[#This Row],[Placement]] &amp; "|" &amp; Angkatan22[[#This Row],[Competition Level]] &amp; "|" &amp; Angkatan22[[#This Row],[Team Category]]))</f>
        <v>Narasumber/Pembicara|External International|Individual</v>
      </c>
      <c r="AA195" s="13">
        <f>COUNTIFS(Angkatan22[NIS], Angkatan22[[#This Row],[NIS]], Angkatan22[Field], Angkatan22[[#This Row],[Field]])</f>
        <v>1</v>
      </c>
      <c r="AB195" s="14">
        <f>COUNTIF(Angkatan22[NIS], Angkatan22[[#This Row],[NIS]])</f>
        <v>1</v>
      </c>
      <c r="AC195" s="13">
        <f>IF(Z195 = "Penulis kedua (bukan korespondensi) dst karya ilmiah di journal yg bereputasi dan diakui|External National|Team", IFERROR((INDEX(Grading22[Score], MATCH(Angkatan22[[#This Row],[Criteria]], Grading22[Criteria], 0)))/N195, 0), IFERROR(INDEX(Grading22[Score], MATCH(Angkatan22[[#This Row],[Criteria]], Grading22[Criteria], 0)), 0))</f>
        <v>25</v>
      </c>
    </row>
    <row r="196" spans="1:29" ht="14.25" hidden="1" customHeight="1" x14ac:dyDescent="0.35">
      <c r="A196" s="16" t="s">
        <v>1737</v>
      </c>
      <c r="B196" s="6" t="s">
        <v>1738</v>
      </c>
      <c r="C196" s="6" t="s">
        <v>1717</v>
      </c>
      <c r="D196" s="6">
        <v>2022</v>
      </c>
      <c r="E196" s="6" t="s">
        <v>1537</v>
      </c>
      <c r="F196" s="7" t="s">
        <v>1538</v>
      </c>
      <c r="G196" s="7" t="s">
        <v>1426</v>
      </c>
      <c r="H196" s="6">
        <v>20222</v>
      </c>
      <c r="I196" s="6" t="s">
        <v>1537</v>
      </c>
      <c r="J196" s="6" t="s">
        <v>28</v>
      </c>
      <c r="K196" s="6" t="s">
        <v>1804</v>
      </c>
      <c r="L196" s="6" t="s">
        <v>54</v>
      </c>
      <c r="M196" s="6" t="s">
        <v>31</v>
      </c>
      <c r="N196" s="6">
        <v>1000</v>
      </c>
      <c r="O196" s="6">
        <v>25</v>
      </c>
      <c r="Q196" s="11" t="s">
        <v>1539</v>
      </c>
      <c r="R196" s="11" t="s">
        <v>1540</v>
      </c>
      <c r="T196" s="11" t="s">
        <v>1541</v>
      </c>
      <c r="U196" s="6" t="s">
        <v>1542</v>
      </c>
      <c r="V196" s="12" t="str">
        <f>Angkatan22[[#This Row],[Level]]</f>
        <v>External National</v>
      </c>
      <c r="W196" s="12" t="str">
        <f>VLOOKUP(Angkatan22[[#This Row],[Status]], Grading22[], 2, FALSE)</f>
        <v>Kompetisi</v>
      </c>
      <c r="X196" s="13" t="str">
        <f>Angkatan22[[#This Row],[Status]]</f>
        <v>Juara 1</v>
      </c>
      <c r="Y196" s="13" t="str">
        <f>Angkatan22[[#This Row],[Participant As]]</f>
        <v>Individual</v>
      </c>
      <c r="Z196" s="13" t="str">
        <f>CLEAN(TRIM(Angkatan22[[#This Row],[Placement]] &amp; "|" &amp; Angkatan22[[#This Row],[Competition Level]] &amp; "|" &amp; Angkatan22[[#This Row],[Team Category]]))</f>
        <v>Juara 1|External National|Individual</v>
      </c>
      <c r="AA196" s="13">
        <f>COUNTIFS(Angkatan22[NIS], Angkatan22[[#This Row],[NIS]], Angkatan22[Field], Angkatan22[[#This Row],[Field]])</f>
        <v>3</v>
      </c>
      <c r="AB196" s="14">
        <f>COUNTIF(Angkatan22[NIS], Angkatan22[[#This Row],[NIS]])</f>
        <v>3</v>
      </c>
      <c r="AC196" s="13">
        <f>IF(Z196 = "Penulis kedua (bukan korespondensi) dst karya ilmiah di journal yg bereputasi dan diakui|External National|Team", IFERROR((INDEX(Grading22[Score], MATCH(Angkatan22[[#This Row],[Criteria]], Grading22[Criteria], 0)))/N196, 0), IFERROR(INDEX(Grading22[Score], MATCH(Angkatan22[[#This Row],[Criteria]], Grading22[Criteria], 0)), 0))</f>
        <v>25</v>
      </c>
    </row>
    <row r="197" spans="1:29" ht="14.25" hidden="1" customHeight="1" x14ac:dyDescent="0.35">
      <c r="A197" s="16" t="s">
        <v>1737</v>
      </c>
      <c r="B197" s="6" t="s">
        <v>1738</v>
      </c>
      <c r="C197" s="6" t="s">
        <v>1717</v>
      </c>
      <c r="D197" s="6">
        <v>2022</v>
      </c>
      <c r="E197" s="6" t="s">
        <v>1543</v>
      </c>
      <c r="F197" s="7" t="s">
        <v>1038</v>
      </c>
      <c r="G197" s="7" t="s">
        <v>1544</v>
      </c>
      <c r="H197" s="6">
        <v>20231</v>
      </c>
      <c r="I197" s="6" t="s">
        <v>1543</v>
      </c>
      <c r="J197" s="6" t="s">
        <v>28</v>
      </c>
      <c r="K197" s="6" t="s">
        <v>1805</v>
      </c>
      <c r="L197" s="6" t="s">
        <v>30</v>
      </c>
      <c r="M197" s="6" t="s">
        <v>44</v>
      </c>
      <c r="O197" s="6">
        <v>25</v>
      </c>
      <c r="P197" s="11" t="s">
        <v>1545</v>
      </c>
      <c r="Q197" s="11" t="s">
        <v>1546</v>
      </c>
      <c r="R197" s="11" t="s">
        <v>1547</v>
      </c>
      <c r="T197" s="11" t="s">
        <v>1548</v>
      </c>
      <c r="U197" s="6" t="s">
        <v>1549</v>
      </c>
      <c r="V197" s="12" t="str">
        <f>Angkatan22[[#This Row],[Level]]</f>
        <v>External International</v>
      </c>
      <c r="W197" s="12" t="str">
        <f>VLOOKUP(Angkatan22[[#This Row],[Status]], Grading22[], 2, FALSE)</f>
        <v>Kompetisi</v>
      </c>
      <c r="X197" s="13" t="str">
        <f>Angkatan22[[#This Row],[Status]]</f>
        <v>Juara 2</v>
      </c>
      <c r="Y197" s="13" t="str">
        <f>Angkatan22[[#This Row],[Participant As]]</f>
        <v>Team</v>
      </c>
      <c r="Z197" s="13" t="str">
        <f>CLEAN(TRIM(Angkatan22[[#This Row],[Placement]] &amp; "|" &amp; Angkatan22[[#This Row],[Competition Level]] &amp; "|" &amp; Angkatan22[[#This Row],[Team Category]]))</f>
        <v>Juara 2|External International|Team</v>
      </c>
      <c r="AA197" s="13">
        <f>COUNTIFS(Angkatan22[NIS], Angkatan22[[#This Row],[NIS]], Angkatan22[Field], Angkatan22[[#This Row],[Field]])</f>
        <v>3</v>
      </c>
      <c r="AB197" s="14">
        <f>COUNTIF(Angkatan22[NIS], Angkatan22[[#This Row],[NIS]])</f>
        <v>3</v>
      </c>
      <c r="AC197" s="13">
        <f>IF(Z197 = "Penulis kedua (bukan korespondensi) dst karya ilmiah di journal yg bereputasi dan diakui|External National|Team", IFERROR((INDEX(Grading22[Score], MATCH(Angkatan22[[#This Row],[Criteria]], Grading22[Criteria], 0)))/N197, 0), IFERROR(INDEX(Grading22[Score], MATCH(Angkatan22[[#This Row],[Criteria]], Grading22[Criteria], 0)), 0))</f>
        <v>30</v>
      </c>
    </row>
    <row r="198" spans="1:29" ht="14.25" hidden="1" customHeight="1" x14ac:dyDescent="0.35">
      <c r="A198" s="16" t="s">
        <v>1737</v>
      </c>
      <c r="B198" s="6" t="s">
        <v>1738</v>
      </c>
      <c r="C198" s="6" t="s">
        <v>1717</v>
      </c>
      <c r="D198" s="6">
        <v>2022</v>
      </c>
      <c r="E198" s="6" t="s">
        <v>1557</v>
      </c>
      <c r="F198" s="7" t="s">
        <v>473</v>
      </c>
      <c r="G198" s="7" t="s">
        <v>112</v>
      </c>
      <c r="H198" s="6">
        <v>20231</v>
      </c>
      <c r="I198" s="6" t="s">
        <v>1557</v>
      </c>
      <c r="J198" s="6" t="s">
        <v>28</v>
      </c>
      <c r="K198" s="6" t="s">
        <v>1804</v>
      </c>
      <c r="L198" s="6" t="s">
        <v>43</v>
      </c>
      <c r="M198" s="6" t="s">
        <v>44</v>
      </c>
      <c r="O198" s="6">
        <v>20</v>
      </c>
      <c r="P198" s="6" t="s">
        <v>1558</v>
      </c>
      <c r="Q198" s="11" t="s">
        <v>1559</v>
      </c>
      <c r="R198" s="11" t="s">
        <v>1560</v>
      </c>
      <c r="T198" s="11" t="s">
        <v>1561</v>
      </c>
      <c r="U198" s="6" t="s">
        <v>1562</v>
      </c>
      <c r="V198" s="12" t="str">
        <f>Angkatan22[[#This Row],[Level]]</f>
        <v>External Regional</v>
      </c>
      <c r="W198" s="12" t="str">
        <f>VLOOKUP(Angkatan22[[#This Row],[Status]], Grading22[], 2, FALSE)</f>
        <v>Kompetisi</v>
      </c>
      <c r="X198" s="13" t="str">
        <f>Angkatan22[[#This Row],[Status]]</f>
        <v>Juara 1</v>
      </c>
      <c r="Y198" s="13" t="str">
        <f>Angkatan22[[#This Row],[Participant As]]</f>
        <v>Team</v>
      </c>
      <c r="Z198" s="13" t="str">
        <f>CLEAN(TRIM(Angkatan22[[#This Row],[Placement]] &amp; "|" &amp; Angkatan22[[#This Row],[Competition Level]] &amp; "|" &amp; Angkatan22[[#This Row],[Team Category]]))</f>
        <v>Juara 1|External Regional|Team</v>
      </c>
      <c r="AA198" s="13">
        <f>COUNTIFS(Angkatan22[NIS], Angkatan22[[#This Row],[NIS]], Angkatan22[Field], Angkatan22[[#This Row],[Field]])</f>
        <v>3</v>
      </c>
      <c r="AB198" s="14">
        <f>COUNTIF(Angkatan22[NIS], Angkatan22[[#This Row],[NIS]])</f>
        <v>3</v>
      </c>
      <c r="AC198" s="13">
        <f>IF(Z198 = "Penulis kedua (bukan korespondensi) dst karya ilmiah di journal yg bereputasi dan diakui|External National|Team", IFERROR((INDEX(Grading22[Score], MATCH(Angkatan22[[#This Row],[Criteria]], Grading22[Criteria], 0)))/N198, 0), IFERROR(INDEX(Grading22[Score], MATCH(Angkatan22[[#This Row],[Criteria]], Grading22[Criteria], 0)), 0))</f>
        <v>25</v>
      </c>
    </row>
    <row r="199" spans="1:29" ht="14.25" hidden="1" customHeight="1" x14ac:dyDescent="0.35">
      <c r="A199" s="16" t="s">
        <v>262</v>
      </c>
      <c r="B199" s="6" t="s">
        <v>263</v>
      </c>
      <c r="C199" s="6" t="s">
        <v>23</v>
      </c>
      <c r="D199" s="6">
        <v>2022</v>
      </c>
      <c r="E199" s="6" t="s">
        <v>24</v>
      </c>
      <c r="F199" s="7" t="s">
        <v>25</v>
      </c>
      <c r="G199" s="7" t="s">
        <v>26</v>
      </c>
      <c r="H199" s="6">
        <v>20231</v>
      </c>
      <c r="I199" s="6" t="s">
        <v>27</v>
      </c>
      <c r="J199" s="6" t="s">
        <v>28</v>
      </c>
      <c r="K199" s="6" t="s">
        <v>1810</v>
      </c>
      <c r="L199" s="6" t="s">
        <v>30</v>
      </c>
      <c r="M199" s="6" t="s">
        <v>31</v>
      </c>
      <c r="N199" s="6">
        <v>500</v>
      </c>
      <c r="O199" s="6">
        <v>10</v>
      </c>
      <c r="P199" s="11" t="s">
        <v>32</v>
      </c>
      <c r="Q199" s="11" t="s">
        <v>33</v>
      </c>
      <c r="R199" s="11" t="s">
        <v>34</v>
      </c>
      <c r="U199" s="6" t="s">
        <v>35</v>
      </c>
      <c r="V199" s="12" t="str">
        <f>Angkatan22[[#This Row],[Level]]</f>
        <v>External International</v>
      </c>
      <c r="W199" s="12" t="str">
        <f>VLOOKUP(Angkatan22[[#This Row],[Status]], Grading22[], 2, FALSE)</f>
        <v>Pengakuan</v>
      </c>
      <c r="X199" s="13" t="str">
        <f>Angkatan22[[#This Row],[Status]]</f>
        <v>Narasumber/Pembicara</v>
      </c>
      <c r="Y199" s="13" t="str">
        <f>Angkatan22[[#This Row],[Participant As]]</f>
        <v>Individual</v>
      </c>
      <c r="Z199" s="13" t="str">
        <f>CLEAN(TRIM(Angkatan22[[#This Row],[Placement]] &amp; "|" &amp; Angkatan22[[#This Row],[Competition Level]] &amp; "|" &amp; Angkatan22[[#This Row],[Team Category]]))</f>
        <v>Narasumber/Pembicara|External International|Individual</v>
      </c>
      <c r="AA199" s="13">
        <f>COUNTIFS(Angkatan22[NIS], Angkatan22[[#This Row],[NIS]], Angkatan22[Field], Angkatan22[[#This Row],[Field]])</f>
        <v>1</v>
      </c>
      <c r="AB199" s="14">
        <f>COUNTIF(Angkatan22[NIS], Angkatan22[[#This Row],[NIS]])</f>
        <v>1</v>
      </c>
      <c r="AC199" s="13">
        <f>IF(Z199 = "Penulis kedua (bukan korespondensi) dst karya ilmiah di journal yg bereputasi dan diakui|External National|Team", IFERROR((INDEX(Grading22[Score], MATCH(Angkatan22[[#This Row],[Criteria]], Grading22[Criteria], 0)))/N199, 0), IFERROR(INDEX(Grading22[Score], MATCH(Angkatan22[[#This Row],[Criteria]], Grading22[Criteria], 0)), 0))</f>
        <v>25</v>
      </c>
    </row>
    <row r="200" spans="1:29" ht="14.25" hidden="1" customHeight="1" x14ac:dyDescent="0.35">
      <c r="A200" s="16" t="s">
        <v>491</v>
      </c>
      <c r="B200" s="6" t="s">
        <v>492</v>
      </c>
      <c r="C200" s="6" t="s">
        <v>23</v>
      </c>
      <c r="D200" s="6">
        <v>2022</v>
      </c>
      <c r="E200" s="6" t="s">
        <v>471</v>
      </c>
      <c r="F200" s="7" t="s">
        <v>472</v>
      </c>
      <c r="G200" s="7" t="s">
        <v>473</v>
      </c>
      <c r="H200" s="6">
        <v>20231</v>
      </c>
      <c r="I200" s="6" t="s">
        <v>471</v>
      </c>
      <c r="J200" s="6" t="s">
        <v>28</v>
      </c>
      <c r="K200" s="6" t="s">
        <v>1806</v>
      </c>
      <c r="L200" s="6" t="s">
        <v>54</v>
      </c>
      <c r="M200" s="6" t="s">
        <v>44</v>
      </c>
      <c r="O200" s="6">
        <v>15</v>
      </c>
      <c r="P200" s="11" t="s">
        <v>474</v>
      </c>
      <c r="Q200" s="11" t="s">
        <v>475</v>
      </c>
      <c r="R200" s="11" t="s">
        <v>476</v>
      </c>
      <c r="T200" s="11" t="s">
        <v>477</v>
      </c>
      <c r="U200" s="6" t="s">
        <v>478</v>
      </c>
      <c r="V200" s="12" t="str">
        <f>Angkatan22[[#This Row],[Level]]</f>
        <v>External National</v>
      </c>
      <c r="W200" s="12" t="str">
        <f>VLOOKUP(Angkatan22[[#This Row],[Status]], Grading22[], 2, FALSE)</f>
        <v>Kompetisi</v>
      </c>
      <c r="X200" s="13" t="str">
        <f>Angkatan22[[#This Row],[Status]]</f>
        <v>Juara 3</v>
      </c>
      <c r="Y200" s="13" t="str">
        <f>Angkatan22[[#This Row],[Participant As]]</f>
        <v>Team</v>
      </c>
      <c r="Z200" s="13" t="str">
        <f>CLEAN(TRIM(Angkatan22[[#This Row],[Placement]] &amp; "|" &amp; Angkatan22[[#This Row],[Competition Level]] &amp; "|" &amp; Angkatan22[[#This Row],[Team Category]]))</f>
        <v>Juara 3|External National|Team</v>
      </c>
      <c r="AA200" s="13">
        <f>COUNTIFS(Angkatan22[NIS], Angkatan22[[#This Row],[NIS]], Angkatan22[Field], Angkatan22[[#This Row],[Field]])</f>
        <v>1</v>
      </c>
      <c r="AB200" s="14">
        <f>COUNTIF(Angkatan22[NIS], Angkatan22[[#This Row],[NIS]])</f>
        <v>1</v>
      </c>
      <c r="AC200" s="13">
        <f>IF(Z200 = "Penulis kedua (bukan korespondensi) dst karya ilmiah di journal yg bereputasi dan diakui|External National|Team", IFERROR((INDEX(Grading22[Score], MATCH(Angkatan22[[#This Row],[Criteria]], Grading22[Criteria], 0)))/N200, 0), IFERROR(INDEX(Grading22[Score], MATCH(Angkatan22[[#This Row],[Criteria]], Grading22[Criteria], 0)), 0))</f>
        <v>8</v>
      </c>
    </row>
    <row r="201" spans="1:29" ht="14.25" hidden="1" customHeight="1" x14ac:dyDescent="0.35">
      <c r="A201" s="16" t="s">
        <v>21</v>
      </c>
      <c r="B201" s="6" t="s">
        <v>22</v>
      </c>
      <c r="C201" s="6" t="s">
        <v>23</v>
      </c>
      <c r="D201" s="6">
        <v>2022</v>
      </c>
      <c r="E201" s="6" t="s">
        <v>24</v>
      </c>
      <c r="F201" s="7" t="s">
        <v>25</v>
      </c>
      <c r="G201" s="7" t="s">
        <v>26</v>
      </c>
      <c r="H201" s="6">
        <v>20231</v>
      </c>
      <c r="I201" s="6" t="s">
        <v>27</v>
      </c>
      <c r="J201" s="6" t="s">
        <v>28</v>
      </c>
      <c r="K201" s="6" t="s">
        <v>1810</v>
      </c>
      <c r="L201" s="6" t="s">
        <v>30</v>
      </c>
      <c r="M201" s="6" t="s">
        <v>31</v>
      </c>
      <c r="N201" s="6">
        <v>500</v>
      </c>
      <c r="O201" s="6">
        <v>10</v>
      </c>
      <c r="P201" s="11" t="s">
        <v>32</v>
      </c>
      <c r="Q201" s="11" t="s">
        <v>33</v>
      </c>
      <c r="R201" s="11" t="s">
        <v>34</v>
      </c>
      <c r="U201" s="6" t="s">
        <v>35</v>
      </c>
      <c r="V201" s="12" t="str">
        <f>Angkatan22[[#This Row],[Level]]</f>
        <v>External International</v>
      </c>
      <c r="W201" s="12" t="str">
        <f>VLOOKUP(Angkatan22[[#This Row],[Status]], Grading22[], 2, FALSE)</f>
        <v>Pengakuan</v>
      </c>
      <c r="X201" s="13" t="str">
        <f>Angkatan22[[#This Row],[Status]]</f>
        <v>Narasumber/Pembicara</v>
      </c>
      <c r="Y201" s="13" t="str">
        <f>Angkatan22[[#This Row],[Participant As]]</f>
        <v>Individual</v>
      </c>
      <c r="Z201" s="13" t="str">
        <f>CLEAN(TRIM(Angkatan22[[#This Row],[Placement]] &amp; "|" &amp; Angkatan22[[#This Row],[Competition Level]] &amp; "|" &amp; Angkatan22[[#This Row],[Team Category]]))</f>
        <v>Narasumber/Pembicara|External International|Individual</v>
      </c>
      <c r="AA201" s="13">
        <f>COUNTIFS(Angkatan22[NIS], Angkatan22[[#This Row],[NIS]], Angkatan22[Field], Angkatan22[[#This Row],[Field]])</f>
        <v>1</v>
      </c>
      <c r="AB201" s="14">
        <f>COUNTIF(Angkatan22[NIS], Angkatan22[[#This Row],[NIS]])</f>
        <v>1</v>
      </c>
      <c r="AC201" s="13">
        <f>IF(Z201 = "Penulis kedua (bukan korespondensi) dst karya ilmiah di journal yg bereputasi dan diakui|External National|Team", IFERROR((INDEX(Grading22[Score], MATCH(Angkatan22[[#This Row],[Criteria]], Grading22[Criteria], 0)))/N201, 0), IFERROR(INDEX(Grading22[Score], MATCH(Angkatan22[[#This Row],[Criteria]], Grading22[Criteria], 0)), 0))</f>
        <v>25</v>
      </c>
    </row>
    <row r="202" spans="1:29" ht="14.25" hidden="1" customHeight="1" x14ac:dyDescent="0.35">
      <c r="A202" s="16" t="s">
        <v>216</v>
      </c>
      <c r="B202" s="6" t="s">
        <v>217</v>
      </c>
      <c r="C202" s="6" t="s">
        <v>23</v>
      </c>
      <c r="D202" s="6">
        <v>2022</v>
      </c>
      <c r="E202" s="6" t="s">
        <v>24</v>
      </c>
      <c r="F202" s="7" t="s">
        <v>25</v>
      </c>
      <c r="G202" s="7" t="s">
        <v>26</v>
      </c>
      <c r="H202" s="6">
        <v>20231</v>
      </c>
      <c r="I202" s="6" t="s">
        <v>27</v>
      </c>
      <c r="J202" s="6" t="s">
        <v>28</v>
      </c>
      <c r="K202" s="6" t="s">
        <v>1810</v>
      </c>
      <c r="L202" s="6" t="s">
        <v>30</v>
      </c>
      <c r="M202" s="6" t="s">
        <v>31</v>
      </c>
      <c r="N202" s="6">
        <v>500</v>
      </c>
      <c r="O202" s="6">
        <v>10</v>
      </c>
      <c r="P202" s="11" t="s">
        <v>32</v>
      </c>
      <c r="Q202" s="11" t="s">
        <v>33</v>
      </c>
      <c r="R202" s="11" t="s">
        <v>34</v>
      </c>
      <c r="U202" s="6" t="s">
        <v>35</v>
      </c>
      <c r="V202" s="12" t="str">
        <f>Angkatan22[[#This Row],[Level]]</f>
        <v>External International</v>
      </c>
      <c r="W202" s="12" t="str">
        <f>VLOOKUP(Angkatan22[[#This Row],[Status]], Grading22[], 2, FALSE)</f>
        <v>Pengakuan</v>
      </c>
      <c r="X202" s="13" t="str">
        <f>Angkatan22[[#This Row],[Status]]</f>
        <v>Narasumber/Pembicara</v>
      </c>
      <c r="Y202" s="13" t="str">
        <f>Angkatan22[[#This Row],[Participant As]]</f>
        <v>Individual</v>
      </c>
      <c r="Z202" s="13" t="str">
        <f>CLEAN(TRIM(Angkatan22[[#This Row],[Placement]] &amp; "|" &amp; Angkatan22[[#This Row],[Competition Level]] &amp; "|" &amp; Angkatan22[[#This Row],[Team Category]]))</f>
        <v>Narasumber/Pembicara|External International|Individual</v>
      </c>
      <c r="AA202" s="13">
        <f>COUNTIFS(Angkatan22[NIS], Angkatan22[[#This Row],[NIS]], Angkatan22[Field], Angkatan22[[#This Row],[Field]])</f>
        <v>1</v>
      </c>
      <c r="AB202" s="14">
        <f>COUNTIF(Angkatan22[NIS], Angkatan22[[#This Row],[NIS]])</f>
        <v>1</v>
      </c>
      <c r="AC202" s="13">
        <f>IF(Z202 = "Penulis kedua (bukan korespondensi) dst karya ilmiah di journal yg bereputasi dan diakui|External National|Team", IFERROR((INDEX(Grading22[Score], MATCH(Angkatan22[[#This Row],[Criteria]], Grading22[Criteria], 0)))/N202, 0), IFERROR(INDEX(Grading22[Score], MATCH(Angkatan22[[#This Row],[Criteria]], Grading22[Criteria], 0)), 0))</f>
        <v>25</v>
      </c>
    </row>
    <row r="203" spans="1:29" ht="14.25" hidden="1" customHeight="1" x14ac:dyDescent="0.35">
      <c r="A203" s="16" t="s">
        <v>64</v>
      </c>
      <c r="B203" s="6" t="s">
        <v>65</v>
      </c>
      <c r="C203" s="6" t="s">
        <v>23</v>
      </c>
      <c r="D203" s="6">
        <v>2022</v>
      </c>
      <c r="E203" s="6" t="s">
        <v>24</v>
      </c>
      <c r="F203" s="7" t="s">
        <v>25</v>
      </c>
      <c r="G203" s="7" t="s">
        <v>26</v>
      </c>
      <c r="H203" s="6">
        <v>20231</v>
      </c>
      <c r="I203" s="6" t="s">
        <v>27</v>
      </c>
      <c r="J203" s="6" t="s">
        <v>28</v>
      </c>
      <c r="K203" s="6" t="s">
        <v>1810</v>
      </c>
      <c r="L203" s="6" t="s">
        <v>30</v>
      </c>
      <c r="M203" s="6" t="s">
        <v>31</v>
      </c>
      <c r="N203" s="6">
        <v>500</v>
      </c>
      <c r="O203" s="6">
        <v>10</v>
      </c>
      <c r="P203" s="11" t="s">
        <v>32</v>
      </c>
      <c r="Q203" s="11" t="s">
        <v>33</v>
      </c>
      <c r="R203" s="11" t="s">
        <v>34</v>
      </c>
      <c r="U203" s="6" t="s">
        <v>35</v>
      </c>
      <c r="V203" s="12" t="str">
        <f>Angkatan22[[#This Row],[Level]]</f>
        <v>External International</v>
      </c>
      <c r="W203" s="12" t="str">
        <f>VLOOKUP(Angkatan22[[#This Row],[Status]], Grading22[], 2, FALSE)</f>
        <v>Pengakuan</v>
      </c>
      <c r="X203" s="13" t="str">
        <f>Angkatan22[[#This Row],[Status]]</f>
        <v>Narasumber/Pembicara</v>
      </c>
      <c r="Y203" s="13" t="str">
        <f>Angkatan22[[#This Row],[Participant As]]</f>
        <v>Individual</v>
      </c>
      <c r="Z203" s="13" t="str">
        <f>CLEAN(TRIM(Angkatan22[[#This Row],[Placement]] &amp; "|" &amp; Angkatan22[[#This Row],[Competition Level]] &amp; "|" &amp; Angkatan22[[#This Row],[Team Category]]))</f>
        <v>Narasumber/Pembicara|External International|Individual</v>
      </c>
      <c r="AA203" s="13">
        <f>COUNTIFS(Angkatan22[NIS], Angkatan22[[#This Row],[NIS]], Angkatan22[Field], Angkatan22[[#This Row],[Field]])</f>
        <v>1</v>
      </c>
      <c r="AB203" s="14">
        <f>COUNTIF(Angkatan22[NIS], Angkatan22[[#This Row],[NIS]])</f>
        <v>1</v>
      </c>
      <c r="AC203" s="13">
        <f>IF(Z203 = "Penulis kedua (bukan korespondensi) dst karya ilmiah di journal yg bereputasi dan diakui|External National|Team", IFERROR((INDEX(Grading22[Score], MATCH(Angkatan22[[#This Row],[Criteria]], Grading22[Criteria], 0)))/N203, 0), IFERROR(INDEX(Grading22[Score], MATCH(Angkatan22[[#This Row],[Criteria]], Grading22[Criteria], 0)), 0))</f>
        <v>25</v>
      </c>
    </row>
    <row r="204" spans="1:29" ht="14.25" hidden="1" customHeight="1" x14ac:dyDescent="0.35">
      <c r="A204" s="16" t="s">
        <v>258</v>
      </c>
      <c r="B204" s="6" t="s">
        <v>259</v>
      </c>
      <c r="C204" s="6" t="s">
        <v>23</v>
      </c>
      <c r="D204" s="6">
        <v>2022</v>
      </c>
      <c r="E204" s="6" t="s">
        <v>24</v>
      </c>
      <c r="F204" s="7" t="s">
        <v>25</v>
      </c>
      <c r="G204" s="7" t="s">
        <v>26</v>
      </c>
      <c r="H204" s="6">
        <v>20231</v>
      </c>
      <c r="I204" s="6" t="s">
        <v>27</v>
      </c>
      <c r="J204" s="6" t="s">
        <v>28</v>
      </c>
      <c r="K204" s="6" t="s">
        <v>1810</v>
      </c>
      <c r="L204" s="6" t="s">
        <v>30</v>
      </c>
      <c r="M204" s="6" t="s">
        <v>31</v>
      </c>
      <c r="N204" s="6">
        <v>500</v>
      </c>
      <c r="O204" s="6">
        <v>10</v>
      </c>
      <c r="P204" s="11" t="s">
        <v>32</v>
      </c>
      <c r="Q204" s="11" t="s">
        <v>33</v>
      </c>
      <c r="R204" s="11" t="s">
        <v>34</v>
      </c>
      <c r="U204" s="6" t="s">
        <v>35</v>
      </c>
      <c r="V204" s="12" t="str">
        <f>Angkatan22[[#This Row],[Level]]</f>
        <v>External International</v>
      </c>
      <c r="W204" s="12" t="str">
        <f>VLOOKUP(Angkatan22[[#This Row],[Status]], Grading22[], 2, FALSE)</f>
        <v>Pengakuan</v>
      </c>
      <c r="X204" s="13" t="str">
        <f>Angkatan22[[#This Row],[Status]]</f>
        <v>Narasumber/Pembicara</v>
      </c>
      <c r="Y204" s="13" t="str">
        <f>Angkatan22[[#This Row],[Participant As]]</f>
        <v>Individual</v>
      </c>
      <c r="Z204" s="13" t="str">
        <f>CLEAN(TRIM(Angkatan22[[#This Row],[Placement]] &amp; "|" &amp; Angkatan22[[#This Row],[Competition Level]] &amp; "|" &amp; Angkatan22[[#This Row],[Team Category]]))</f>
        <v>Narasumber/Pembicara|External International|Individual</v>
      </c>
      <c r="AA204" s="13">
        <f>COUNTIFS(Angkatan22[NIS], Angkatan22[[#This Row],[NIS]], Angkatan22[Field], Angkatan22[[#This Row],[Field]])</f>
        <v>1</v>
      </c>
      <c r="AB204" s="14">
        <f>COUNTIF(Angkatan22[NIS], Angkatan22[[#This Row],[NIS]])</f>
        <v>1</v>
      </c>
      <c r="AC204" s="13">
        <f>IF(Z204 = "Penulis kedua (bukan korespondensi) dst karya ilmiah di journal yg bereputasi dan diakui|External National|Team", IFERROR((INDEX(Grading22[Score], MATCH(Angkatan22[[#This Row],[Criteria]], Grading22[Criteria], 0)))/N204, 0), IFERROR(INDEX(Grading22[Score], MATCH(Angkatan22[[#This Row],[Criteria]], Grading22[Criteria], 0)), 0))</f>
        <v>25</v>
      </c>
    </row>
    <row r="205" spans="1:29" ht="14.25" hidden="1" customHeight="1" x14ac:dyDescent="0.35">
      <c r="A205" s="16" t="s">
        <v>204</v>
      </c>
      <c r="B205" s="6" t="s">
        <v>205</v>
      </c>
      <c r="C205" s="6" t="s">
        <v>23</v>
      </c>
      <c r="D205" s="6">
        <v>2022</v>
      </c>
      <c r="E205" s="6" t="s">
        <v>24</v>
      </c>
      <c r="F205" s="7" t="s">
        <v>25</v>
      </c>
      <c r="G205" s="7" t="s">
        <v>26</v>
      </c>
      <c r="H205" s="6">
        <v>20231</v>
      </c>
      <c r="I205" s="6" t="s">
        <v>27</v>
      </c>
      <c r="J205" s="6" t="s">
        <v>28</v>
      </c>
      <c r="K205" s="6" t="s">
        <v>1810</v>
      </c>
      <c r="L205" s="6" t="s">
        <v>30</v>
      </c>
      <c r="M205" s="6" t="s">
        <v>31</v>
      </c>
      <c r="N205" s="6">
        <v>500</v>
      </c>
      <c r="O205" s="6">
        <v>10</v>
      </c>
      <c r="P205" s="11" t="s">
        <v>32</v>
      </c>
      <c r="Q205" s="11" t="s">
        <v>33</v>
      </c>
      <c r="R205" s="11" t="s">
        <v>34</v>
      </c>
      <c r="U205" s="6" t="s">
        <v>35</v>
      </c>
      <c r="V205" s="12" t="str">
        <f>Angkatan22[[#This Row],[Level]]</f>
        <v>External International</v>
      </c>
      <c r="W205" s="12" t="str">
        <f>VLOOKUP(Angkatan22[[#This Row],[Status]], Grading22[], 2, FALSE)</f>
        <v>Pengakuan</v>
      </c>
      <c r="X205" s="13" t="str">
        <f>Angkatan22[[#This Row],[Status]]</f>
        <v>Narasumber/Pembicara</v>
      </c>
      <c r="Y205" s="13" t="str">
        <f>Angkatan22[[#This Row],[Participant As]]</f>
        <v>Individual</v>
      </c>
      <c r="Z205" s="13" t="str">
        <f>CLEAN(TRIM(Angkatan22[[#This Row],[Placement]] &amp; "|" &amp; Angkatan22[[#This Row],[Competition Level]] &amp; "|" &amp; Angkatan22[[#This Row],[Team Category]]))</f>
        <v>Narasumber/Pembicara|External International|Individual</v>
      </c>
      <c r="AA205" s="13">
        <f>COUNTIFS(Angkatan22[NIS], Angkatan22[[#This Row],[NIS]], Angkatan22[Field], Angkatan22[[#This Row],[Field]])</f>
        <v>1</v>
      </c>
      <c r="AB205" s="14">
        <f>COUNTIF(Angkatan22[NIS], Angkatan22[[#This Row],[NIS]])</f>
        <v>1</v>
      </c>
      <c r="AC205" s="13">
        <f>IF(Z205 = "Penulis kedua (bukan korespondensi) dst karya ilmiah di journal yg bereputasi dan diakui|External National|Team", IFERROR((INDEX(Grading22[Score], MATCH(Angkatan22[[#This Row],[Criteria]], Grading22[Criteria], 0)))/N205, 0), IFERROR(INDEX(Grading22[Score], MATCH(Angkatan22[[#This Row],[Criteria]], Grading22[Criteria], 0)), 0))</f>
        <v>25</v>
      </c>
    </row>
    <row r="206" spans="1:29" ht="14.25" hidden="1" customHeight="1" x14ac:dyDescent="0.35">
      <c r="A206" s="16" t="s">
        <v>487</v>
      </c>
      <c r="B206" s="6" t="s">
        <v>488</v>
      </c>
      <c r="C206" s="6" t="s">
        <v>23</v>
      </c>
      <c r="D206" s="6">
        <v>2022</v>
      </c>
      <c r="E206" s="6" t="s">
        <v>24</v>
      </c>
      <c r="F206" s="7" t="s">
        <v>25</v>
      </c>
      <c r="G206" s="7" t="s">
        <v>26</v>
      </c>
      <c r="H206" s="6">
        <v>20231</v>
      </c>
      <c r="I206" s="6" t="s">
        <v>27</v>
      </c>
      <c r="J206" s="6" t="s">
        <v>28</v>
      </c>
      <c r="K206" s="6" t="s">
        <v>1810</v>
      </c>
      <c r="L206" s="6" t="s">
        <v>30</v>
      </c>
      <c r="M206" s="6" t="s">
        <v>31</v>
      </c>
      <c r="N206" s="6">
        <v>500</v>
      </c>
      <c r="O206" s="6">
        <v>10</v>
      </c>
      <c r="P206" s="11" t="s">
        <v>32</v>
      </c>
      <c r="Q206" s="11" t="s">
        <v>33</v>
      </c>
      <c r="R206" s="11" t="s">
        <v>34</v>
      </c>
      <c r="U206" s="6" t="s">
        <v>35</v>
      </c>
      <c r="V206" s="12" t="str">
        <f>Angkatan22[[#This Row],[Level]]</f>
        <v>External International</v>
      </c>
      <c r="W206" s="12" t="str">
        <f>VLOOKUP(Angkatan22[[#This Row],[Status]], Grading22[], 2, FALSE)</f>
        <v>Pengakuan</v>
      </c>
      <c r="X206" s="13" t="str">
        <f>Angkatan22[[#This Row],[Status]]</f>
        <v>Narasumber/Pembicara</v>
      </c>
      <c r="Y206" s="13" t="str">
        <f>Angkatan22[[#This Row],[Participant As]]</f>
        <v>Individual</v>
      </c>
      <c r="Z206" s="13" t="str">
        <f>CLEAN(TRIM(Angkatan22[[#This Row],[Placement]] &amp; "|" &amp; Angkatan22[[#This Row],[Competition Level]] &amp; "|" &amp; Angkatan22[[#This Row],[Team Category]]))</f>
        <v>Narasumber/Pembicara|External International|Individual</v>
      </c>
      <c r="AA206" s="13">
        <f>COUNTIFS(Angkatan22[NIS], Angkatan22[[#This Row],[NIS]], Angkatan22[Field], Angkatan22[[#This Row],[Field]])</f>
        <v>1</v>
      </c>
      <c r="AB206" s="14">
        <f>COUNTIF(Angkatan22[NIS], Angkatan22[[#This Row],[NIS]])</f>
        <v>1</v>
      </c>
      <c r="AC206" s="13">
        <f>IF(Z206 = "Penulis kedua (bukan korespondensi) dst karya ilmiah di journal yg bereputasi dan diakui|External National|Team", IFERROR((INDEX(Grading22[Score], MATCH(Angkatan22[[#This Row],[Criteria]], Grading22[Criteria], 0)))/N206, 0), IFERROR(INDEX(Grading22[Score], MATCH(Angkatan22[[#This Row],[Criteria]], Grading22[Criteria], 0)), 0))</f>
        <v>25</v>
      </c>
    </row>
    <row r="207" spans="1:29" ht="14.25" hidden="1" customHeight="1" x14ac:dyDescent="0.35">
      <c r="A207" s="16" t="s">
        <v>1289</v>
      </c>
      <c r="B207" s="6" t="s">
        <v>1290</v>
      </c>
      <c r="C207" s="6" t="s">
        <v>1272</v>
      </c>
      <c r="D207" s="6">
        <v>2022</v>
      </c>
      <c r="E207" s="6" t="s">
        <v>1291</v>
      </c>
      <c r="F207" s="7" t="s">
        <v>1292</v>
      </c>
      <c r="G207" s="7" t="s">
        <v>1292</v>
      </c>
      <c r="H207" s="6">
        <v>20222</v>
      </c>
      <c r="I207" s="6" t="s">
        <v>1293</v>
      </c>
      <c r="J207" s="6" t="s">
        <v>28</v>
      </c>
      <c r="K207" s="6" t="s">
        <v>1806</v>
      </c>
      <c r="L207" s="6" t="s">
        <v>54</v>
      </c>
      <c r="M207" s="6" t="s">
        <v>31</v>
      </c>
      <c r="N207" s="6">
        <v>50</v>
      </c>
      <c r="O207" s="6">
        <v>15</v>
      </c>
      <c r="P207" s="11" t="s">
        <v>1294</v>
      </c>
      <c r="Q207" s="11" t="s">
        <v>1295</v>
      </c>
      <c r="R207" s="11" t="s">
        <v>1296</v>
      </c>
      <c r="U207" s="6" t="s">
        <v>1297</v>
      </c>
      <c r="V207" s="12" t="str">
        <f>Angkatan22[[#This Row],[Level]]</f>
        <v>External National</v>
      </c>
      <c r="W207" s="12" t="str">
        <f>VLOOKUP(Angkatan22[[#This Row],[Status]], Grading22[], 2, FALSE)</f>
        <v>Kompetisi</v>
      </c>
      <c r="X207" s="13" t="str">
        <f>Angkatan22[[#This Row],[Status]]</f>
        <v>Juara 3</v>
      </c>
      <c r="Y207" s="13" t="str">
        <f>Angkatan22[[#This Row],[Participant As]]</f>
        <v>Individual</v>
      </c>
      <c r="Z207" s="13" t="str">
        <f>CLEAN(TRIM(Angkatan22[[#This Row],[Placement]] &amp; "|" &amp; Angkatan22[[#This Row],[Competition Level]] &amp; "|" &amp; Angkatan22[[#This Row],[Team Category]]))</f>
        <v>Juara 3|External National|Individual</v>
      </c>
      <c r="AA207" s="13">
        <f>COUNTIFS(Angkatan22[NIS], Angkatan22[[#This Row],[NIS]], Angkatan22[Field], Angkatan22[[#This Row],[Field]])</f>
        <v>1</v>
      </c>
      <c r="AB207" s="14">
        <f>COUNTIF(Angkatan22[NIS], Angkatan22[[#This Row],[NIS]])</f>
        <v>1</v>
      </c>
      <c r="AC207" s="13">
        <f>IF(Z207 = "Penulis kedua (bukan korespondensi) dst karya ilmiah di journal yg bereputasi dan diakui|External National|Team", IFERROR((INDEX(Grading22[Score], MATCH(Angkatan22[[#This Row],[Criteria]], Grading22[Criteria], 0)))/N207, 0), IFERROR(INDEX(Grading22[Score], MATCH(Angkatan22[[#This Row],[Criteria]], Grading22[Criteria], 0)), 0))</f>
        <v>15</v>
      </c>
    </row>
    <row r="208" spans="1:29" ht="14.25" hidden="1" customHeight="1" x14ac:dyDescent="0.35">
      <c r="A208" s="16" t="s">
        <v>441</v>
      </c>
      <c r="B208" s="6" t="s">
        <v>442</v>
      </c>
      <c r="C208" s="6" t="s">
        <v>23</v>
      </c>
      <c r="D208" s="6">
        <v>2022</v>
      </c>
      <c r="E208" s="6" t="s">
        <v>24</v>
      </c>
      <c r="F208" s="7" t="s">
        <v>25</v>
      </c>
      <c r="G208" s="7" t="s">
        <v>26</v>
      </c>
      <c r="H208" s="6">
        <v>20231</v>
      </c>
      <c r="I208" s="6" t="s">
        <v>27</v>
      </c>
      <c r="J208" s="6" t="s">
        <v>28</v>
      </c>
      <c r="K208" s="6" t="s">
        <v>1810</v>
      </c>
      <c r="L208" s="6" t="s">
        <v>30</v>
      </c>
      <c r="M208" s="6" t="s">
        <v>31</v>
      </c>
      <c r="N208" s="6">
        <v>500</v>
      </c>
      <c r="O208" s="6">
        <v>10</v>
      </c>
      <c r="P208" s="11" t="s">
        <v>32</v>
      </c>
      <c r="Q208" s="11" t="s">
        <v>33</v>
      </c>
      <c r="R208" s="11" t="s">
        <v>34</v>
      </c>
      <c r="U208" s="6" t="s">
        <v>35</v>
      </c>
      <c r="V208" s="12" t="str">
        <f>Angkatan22[[#This Row],[Level]]</f>
        <v>External International</v>
      </c>
      <c r="W208" s="12" t="str">
        <f>VLOOKUP(Angkatan22[[#This Row],[Status]], Grading22[], 2, FALSE)</f>
        <v>Pengakuan</v>
      </c>
      <c r="X208" s="13" t="str">
        <f>Angkatan22[[#This Row],[Status]]</f>
        <v>Narasumber/Pembicara</v>
      </c>
      <c r="Y208" s="13" t="str">
        <f>Angkatan22[[#This Row],[Participant As]]</f>
        <v>Individual</v>
      </c>
      <c r="Z208" s="13" t="str">
        <f>CLEAN(TRIM(Angkatan22[[#This Row],[Placement]] &amp; "|" &amp; Angkatan22[[#This Row],[Competition Level]] &amp; "|" &amp; Angkatan22[[#This Row],[Team Category]]))</f>
        <v>Narasumber/Pembicara|External International|Individual</v>
      </c>
      <c r="AA208" s="13">
        <f>COUNTIFS(Angkatan22[NIS], Angkatan22[[#This Row],[NIS]], Angkatan22[Field], Angkatan22[[#This Row],[Field]])</f>
        <v>1</v>
      </c>
      <c r="AB208" s="14">
        <f>COUNTIF(Angkatan22[NIS], Angkatan22[[#This Row],[NIS]])</f>
        <v>1</v>
      </c>
      <c r="AC208" s="13">
        <f>IF(Z208 = "Penulis kedua (bukan korespondensi) dst karya ilmiah di journal yg bereputasi dan diakui|External National|Team", IFERROR((INDEX(Grading22[Score], MATCH(Angkatan22[[#This Row],[Criteria]], Grading22[Criteria], 0)))/N208, 0), IFERROR(INDEX(Grading22[Score], MATCH(Angkatan22[[#This Row],[Criteria]], Grading22[Criteria], 0)), 0))</f>
        <v>25</v>
      </c>
    </row>
    <row r="209" spans="1:29" ht="14.25" hidden="1" customHeight="1" x14ac:dyDescent="0.35">
      <c r="A209" s="16" t="s">
        <v>521</v>
      </c>
      <c r="B209" s="6" t="s">
        <v>522</v>
      </c>
      <c r="C209" s="6" t="s">
        <v>23</v>
      </c>
      <c r="D209" s="6">
        <v>2022</v>
      </c>
      <c r="E209" s="6" t="s">
        <v>24</v>
      </c>
      <c r="F209" s="7" t="s">
        <v>25</v>
      </c>
      <c r="G209" s="7" t="s">
        <v>26</v>
      </c>
      <c r="H209" s="6">
        <v>20231</v>
      </c>
      <c r="I209" s="6" t="s">
        <v>27</v>
      </c>
      <c r="J209" s="6" t="s">
        <v>28</v>
      </c>
      <c r="K209" s="6" t="s">
        <v>1810</v>
      </c>
      <c r="L209" s="6" t="s">
        <v>30</v>
      </c>
      <c r="M209" s="6" t="s">
        <v>31</v>
      </c>
      <c r="N209" s="6">
        <v>500</v>
      </c>
      <c r="O209" s="6">
        <v>10</v>
      </c>
      <c r="P209" s="11" t="s">
        <v>32</v>
      </c>
      <c r="Q209" s="11" t="s">
        <v>33</v>
      </c>
      <c r="R209" s="11" t="s">
        <v>34</v>
      </c>
      <c r="U209" s="6" t="s">
        <v>35</v>
      </c>
      <c r="V209" s="12" t="str">
        <f>Angkatan22[[#This Row],[Level]]</f>
        <v>External International</v>
      </c>
      <c r="W209" s="12" t="str">
        <f>VLOOKUP(Angkatan22[[#This Row],[Status]], Grading22[], 2, FALSE)</f>
        <v>Pengakuan</v>
      </c>
      <c r="X209" s="13" t="str">
        <f>Angkatan22[[#This Row],[Status]]</f>
        <v>Narasumber/Pembicara</v>
      </c>
      <c r="Y209" s="13" t="str">
        <f>Angkatan22[[#This Row],[Participant As]]</f>
        <v>Individual</v>
      </c>
      <c r="Z209" s="13" t="str">
        <f>CLEAN(TRIM(Angkatan22[[#This Row],[Placement]] &amp; "|" &amp; Angkatan22[[#This Row],[Competition Level]] &amp; "|" &amp; Angkatan22[[#This Row],[Team Category]]))</f>
        <v>Narasumber/Pembicara|External International|Individual</v>
      </c>
      <c r="AA209" s="13">
        <f>COUNTIFS(Angkatan22[NIS], Angkatan22[[#This Row],[NIS]], Angkatan22[Field], Angkatan22[[#This Row],[Field]])</f>
        <v>1</v>
      </c>
      <c r="AB209" s="14">
        <f>COUNTIF(Angkatan22[NIS], Angkatan22[[#This Row],[NIS]])</f>
        <v>1</v>
      </c>
      <c r="AC209" s="13">
        <f>IF(Z209 = "Penulis kedua (bukan korespondensi) dst karya ilmiah di journal yg bereputasi dan diakui|External National|Team", IFERROR((INDEX(Grading22[Score], MATCH(Angkatan22[[#This Row],[Criteria]], Grading22[Criteria], 0)))/N209, 0), IFERROR(INDEX(Grading22[Score], MATCH(Angkatan22[[#This Row],[Criteria]], Grading22[Criteria], 0)), 0))</f>
        <v>25</v>
      </c>
    </row>
    <row r="210" spans="1:29" ht="14.25" hidden="1" customHeight="1" x14ac:dyDescent="0.35">
      <c r="A210" s="16" t="s">
        <v>183</v>
      </c>
      <c r="B210" s="6" t="s">
        <v>184</v>
      </c>
      <c r="C210" s="6" t="s">
        <v>23</v>
      </c>
      <c r="D210" s="6">
        <v>2022</v>
      </c>
      <c r="E210" s="6" t="s">
        <v>24</v>
      </c>
      <c r="F210" s="7" t="s">
        <v>25</v>
      </c>
      <c r="G210" s="7" t="s">
        <v>26</v>
      </c>
      <c r="H210" s="6">
        <v>20231</v>
      </c>
      <c r="I210" s="6" t="s">
        <v>27</v>
      </c>
      <c r="J210" s="6" t="s">
        <v>28</v>
      </c>
      <c r="K210" s="6" t="s">
        <v>1810</v>
      </c>
      <c r="L210" s="6" t="s">
        <v>30</v>
      </c>
      <c r="M210" s="6" t="s">
        <v>31</v>
      </c>
      <c r="N210" s="6">
        <v>500</v>
      </c>
      <c r="O210" s="6">
        <v>10</v>
      </c>
      <c r="P210" s="11" t="s">
        <v>32</v>
      </c>
      <c r="Q210" s="11" t="s">
        <v>33</v>
      </c>
      <c r="R210" s="11" t="s">
        <v>34</v>
      </c>
      <c r="U210" s="6" t="s">
        <v>35</v>
      </c>
      <c r="V210" s="12" t="str">
        <f>Angkatan22[[#This Row],[Level]]</f>
        <v>External International</v>
      </c>
      <c r="W210" s="12" t="str">
        <f>VLOOKUP(Angkatan22[[#This Row],[Status]], Grading22[], 2, FALSE)</f>
        <v>Pengakuan</v>
      </c>
      <c r="X210" s="13" t="str">
        <f>Angkatan22[[#This Row],[Status]]</f>
        <v>Narasumber/Pembicara</v>
      </c>
      <c r="Y210" s="13" t="str">
        <f>Angkatan22[[#This Row],[Participant As]]</f>
        <v>Individual</v>
      </c>
      <c r="Z210" s="13" t="str">
        <f>CLEAN(TRIM(Angkatan22[[#This Row],[Placement]] &amp; "|" &amp; Angkatan22[[#This Row],[Competition Level]] &amp; "|" &amp; Angkatan22[[#This Row],[Team Category]]))</f>
        <v>Narasumber/Pembicara|External International|Individual</v>
      </c>
      <c r="AA210" s="13">
        <f>COUNTIFS(Angkatan22[NIS], Angkatan22[[#This Row],[NIS]], Angkatan22[Field], Angkatan22[[#This Row],[Field]])</f>
        <v>1</v>
      </c>
      <c r="AB210" s="14">
        <f>COUNTIF(Angkatan22[NIS], Angkatan22[[#This Row],[NIS]])</f>
        <v>1</v>
      </c>
      <c r="AC210" s="13">
        <f>IF(Z210 = "Penulis kedua (bukan korespondensi) dst karya ilmiah di journal yg bereputasi dan diakui|External National|Team", IFERROR((INDEX(Grading22[Score], MATCH(Angkatan22[[#This Row],[Criteria]], Grading22[Criteria], 0)))/N210, 0), IFERROR(INDEX(Grading22[Score], MATCH(Angkatan22[[#This Row],[Criteria]], Grading22[Criteria], 0)), 0))</f>
        <v>25</v>
      </c>
    </row>
    <row r="211" spans="1:29" ht="14.25" hidden="1" customHeight="1" x14ac:dyDescent="0.35">
      <c r="A211" s="16" t="s">
        <v>1575</v>
      </c>
      <c r="B211" s="6" t="s">
        <v>1576</v>
      </c>
      <c r="C211" s="6" t="s">
        <v>1565</v>
      </c>
      <c r="D211" s="6">
        <v>2022</v>
      </c>
      <c r="E211" s="6" t="s">
        <v>1577</v>
      </c>
      <c r="F211" s="7" t="s">
        <v>1578</v>
      </c>
      <c r="G211" s="7" t="s">
        <v>1579</v>
      </c>
      <c r="H211" s="6">
        <v>20222</v>
      </c>
      <c r="J211" s="6" t="s">
        <v>28</v>
      </c>
      <c r="K211" s="6" t="s">
        <v>1805</v>
      </c>
      <c r="L211" s="6" t="s">
        <v>54</v>
      </c>
      <c r="M211" s="6" t="s">
        <v>44</v>
      </c>
      <c r="N211" s="6">
        <v>111</v>
      </c>
      <c r="O211" s="6">
        <v>20</v>
      </c>
      <c r="Q211" s="11" t="s">
        <v>1580</v>
      </c>
      <c r="R211" s="11" t="s">
        <v>1581</v>
      </c>
      <c r="T211" s="11" t="s">
        <v>1582</v>
      </c>
      <c r="U211" s="6" t="s">
        <v>1583</v>
      </c>
      <c r="V211" s="12" t="str">
        <f>Angkatan22[[#This Row],[Level]]</f>
        <v>External National</v>
      </c>
      <c r="W211" s="12" t="str">
        <f>VLOOKUP(Angkatan22[[#This Row],[Status]], Grading22[], 2, FALSE)</f>
        <v>Kompetisi</v>
      </c>
      <c r="X211" s="13" t="str">
        <f>Angkatan22[[#This Row],[Status]]</f>
        <v>Juara 2</v>
      </c>
      <c r="Y211" s="13" t="str">
        <f>Angkatan22[[#This Row],[Participant As]]</f>
        <v>Team</v>
      </c>
      <c r="Z211" s="13" t="str">
        <f>CLEAN(TRIM(Angkatan22[[#This Row],[Placement]] &amp; "|" &amp; Angkatan22[[#This Row],[Competition Level]] &amp; "|" &amp; Angkatan22[[#This Row],[Team Category]]))</f>
        <v>Juara 2|External National|Team</v>
      </c>
      <c r="AA211" s="13">
        <f>COUNTIFS(Angkatan22[NIS], Angkatan22[[#This Row],[NIS]], Angkatan22[Field], Angkatan22[[#This Row],[Field]])</f>
        <v>1</v>
      </c>
      <c r="AB211" s="14">
        <f>COUNTIF(Angkatan22[NIS], Angkatan22[[#This Row],[NIS]])</f>
        <v>1</v>
      </c>
      <c r="AC211" s="13">
        <f>IF(Z211 = "Penulis kedua (bukan korespondensi) dst karya ilmiah di journal yg bereputasi dan diakui|External National|Team", IFERROR((INDEX(Grading22[Score], MATCH(Angkatan22[[#This Row],[Criteria]], Grading22[Criteria], 0)))/N211, 0), IFERROR(INDEX(Grading22[Score], MATCH(Angkatan22[[#This Row],[Criteria]], Grading22[Criteria], 0)), 0))</f>
        <v>11</v>
      </c>
    </row>
    <row r="212" spans="1:29" ht="14.25" hidden="1" customHeight="1" x14ac:dyDescent="0.35">
      <c r="A212" s="16" t="s">
        <v>439</v>
      </c>
      <c r="B212" s="6" t="s">
        <v>440</v>
      </c>
      <c r="C212" s="6" t="s">
        <v>23</v>
      </c>
      <c r="D212" s="6">
        <v>2022</v>
      </c>
      <c r="E212" s="6" t="s">
        <v>24</v>
      </c>
      <c r="F212" s="7" t="s">
        <v>25</v>
      </c>
      <c r="G212" s="7" t="s">
        <v>26</v>
      </c>
      <c r="H212" s="6">
        <v>20231</v>
      </c>
      <c r="I212" s="6" t="s">
        <v>27</v>
      </c>
      <c r="J212" s="6" t="s">
        <v>28</v>
      </c>
      <c r="K212" s="6" t="s">
        <v>1810</v>
      </c>
      <c r="L212" s="6" t="s">
        <v>30</v>
      </c>
      <c r="M212" s="6" t="s">
        <v>31</v>
      </c>
      <c r="N212" s="6">
        <v>500</v>
      </c>
      <c r="O212" s="6">
        <v>10</v>
      </c>
      <c r="P212" s="11" t="s">
        <v>32</v>
      </c>
      <c r="Q212" s="11" t="s">
        <v>33</v>
      </c>
      <c r="R212" s="11" t="s">
        <v>34</v>
      </c>
      <c r="U212" s="6" t="s">
        <v>35</v>
      </c>
      <c r="V212" s="12" t="str">
        <f>Angkatan22[[#This Row],[Level]]</f>
        <v>External International</v>
      </c>
      <c r="W212" s="12" t="str">
        <f>VLOOKUP(Angkatan22[[#This Row],[Status]], Grading22[], 2, FALSE)</f>
        <v>Pengakuan</v>
      </c>
      <c r="X212" s="13" t="str">
        <f>Angkatan22[[#This Row],[Status]]</f>
        <v>Narasumber/Pembicara</v>
      </c>
      <c r="Y212" s="13" t="str">
        <f>Angkatan22[[#This Row],[Participant As]]</f>
        <v>Individual</v>
      </c>
      <c r="Z212" s="13" t="str">
        <f>CLEAN(TRIM(Angkatan22[[#This Row],[Placement]] &amp; "|" &amp; Angkatan22[[#This Row],[Competition Level]] &amp; "|" &amp; Angkatan22[[#This Row],[Team Category]]))</f>
        <v>Narasumber/Pembicara|External International|Individual</v>
      </c>
      <c r="AA212" s="13">
        <f>COUNTIFS(Angkatan22[NIS], Angkatan22[[#This Row],[NIS]], Angkatan22[Field], Angkatan22[[#This Row],[Field]])</f>
        <v>1</v>
      </c>
      <c r="AB212" s="14">
        <f>COUNTIF(Angkatan22[NIS], Angkatan22[[#This Row],[NIS]])</f>
        <v>1</v>
      </c>
      <c r="AC212" s="13">
        <f>IF(Z212 = "Penulis kedua (bukan korespondensi) dst karya ilmiah di journal yg bereputasi dan diakui|External National|Team", IFERROR((INDEX(Grading22[Score], MATCH(Angkatan22[[#This Row],[Criteria]], Grading22[Criteria], 0)))/N212, 0), IFERROR(INDEX(Grading22[Score], MATCH(Angkatan22[[#This Row],[Criteria]], Grading22[Criteria], 0)), 0))</f>
        <v>25</v>
      </c>
    </row>
    <row r="213" spans="1:29" ht="14.25" hidden="1" customHeight="1" x14ac:dyDescent="0.35">
      <c r="A213" s="16" t="s">
        <v>517</v>
      </c>
      <c r="B213" s="6" t="s">
        <v>518</v>
      </c>
      <c r="C213" s="6" t="s">
        <v>23</v>
      </c>
      <c r="D213" s="6">
        <v>2022</v>
      </c>
      <c r="E213" s="6" t="s">
        <v>24</v>
      </c>
      <c r="F213" s="7" t="s">
        <v>25</v>
      </c>
      <c r="G213" s="7" t="s">
        <v>26</v>
      </c>
      <c r="H213" s="6">
        <v>20231</v>
      </c>
      <c r="I213" s="6" t="s">
        <v>27</v>
      </c>
      <c r="J213" s="6" t="s">
        <v>28</v>
      </c>
      <c r="K213" s="6" t="s">
        <v>1810</v>
      </c>
      <c r="L213" s="6" t="s">
        <v>30</v>
      </c>
      <c r="M213" s="6" t="s">
        <v>31</v>
      </c>
      <c r="N213" s="6">
        <v>500</v>
      </c>
      <c r="O213" s="6">
        <v>10</v>
      </c>
      <c r="P213" s="11" t="s">
        <v>32</v>
      </c>
      <c r="Q213" s="11" t="s">
        <v>33</v>
      </c>
      <c r="R213" s="11" t="s">
        <v>34</v>
      </c>
      <c r="U213" s="6" t="s">
        <v>35</v>
      </c>
      <c r="V213" s="12" t="str">
        <f>Angkatan22[[#This Row],[Level]]</f>
        <v>External International</v>
      </c>
      <c r="W213" s="12" t="str">
        <f>VLOOKUP(Angkatan22[[#This Row],[Status]], Grading22[], 2, FALSE)</f>
        <v>Pengakuan</v>
      </c>
      <c r="X213" s="13" t="str">
        <f>Angkatan22[[#This Row],[Status]]</f>
        <v>Narasumber/Pembicara</v>
      </c>
      <c r="Y213" s="13" t="str">
        <f>Angkatan22[[#This Row],[Participant As]]</f>
        <v>Individual</v>
      </c>
      <c r="Z213" s="13" t="str">
        <f>CLEAN(TRIM(Angkatan22[[#This Row],[Placement]] &amp; "|" &amp; Angkatan22[[#This Row],[Competition Level]] &amp; "|" &amp; Angkatan22[[#This Row],[Team Category]]))</f>
        <v>Narasumber/Pembicara|External International|Individual</v>
      </c>
      <c r="AA213" s="13">
        <f>COUNTIFS(Angkatan22[NIS], Angkatan22[[#This Row],[NIS]], Angkatan22[Field], Angkatan22[[#This Row],[Field]])</f>
        <v>1</v>
      </c>
      <c r="AB213" s="14">
        <f>COUNTIF(Angkatan22[NIS], Angkatan22[[#This Row],[NIS]])</f>
        <v>1</v>
      </c>
      <c r="AC213" s="13">
        <f>IF(Z213 = "Penulis kedua (bukan korespondensi) dst karya ilmiah di journal yg bereputasi dan diakui|External National|Team", IFERROR((INDEX(Grading22[Score], MATCH(Angkatan22[[#This Row],[Criteria]], Grading22[Criteria], 0)))/N213, 0), IFERROR(INDEX(Grading22[Score], MATCH(Angkatan22[[#This Row],[Criteria]], Grading22[Criteria], 0)), 0))</f>
        <v>25</v>
      </c>
    </row>
    <row r="214" spans="1:29" ht="14.25" hidden="1" customHeight="1" x14ac:dyDescent="0.35">
      <c r="A214" s="16" t="s">
        <v>194</v>
      </c>
      <c r="B214" s="6" t="s">
        <v>195</v>
      </c>
      <c r="C214" s="6" t="s">
        <v>23</v>
      </c>
      <c r="D214" s="6">
        <v>2022</v>
      </c>
      <c r="E214" s="6" t="s">
        <v>24</v>
      </c>
      <c r="F214" s="7" t="s">
        <v>25</v>
      </c>
      <c r="G214" s="7" t="s">
        <v>26</v>
      </c>
      <c r="H214" s="6">
        <v>20231</v>
      </c>
      <c r="I214" s="6" t="s">
        <v>27</v>
      </c>
      <c r="J214" s="6" t="s">
        <v>28</v>
      </c>
      <c r="K214" s="6" t="s">
        <v>1810</v>
      </c>
      <c r="L214" s="6" t="s">
        <v>30</v>
      </c>
      <c r="M214" s="6" t="s">
        <v>31</v>
      </c>
      <c r="N214" s="6">
        <v>500</v>
      </c>
      <c r="O214" s="6">
        <v>10</v>
      </c>
      <c r="P214" s="11" t="s">
        <v>32</v>
      </c>
      <c r="Q214" s="11" t="s">
        <v>33</v>
      </c>
      <c r="R214" s="11" t="s">
        <v>34</v>
      </c>
      <c r="U214" s="6" t="s">
        <v>35</v>
      </c>
      <c r="V214" s="12" t="str">
        <f>Angkatan22[[#This Row],[Level]]</f>
        <v>External International</v>
      </c>
      <c r="W214" s="12" t="str">
        <f>VLOOKUP(Angkatan22[[#This Row],[Status]], Grading22[], 2, FALSE)</f>
        <v>Pengakuan</v>
      </c>
      <c r="X214" s="13" t="str">
        <f>Angkatan22[[#This Row],[Status]]</f>
        <v>Narasumber/Pembicara</v>
      </c>
      <c r="Y214" s="13" t="str">
        <f>Angkatan22[[#This Row],[Participant As]]</f>
        <v>Individual</v>
      </c>
      <c r="Z214" s="13" t="str">
        <f>CLEAN(TRIM(Angkatan22[[#This Row],[Placement]] &amp; "|" &amp; Angkatan22[[#This Row],[Competition Level]] &amp; "|" &amp; Angkatan22[[#This Row],[Team Category]]))</f>
        <v>Narasumber/Pembicara|External International|Individual</v>
      </c>
      <c r="AA214" s="13">
        <f>COUNTIFS(Angkatan22[NIS], Angkatan22[[#This Row],[NIS]], Angkatan22[Field], Angkatan22[[#This Row],[Field]])</f>
        <v>1</v>
      </c>
      <c r="AB214" s="14">
        <f>COUNTIF(Angkatan22[NIS], Angkatan22[[#This Row],[NIS]])</f>
        <v>1</v>
      </c>
      <c r="AC214" s="13">
        <f>IF(Z214 = "Penulis kedua (bukan korespondensi) dst karya ilmiah di journal yg bereputasi dan diakui|External National|Team", IFERROR((INDEX(Grading22[Score], MATCH(Angkatan22[[#This Row],[Criteria]], Grading22[Criteria], 0)))/N214, 0), IFERROR(INDEX(Grading22[Score], MATCH(Angkatan22[[#This Row],[Criteria]], Grading22[Criteria], 0)), 0))</f>
        <v>25</v>
      </c>
    </row>
    <row r="215" spans="1:29" ht="14.25" hidden="1" customHeight="1" x14ac:dyDescent="0.35">
      <c r="A215" s="16" t="s">
        <v>453</v>
      </c>
      <c r="B215" s="6" t="s">
        <v>454</v>
      </c>
      <c r="C215" s="6" t="s">
        <v>23</v>
      </c>
      <c r="D215" s="6">
        <v>2022</v>
      </c>
      <c r="E215" s="6" t="s">
        <v>24</v>
      </c>
      <c r="F215" s="7" t="s">
        <v>25</v>
      </c>
      <c r="G215" s="7" t="s">
        <v>26</v>
      </c>
      <c r="H215" s="6">
        <v>20231</v>
      </c>
      <c r="I215" s="6" t="s">
        <v>27</v>
      </c>
      <c r="J215" s="6" t="s">
        <v>28</v>
      </c>
      <c r="K215" s="6" t="s">
        <v>1810</v>
      </c>
      <c r="L215" s="6" t="s">
        <v>30</v>
      </c>
      <c r="M215" s="6" t="s">
        <v>31</v>
      </c>
      <c r="N215" s="6">
        <v>500</v>
      </c>
      <c r="O215" s="6">
        <v>10</v>
      </c>
      <c r="P215" s="11" t="s">
        <v>32</v>
      </c>
      <c r="Q215" s="11" t="s">
        <v>33</v>
      </c>
      <c r="R215" s="11" t="s">
        <v>34</v>
      </c>
      <c r="U215" s="6" t="s">
        <v>35</v>
      </c>
      <c r="V215" s="12" t="str">
        <f>Angkatan22[[#This Row],[Level]]</f>
        <v>External International</v>
      </c>
      <c r="W215" s="12" t="str">
        <f>VLOOKUP(Angkatan22[[#This Row],[Status]], Grading22[], 2, FALSE)</f>
        <v>Pengakuan</v>
      </c>
      <c r="X215" s="13" t="str">
        <f>Angkatan22[[#This Row],[Status]]</f>
        <v>Narasumber/Pembicara</v>
      </c>
      <c r="Y215" s="13" t="str">
        <f>Angkatan22[[#This Row],[Participant As]]</f>
        <v>Individual</v>
      </c>
      <c r="Z215" s="13" t="str">
        <f>CLEAN(TRIM(Angkatan22[[#This Row],[Placement]] &amp; "|" &amp; Angkatan22[[#This Row],[Competition Level]] &amp; "|" &amp; Angkatan22[[#This Row],[Team Category]]))</f>
        <v>Narasumber/Pembicara|External International|Individual</v>
      </c>
      <c r="AA215" s="13">
        <f>COUNTIFS(Angkatan22[NIS], Angkatan22[[#This Row],[NIS]], Angkatan22[Field], Angkatan22[[#This Row],[Field]])</f>
        <v>1</v>
      </c>
      <c r="AB215" s="14">
        <f>COUNTIF(Angkatan22[NIS], Angkatan22[[#This Row],[NIS]])</f>
        <v>1</v>
      </c>
      <c r="AC215" s="13">
        <f>IF(Z215 = "Penulis kedua (bukan korespondensi) dst karya ilmiah di journal yg bereputasi dan diakui|External National|Team", IFERROR((INDEX(Grading22[Score], MATCH(Angkatan22[[#This Row],[Criteria]], Grading22[Criteria], 0)))/N215, 0), IFERROR(INDEX(Grading22[Score], MATCH(Angkatan22[[#This Row],[Criteria]], Grading22[Criteria], 0)), 0))</f>
        <v>25</v>
      </c>
    </row>
    <row r="216" spans="1:29" ht="14.25" hidden="1" customHeight="1" x14ac:dyDescent="0.35">
      <c r="A216" s="16" t="s">
        <v>1796</v>
      </c>
      <c r="B216" s="6" t="s">
        <v>1797</v>
      </c>
      <c r="C216" s="6" t="s">
        <v>1717</v>
      </c>
      <c r="D216" s="6">
        <v>2022</v>
      </c>
      <c r="E216" s="6" t="s">
        <v>1537</v>
      </c>
      <c r="F216" s="7" t="s">
        <v>1538</v>
      </c>
      <c r="G216" s="7" t="s">
        <v>1426</v>
      </c>
      <c r="H216" s="6">
        <v>20222</v>
      </c>
      <c r="I216" s="6" t="s">
        <v>1537</v>
      </c>
      <c r="J216" s="6" t="s">
        <v>28</v>
      </c>
      <c r="K216" s="6" t="s">
        <v>1804</v>
      </c>
      <c r="L216" s="6" t="s">
        <v>54</v>
      </c>
      <c r="M216" s="6" t="s">
        <v>31</v>
      </c>
      <c r="N216" s="6">
        <v>1000</v>
      </c>
      <c r="O216" s="6">
        <v>25</v>
      </c>
      <c r="Q216" s="11" t="s">
        <v>1539</v>
      </c>
      <c r="R216" s="11" t="s">
        <v>1540</v>
      </c>
      <c r="T216" s="11" t="s">
        <v>1541</v>
      </c>
      <c r="U216" s="6" t="s">
        <v>1542</v>
      </c>
      <c r="V216" s="12" t="str">
        <f>Angkatan22[[#This Row],[Level]]</f>
        <v>External National</v>
      </c>
      <c r="W216" s="12" t="str">
        <f>VLOOKUP(Angkatan22[[#This Row],[Status]], Grading22[], 2, FALSE)</f>
        <v>Kompetisi</v>
      </c>
      <c r="X216" s="13" t="str">
        <f>Angkatan22[[#This Row],[Status]]</f>
        <v>Juara 1</v>
      </c>
      <c r="Y216" s="13" t="str">
        <f>Angkatan22[[#This Row],[Participant As]]</f>
        <v>Individual</v>
      </c>
      <c r="Z216" s="13" t="str">
        <f>CLEAN(TRIM(Angkatan22[[#This Row],[Placement]] &amp; "|" &amp; Angkatan22[[#This Row],[Competition Level]] &amp; "|" &amp; Angkatan22[[#This Row],[Team Category]]))</f>
        <v>Juara 1|External National|Individual</v>
      </c>
      <c r="AA216" s="13">
        <f>COUNTIFS(Angkatan22[NIS], Angkatan22[[#This Row],[NIS]], Angkatan22[Field], Angkatan22[[#This Row],[Field]])</f>
        <v>3</v>
      </c>
      <c r="AB216" s="14">
        <f>COUNTIF(Angkatan22[NIS], Angkatan22[[#This Row],[NIS]])</f>
        <v>3</v>
      </c>
      <c r="AC216" s="13">
        <f>IF(Z216 = "Penulis kedua (bukan korespondensi) dst karya ilmiah di journal yg bereputasi dan diakui|External National|Team", IFERROR((INDEX(Grading22[Score], MATCH(Angkatan22[[#This Row],[Criteria]], Grading22[Criteria], 0)))/N216, 0), IFERROR(INDEX(Grading22[Score], MATCH(Angkatan22[[#This Row],[Criteria]], Grading22[Criteria], 0)), 0))</f>
        <v>25</v>
      </c>
    </row>
    <row r="217" spans="1:29" ht="14.25" hidden="1" customHeight="1" x14ac:dyDescent="0.35">
      <c r="A217" s="16" t="s">
        <v>1796</v>
      </c>
      <c r="B217" s="6" t="s">
        <v>1797</v>
      </c>
      <c r="C217" s="6" t="s">
        <v>1717</v>
      </c>
      <c r="D217" s="6">
        <v>2022</v>
      </c>
      <c r="E217" s="6" t="s">
        <v>1543</v>
      </c>
      <c r="F217" s="7" t="s">
        <v>1038</v>
      </c>
      <c r="G217" s="7" t="s">
        <v>1544</v>
      </c>
      <c r="H217" s="6">
        <v>20231</v>
      </c>
      <c r="I217" s="6" t="s">
        <v>1543</v>
      </c>
      <c r="J217" s="6" t="s">
        <v>28</v>
      </c>
      <c r="K217" s="6" t="s">
        <v>1805</v>
      </c>
      <c r="L217" s="6" t="s">
        <v>30</v>
      </c>
      <c r="M217" s="6" t="s">
        <v>44</v>
      </c>
      <c r="O217" s="6">
        <v>25</v>
      </c>
      <c r="P217" s="11" t="s">
        <v>1545</v>
      </c>
      <c r="Q217" s="11" t="s">
        <v>1546</v>
      </c>
      <c r="R217" s="11" t="s">
        <v>1547</v>
      </c>
      <c r="T217" s="11" t="s">
        <v>1548</v>
      </c>
      <c r="U217" s="6" t="s">
        <v>1549</v>
      </c>
      <c r="V217" s="12" t="str">
        <f>Angkatan22[[#This Row],[Level]]</f>
        <v>External International</v>
      </c>
      <c r="W217" s="12" t="str">
        <f>VLOOKUP(Angkatan22[[#This Row],[Status]], Grading22[], 2, FALSE)</f>
        <v>Kompetisi</v>
      </c>
      <c r="X217" s="13" t="str">
        <f>Angkatan22[[#This Row],[Status]]</f>
        <v>Juara 2</v>
      </c>
      <c r="Y217" s="13" t="str">
        <f>Angkatan22[[#This Row],[Participant As]]</f>
        <v>Team</v>
      </c>
      <c r="Z217" s="13" t="str">
        <f>CLEAN(TRIM(Angkatan22[[#This Row],[Placement]] &amp; "|" &amp; Angkatan22[[#This Row],[Competition Level]] &amp; "|" &amp; Angkatan22[[#This Row],[Team Category]]))</f>
        <v>Juara 2|External International|Team</v>
      </c>
      <c r="AA217" s="13">
        <f>COUNTIFS(Angkatan22[NIS], Angkatan22[[#This Row],[NIS]], Angkatan22[Field], Angkatan22[[#This Row],[Field]])</f>
        <v>3</v>
      </c>
      <c r="AB217" s="14">
        <f>COUNTIF(Angkatan22[NIS], Angkatan22[[#This Row],[NIS]])</f>
        <v>3</v>
      </c>
      <c r="AC217" s="13">
        <f>IF(Z217 = "Penulis kedua (bukan korespondensi) dst karya ilmiah di journal yg bereputasi dan diakui|External National|Team", IFERROR((INDEX(Grading22[Score], MATCH(Angkatan22[[#This Row],[Criteria]], Grading22[Criteria], 0)))/N217, 0), IFERROR(INDEX(Grading22[Score], MATCH(Angkatan22[[#This Row],[Criteria]], Grading22[Criteria], 0)), 0))</f>
        <v>30</v>
      </c>
    </row>
    <row r="218" spans="1:29" ht="14.25" hidden="1" customHeight="1" x14ac:dyDescent="0.35">
      <c r="A218" s="16" t="s">
        <v>1796</v>
      </c>
      <c r="B218" s="6" t="s">
        <v>1797</v>
      </c>
      <c r="C218" s="6" t="s">
        <v>1717</v>
      </c>
      <c r="D218" s="6">
        <v>2022</v>
      </c>
      <c r="E218" s="6" t="s">
        <v>1557</v>
      </c>
      <c r="F218" s="7" t="s">
        <v>473</v>
      </c>
      <c r="G218" s="7" t="s">
        <v>112</v>
      </c>
      <c r="H218" s="6">
        <v>20231</v>
      </c>
      <c r="I218" s="6" t="s">
        <v>1557</v>
      </c>
      <c r="J218" s="6" t="s">
        <v>28</v>
      </c>
      <c r="K218" s="6" t="s">
        <v>1804</v>
      </c>
      <c r="L218" s="6" t="s">
        <v>43</v>
      </c>
      <c r="M218" s="6" t="s">
        <v>44</v>
      </c>
      <c r="O218" s="6">
        <v>20</v>
      </c>
      <c r="P218" s="6" t="s">
        <v>1558</v>
      </c>
      <c r="Q218" s="11" t="s">
        <v>1559</v>
      </c>
      <c r="R218" s="11" t="s">
        <v>1560</v>
      </c>
      <c r="T218" s="11" t="s">
        <v>1561</v>
      </c>
      <c r="U218" s="6" t="s">
        <v>1562</v>
      </c>
      <c r="V218" s="12" t="str">
        <f>Angkatan22[[#This Row],[Level]]</f>
        <v>External Regional</v>
      </c>
      <c r="W218" s="12" t="str">
        <f>VLOOKUP(Angkatan22[[#This Row],[Status]], Grading22[], 2, FALSE)</f>
        <v>Kompetisi</v>
      </c>
      <c r="X218" s="13" t="str">
        <f>Angkatan22[[#This Row],[Status]]</f>
        <v>Juara 1</v>
      </c>
      <c r="Y218" s="13" t="str">
        <f>Angkatan22[[#This Row],[Participant As]]</f>
        <v>Team</v>
      </c>
      <c r="Z218" s="13" t="str">
        <f>CLEAN(TRIM(Angkatan22[[#This Row],[Placement]] &amp; "|" &amp; Angkatan22[[#This Row],[Competition Level]] &amp; "|" &amp; Angkatan22[[#This Row],[Team Category]]))</f>
        <v>Juara 1|External Regional|Team</v>
      </c>
      <c r="AA218" s="13">
        <f>COUNTIFS(Angkatan22[NIS], Angkatan22[[#This Row],[NIS]], Angkatan22[Field], Angkatan22[[#This Row],[Field]])</f>
        <v>3</v>
      </c>
      <c r="AB218" s="14">
        <f>COUNTIF(Angkatan22[NIS], Angkatan22[[#This Row],[NIS]])</f>
        <v>3</v>
      </c>
      <c r="AC218" s="13">
        <f>IF(Z218 = "Penulis kedua (bukan korespondensi) dst karya ilmiah di journal yg bereputasi dan diakui|External National|Team", IFERROR((INDEX(Grading22[Score], MATCH(Angkatan22[[#This Row],[Criteria]], Grading22[Criteria], 0)))/N218, 0), IFERROR(INDEX(Grading22[Score], MATCH(Angkatan22[[#This Row],[Criteria]], Grading22[Criteria], 0)), 0))</f>
        <v>25</v>
      </c>
    </row>
    <row r="219" spans="1:29" ht="14.25" hidden="1" customHeight="1" x14ac:dyDescent="0.35">
      <c r="A219" s="16" t="s">
        <v>1440</v>
      </c>
      <c r="B219" s="6" t="s">
        <v>1441</v>
      </c>
      <c r="C219" s="6" t="s">
        <v>1414</v>
      </c>
      <c r="D219" s="6">
        <v>2022</v>
      </c>
      <c r="E219" s="6" t="s">
        <v>1442</v>
      </c>
      <c r="F219" s="7" t="s">
        <v>1443</v>
      </c>
      <c r="G219" s="7" t="s">
        <v>1443</v>
      </c>
      <c r="H219" s="6">
        <v>20222</v>
      </c>
      <c r="I219" s="6" t="s">
        <v>1444</v>
      </c>
      <c r="J219" s="6" t="s">
        <v>28</v>
      </c>
      <c r="K219" s="6" t="s">
        <v>1804</v>
      </c>
      <c r="L219" s="6" t="s">
        <v>54</v>
      </c>
      <c r="M219" s="6" t="s">
        <v>44</v>
      </c>
      <c r="N219" s="6">
        <v>32</v>
      </c>
      <c r="O219" s="6">
        <v>25</v>
      </c>
      <c r="P219" s="11" t="s">
        <v>1445</v>
      </c>
      <c r="Q219" s="11" t="s">
        <v>1446</v>
      </c>
      <c r="R219" s="11" t="s">
        <v>1447</v>
      </c>
      <c r="T219" s="11" t="s">
        <v>1448</v>
      </c>
      <c r="U219" s="6" t="s">
        <v>1449</v>
      </c>
      <c r="V219" s="12" t="str">
        <f>Angkatan22[[#This Row],[Level]]</f>
        <v>External National</v>
      </c>
      <c r="W219" s="12" t="str">
        <f>VLOOKUP(Angkatan22[[#This Row],[Status]], Grading22[], 2, FALSE)</f>
        <v>Kompetisi</v>
      </c>
      <c r="X219" s="13" t="str">
        <f>Angkatan22[[#This Row],[Status]]</f>
        <v>Juara 1</v>
      </c>
      <c r="Y219" s="13" t="str">
        <f>Angkatan22[[#This Row],[Participant As]]</f>
        <v>Team</v>
      </c>
      <c r="Z219" s="13" t="str">
        <f>CLEAN(TRIM(Angkatan22[[#This Row],[Placement]] &amp; "|" &amp; Angkatan22[[#This Row],[Competition Level]] &amp; "|" &amp; Angkatan22[[#This Row],[Team Category]]))</f>
        <v>Juara 1|External National|Team</v>
      </c>
      <c r="AA219" s="13">
        <f>COUNTIFS(Angkatan22[NIS], Angkatan22[[#This Row],[NIS]], Angkatan22[Field], Angkatan22[[#This Row],[Field]])</f>
        <v>1</v>
      </c>
      <c r="AB219" s="14">
        <f>COUNTIF(Angkatan22[NIS], Angkatan22[[#This Row],[NIS]])</f>
        <v>1</v>
      </c>
      <c r="AC219" s="13">
        <f>IF(Z219 = "Penulis kedua (bukan korespondensi) dst karya ilmiah di journal yg bereputasi dan diakui|External National|Team", IFERROR((INDEX(Grading22[Score], MATCH(Angkatan22[[#This Row],[Criteria]], Grading22[Criteria], 0)))/N219, 0), IFERROR(INDEX(Grading22[Score], MATCH(Angkatan22[[#This Row],[Criteria]], Grading22[Criteria], 0)), 0))</f>
        <v>15</v>
      </c>
    </row>
    <row r="220" spans="1:29" ht="14.25" hidden="1" customHeight="1" x14ac:dyDescent="0.35">
      <c r="A220" s="16" t="s">
        <v>533</v>
      </c>
      <c r="B220" s="6" t="s">
        <v>534</v>
      </c>
      <c r="C220" s="6" t="s">
        <v>23</v>
      </c>
      <c r="D220" s="6">
        <v>2022</v>
      </c>
      <c r="E220" s="6" t="s">
        <v>24</v>
      </c>
      <c r="F220" s="7" t="s">
        <v>25</v>
      </c>
      <c r="G220" s="7" t="s">
        <v>26</v>
      </c>
      <c r="H220" s="6">
        <v>20231</v>
      </c>
      <c r="I220" s="6" t="s">
        <v>27</v>
      </c>
      <c r="J220" s="6" t="s">
        <v>28</v>
      </c>
      <c r="K220" s="6" t="s">
        <v>1810</v>
      </c>
      <c r="L220" s="6" t="s">
        <v>30</v>
      </c>
      <c r="M220" s="6" t="s">
        <v>31</v>
      </c>
      <c r="N220" s="6">
        <v>500</v>
      </c>
      <c r="O220" s="6">
        <v>10</v>
      </c>
      <c r="P220" s="11" t="s">
        <v>32</v>
      </c>
      <c r="Q220" s="11" t="s">
        <v>33</v>
      </c>
      <c r="R220" s="11" t="s">
        <v>34</v>
      </c>
      <c r="U220" s="6" t="s">
        <v>35</v>
      </c>
      <c r="V220" s="12" t="str">
        <f>Angkatan22[[#This Row],[Level]]</f>
        <v>External International</v>
      </c>
      <c r="W220" s="12" t="str">
        <f>VLOOKUP(Angkatan22[[#This Row],[Status]], Grading22[], 2, FALSE)</f>
        <v>Pengakuan</v>
      </c>
      <c r="X220" s="13" t="str">
        <f>Angkatan22[[#This Row],[Status]]</f>
        <v>Narasumber/Pembicara</v>
      </c>
      <c r="Y220" s="13" t="str">
        <f>Angkatan22[[#This Row],[Participant As]]</f>
        <v>Individual</v>
      </c>
      <c r="Z220" s="13" t="str">
        <f>CLEAN(TRIM(Angkatan22[[#This Row],[Placement]] &amp; "|" &amp; Angkatan22[[#This Row],[Competition Level]] &amp; "|" &amp; Angkatan22[[#This Row],[Team Category]]))</f>
        <v>Narasumber/Pembicara|External International|Individual</v>
      </c>
      <c r="AA220" s="13">
        <f>COUNTIFS(Angkatan22[NIS], Angkatan22[[#This Row],[NIS]], Angkatan22[Field], Angkatan22[[#This Row],[Field]])</f>
        <v>1</v>
      </c>
      <c r="AB220" s="14">
        <f>COUNTIF(Angkatan22[NIS], Angkatan22[[#This Row],[NIS]])</f>
        <v>1</v>
      </c>
      <c r="AC220" s="13">
        <f>IF(Z220 = "Penulis kedua (bukan korespondensi) dst karya ilmiah di journal yg bereputasi dan diakui|External National|Team", IFERROR((INDEX(Grading22[Score], MATCH(Angkatan22[[#This Row],[Criteria]], Grading22[Criteria], 0)))/N220, 0), IFERROR(INDEX(Grading22[Score], MATCH(Angkatan22[[#This Row],[Criteria]], Grading22[Criteria], 0)), 0))</f>
        <v>25</v>
      </c>
    </row>
    <row r="221" spans="1:29" ht="14.25" hidden="1" customHeight="1" x14ac:dyDescent="0.35">
      <c r="A221" s="16" t="s">
        <v>1573</v>
      </c>
      <c r="B221" s="6" t="s">
        <v>1574</v>
      </c>
      <c r="C221" s="6" t="s">
        <v>1565</v>
      </c>
      <c r="D221" s="6">
        <v>2022</v>
      </c>
      <c r="E221" s="6" t="s">
        <v>24</v>
      </c>
      <c r="F221" s="7" t="s">
        <v>25</v>
      </c>
      <c r="G221" s="7" t="s">
        <v>26</v>
      </c>
      <c r="H221" s="6">
        <v>20231</v>
      </c>
      <c r="I221" s="6" t="s">
        <v>27</v>
      </c>
      <c r="J221" s="6" t="s">
        <v>28</v>
      </c>
      <c r="K221" s="6" t="s">
        <v>1810</v>
      </c>
      <c r="L221" s="6" t="s">
        <v>30</v>
      </c>
      <c r="M221" s="6" t="s">
        <v>31</v>
      </c>
      <c r="N221" s="6">
        <v>500</v>
      </c>
      <c r="O221" s="6">
        <v>10</v>
      </c>
      <c r="P221" s="11" t="s">
        <v>32</v>
      </c>
      <c r="Q221" s="11" t="s">
        <v>308</v>
      </c>
      <c r="R221" s="11" t="s">
        <v>309</v>
      </c>
      <c r="U221" s="6" t="s">
        <v>35</v>
      </c>
      <c r="V221" s="12" t="str">
        <f>Angkatan22[[#This Row],[Level]]</f>
        <v>External International</v>
      </c>
      <c r="W221" s="12" t="str">
        <f>VLOOKUP(Angkatan22[[#This Row],[Status]], Grading22[], 2, FALSE)</f>
        <v>Pengakuan</v>
      </c>
      <c r="X221" s="13" t="str">
        <f>Angkatan22[[#This Row],[Status]]</f>
        <v>Narasumber/Pembicara</v>
      </c>
      <c r="Y221" s="13" t="str">
        <f>Angkatan22[[#This Row],[Participant As]]</f>
        <v>Individual</v>
      </c>
      <c r="Z221" s="13" t="str">
        <f>CLEAN(TRIM(Angkatan22[[#This Row],[Placement]] &amp; "|" &amp; Angkatan22[[#This Row],[Competition Level]] &amp; "|" &amp; Angkatan22[[#This Row],[Team Category]]))</f>
        <v>Narasumber/Pembicara|External International|Individual</v>
      </c>
      <c r="AA221" s="13">
        <f>COUNTIFS(Angkatan22[NIS], Angkatan22[[#This Row],[NIS]], Angkatan22[Field], Angkatan22[[#This Row],[Field]])</f>
        <v>1</v>
      </c>
      <c r="AB221" s="14">
        <f>COUNTIF(Angkatan22[NIS], Angkatan22[[#This Row],[NIS]])</f>
        <v>1</v>
      </c>
      <c r="AC221" s="13">
        <f>IF(Z221 = "Penulis kedua (bukan korespondensi) dst karya ilmiah di journal yg bereputasi dan diakui|External National|Team", IFERROR((INDEX(Grading22[Score], MATCH(Angkatan22[[#This Row],[Criteria]], Grading22[Criteria], 0)))/N221, 0), IFERROR(INDEX(Grading22[Score], MATCH(Angkatan22[[#This Row],[Criteria]], Grading22[Criteria], 0)), 0))</f>
        <v>25</v>
      </c>
    </row>
    <row r="222" spans="1:29" ht="14.25" hidden="1" customHeight="1" x14ac:dyDescent="0.35">
      <c r="A222" s="16" t="s">
        <v>306</v>
      </c>
      <c r="B222" s="6" t="s">
        <v>307</v>
      </c>
      <c r="C222" s="6" t="s">
        <v>23</v>
      </c>
      <c r="D222" s="6">
        <v>2022</v>
      </c>
      <c r="E222" s="6" t="s">
        <v>24</v>
      </c>
      <c r="F222" s="7" t="s">
        <v>25</v>
      </c>
      <c r="G222" s="7" t="s">
        <v>26</v>
      </c>
      <c r="H222" s="6">
        <v>20231</v>
      </c>
      <c r="I222" s="6" t="s">
        <v>27</v>
      </c>
      <c r="J222" s="6" t="s">
        <v>28</v>
      </c>
      <c r="K222" s="6" t="s">
        <v>1810</v>
      </c>
      <c r="L222" s="6" t="s">
        <v>30</v>
      </c>
      <c r="M222" s="6" t="s">
        <v>31</v>
      </c>
      <c r="N222" s="6">
        <v>500</v>
      </c>
      <c r="O222" s="6">
        <v>10</v>
      </c>
      <c r="P222" s="11" t="s">
        <v>32</v>
      </c>
      <c r="Q222" s="11" t="s">
        <v>308</v>
      </c>
      <c r="R222" s="11" t="s">
        <v>309</v>
      </c>
      <c r="U222" s="6" t="s">
        <v>35</v>
      </c>
      <c r="V222" s="12" t="str">
        <f>Angkatan22[[#This Row],[Level]]</f>
        <v>External International</v>
      </c>
      <c r="W222" s="12" t="str">
        <f>VLOOKUP(Angkatan22[[#This Row],[Status]], Grading22[], 2, FALSE)</f>
        <v>Pengakuan</v>
      </c>
      <c r="X222" s="13" t="str">
        <f>Angkatan22[[#This Row],[Status]]</f>
        <v>Narasumber/Pembicara</v>
      </c>
      <c r="Y222" s="13" t="str">
        <f>Angkatan22[[#This Row],[Participant As]]</f>
        <v>Individual</v>
      </c>
      <c r="Z222" s="13" t="str">
        <f>CLEAN(TRIM(Angkatan22[[#This Row],[Placement]] &amp; "|" &amp; Angkatan22[[#This Row],[Competition Level]] &amp; "|" &amp; Angkatan22[[#This Row],[Team Category]]))</f>
        <v>Narasumber/Pembicara|External International|Individual</v>
      </c>
      <c r="AA222" s="13">
        <f>COUNTIFS(Angkatan22[NIS], Angkatan22[[#This Row],[NIS]], Angkatan22[Field], Angkatan22[[#This Row],[Field]])</f>
        <v>1</v>
      </c>
      <c r="AB222" s="14">
        <f>COUNTIF(Angkatan22[NIS], Angkatan22[[#This Row],[NIS]])</f>
        <v>1</v>
      </c>
      <c r="AC222" s="13">
        <f>IF(Z222 = "Penulis kedua (bukan korespondensi) dst karya ilmiah di journal yg bereputasi dan diakui|External National|Team", IFERROR((INDEX(Grading22[Score], MATCH(Angkatan22[[#This Row],[Criteria]], Grading22[Criteria], 0)))/N222, 0), IFERROR(INDEX(Grading22[Score], MATCH(Angkatan22[[#This Row],[Criteria]], Grading22[Criteria], 0)), 0))</f>
        <v>25</v>
      </c>
    </row>
    <row r="223" spans="1:29" ht="14.25" hidden="1" customHeight="1" x14ac:dyDescent="0.35">
      <c r="A223" s="16" t="s">
        <v>696</v>
      </c>
      <c r="B223" s="6" t="s">
        <v>697</v>
      </c>
      <c r="C223" s="6" t="s">
        <v>674</v>
      </c>
      <c r="D223" s="6">
        <v>2022</v>
      </c>
      <c r="E223" s="6" t="s">
        <v>698</v>
      </c>
      <c r="F223" s="7" t="s">
        <v>699</v>
      </c>
      <c r="G223" s="7" t="s">
        <v>699</v>
      </c>
      <c r="H223" s="6">
        <v>20222</v>
      </c>
      <c r="J223" s="6" t="s">
        <v>28</v>
      </c>
      <c r="K223" s="10" t="s">
        <v>1835</v>
      </c>
      <c r="L223" s="6" t="s">
        <v>54</v>
      </c>
      <c r="M223" s="6" t="s">
        <v>31</v>
      </c>
      <c r="N223" s="6">
        <v>145</v>
      </c>
      <c r="O223" s="6">
        <v>36</v>
      </c>
      <c r="Q223" s="11" t="s">
        <v>700</v>
      </c>
      <c r="R223" s="11" t="s">
        <v>701</v>
      </c>
      <c r="S223" s="11" t="s">
        <v>702</v>
      </c>
      <c r="U223" s="6" t="s">
        <v>703</v>
      </c>
      <c r="V223" s="12" t="str">
        <f>Angkatan22[[#This Row],[Level]]</f>
        <v>External National</v>
      </c>
      <c r="W223" s="12" t="str">
        <f>VLOOKUP(Angkatan22[[#This Row],[Status]], Grading22[], 2, FALSE)</f>
        <v>Hasil Karya</v>
      </c>
      <c r="X223" s="13" t="str">
        <f>Angkatan22[[#This Row],[Status]]</f>
        <v>Penulis Utama/korespondensi karya ilmiah di journal yg bereputasi dan diakui</v>
      </c>
      <c r="Y223" s="13" t="str">
        <f>Angkatan22[[#This Row],[Participant As]]</f>
        <v>Individual</v>
      </c>
      <c r="Z223" s="13" t="str">
        <f>CLEAN(TRIM(Angkatan22[[#This Row],[Placement]] &amp; "|" &amp; Angkatan22[[#This Row],[Competition Level]] &amp; "|" &amp; Angkatan22[[#This Row],[Team Category]]))</f>
        <v>Penulis Utama/korespondensi karya ilmiah di journal yg bereputasi dan diakui|External National|Individual</v>
      </c>
      <c r="AA223" s="13">
        <f>COUNTIFS(Angkatan22[NIS], Angkatan22[[#This Row],[NIS]], Angkatan22[Field], Angkatan22[[#This Row],[Field]])</f>
        <v>3</v>
      </c>
      <c r="AB223" s="14">
        <f>COUNTIF(Angkatan22[NIS], Angkatan22[[#This Row],[NIS]])</f>
        <v>3</v>
      </c>
      <c r="AC223" s="13">
        <f>IF(Z223 = "Penulis kedua (bukan korespondensi) dst karya ilmiah di journal yg bereputasi dan diakui|External National|Team", IFERROR((INDEX(Grading22[Score], MATCH(Angkatan22[[#This Row],[Criteria]], Grading22[Criteria], 0)))/N223, 0), IFERROR(INDEX(Grading22[Score], MATCH(Angkatan22[[#This Row],[Criteria]], Grading22[Criteria], 0)), 0))</f>
        <v>30</v>
      </c>
    </row>
    <row r="224" spans="1:29" ht="14.25" hidden="1" customHeight="1" x14ac:dyDescent="0.35">
      <c r="A224" s="16" t="s">
        <v>696</v>
      </c>
      <c r="B224" s="6" t="s">
        <v>697</v>
      </c>
      <c r="C224" s="6" t="s">
        <v>674</v>
      </c>
      <c r="D224" s="6">
        <v>2022</v>
      </c>
      <c r="E224" s="6" t="s">
        <v>704</v>
      </c>
      <c r="F224" s="7" t="s">
        <v>676</v>
      </c>
      <c r="G224" s="7" t="s">
        <v>677</v>
      </c>
      <c r="H224" s="6">
        <v>20231</v>
      </c>
      <c r="I224" s="6" t="s">
        <v>705</v>
      </c>
      <c r="J224" s="6" t="s">
        <v>28</v>
      </c>
      <c r="K224" s="6" t="s">
        <v>856</v>
      </c>
      <c r="L224" s="6" t="s">
        <v>54</v>
      </c>
      <c r="M224" s="6" t="s">
        <v>31</v>
      </c>
      <c r="N224" s="6">
        <v>213</v>
      </c>
      <c r="O224" s="6">
        <v>8</v>
      </c>
      <c r="R224" s="11" t="s">
        <v>706</v>
      </c>
      <c r="S224" s="11" t="s">
        <v>707</v>
      </c>
      <c r="U224" s="6" t="s">
        <v>708</v>
      </c>
      <c r="V224" s="12" t="str">
        <f>Angkatan22[[#This Row],[Level]]</f>
        <v>External National</v>
      </c>
      <c r="W224" s="12" t="str">
        <f>VLOOKUP(Angkatan22[[#This Row],[Status]], Grading22[], 2, FALSE)</f>
        <v>Hasil Karya</v>
      </c>
      <c r="X224" s="13" t="str">
        <f>Angkatan22[[#This Row],[Status]]</f>
        <v>Hak Cipta</v>
      </c>
      <c r="Y224" s="13" t="str">
        <f>Angkatan22[[#This Row],[Participant As]]</f>
        <v>Individual</v>
      </c>
      <c r="Z224" s="13" t="str">
        <f>CLEAN(TRIM(Angkatan22[[#This Row],[Placement]] &amp; "|" &amp; Angkatan22[[#This Row],[Competition Level]] &amp; "|" &amp; Angkatan22[[#This Row],[Team Category]]))</f>
        <v>Hak Cipta|External National|Individual</v>
      </c>
      <c r="AA224" s="13">
        <f>COUNTIFS(Angkatan22[NIS], Angkatan22[[#This Row],[NIS]], Angkatan22[Field], Angkatan22[[#This Row],[Field]])</f>
        <v>3</v>
      </c>
      <c r="AB224" s="14">
        <f>COUNTIF(Angkatan22[NIS], Angkatan22[[#This Row],[NIS]])</f>
        <v>3</v>
      </c>
      <c r="AC224" s="13">
        <f>IF(Z224 = "Penulis kedua (bukan korespondensi) dst karya ilmiah di journal yg bereputasi dan diakui|External National|Team", IFERROR((INDEX(Grading22[Score], MATCH(Angkatan22[[#This Row],[Criteria]], Grading22[Criteria], 0)))/N224, 0), IFERROR(INDEX(Grading22[Score], MATCH(Angkatan22[[#This Row],[Criteria]], Grading22[Criteria], 0)), 0))</f>
        <v>20</v>
      </c>
    </row>
    <row r="225" spans="1:29" ht="14.25" hidden="1" customHeight="1" x14ac:dyDescent="0.35">
      <c r="A225" s="16" t="s">
        <v>696</v>
      </c>
      <c r="B225" s="6" t="s">
        <v>697</v>
      </c>
      <c r="C225" s="6" t="s">
        <v>674</v>
      </c>
      <c r="D225" s="6">
        <v>2022</v>
      </c>
      <c r="E225" s="6" t="s">
        <v>709</v>
      </c>
      <c r="F225" s="7" t="s">
        <v>165</v>
      </c>
      <c r="G225" s="7" t="s">
        <v>710</v>
      </c>
      <c r="H225" s="6">
        <v>20232</v>
      </c>
      <c r="J225" s="6" t="s">
        <v>28</v>
      </c>
      <c r="K225" s="10" t="s">
        <v>1835</v>
      </c>
      <c r="L225" s="6" t="s">
        <v>54</v>
      </c>
      <c r="M225" s="6" t="s">
        <v>31</v>
      </c>
      <c r="N225" s="6">
        <v>3</v>
      </c>
      <c r="O225" s="6">
        <v>16</v>
      </c>
      <c r="R225" s="11" t="s">
        <v>711</v>
      </c>
      <c r="S225" s="11" t="s">
        <v>712</v>
      </c>
      <c r="U225" s="6" t="s">
        <v>713</v>
      </c>
      <c r="V225" s="12" t="str">
        <f>Angkatan22[[#This Row],[Level]]</f>
        <v>External National</v>
      </c>
      <c r="W225" s="12" t="str">
        <f>VLOOKUP(Angkatan22[[#This Row],[Status]], Grading22[], 2, FALSE)</f>
        <v>Hasil Karya</v>
      </c>
      <c r="X225" s="13" t="str">
        <f>Angkatan22[[#This Row],[Status]]</f>
        <v>Penulis Utama/korespondensi karya ilmiah di journal yg bereputasi dan diakui</v>
      </c>
      <c r="Y225" s="13" t="str">
        <f>Angkatan22[[#This Row],[Participant As]]</f>
        <v>Individual</v>
      </c>
      <c r="Z225" s="13" t="str">
        <f>CLEAN(TRIM(Angkatan22[[#This Row],[Placement]] &amp; "|" &amp; Angkatan22[[#This Row],[Competition Level]] &amp; "|" &amp; Angkatan22[[#This Row],[Team Category]]))</f>
        <v>Penulis Utama/korespondensi karya ilmiah di journal yg bereputasi dan diakui|External National|Individual</v>
      </c>
      <c r="AA225" s="13">
        <f>COUNTIFS(Angkatan22[NIS], Angkatan22[[#This Row],[NIS]], Angkatan22[Field], Angkatan22[[#This Row],[Field]])</f>
        <v>3</v>
      </c>
      <c r="AB225" s="14">
        <f>COUNTIF(Angkatan22[NIS], Angkatan22[[#This Row],[NIS]])</f>
        <v>3</v>
      </c>
      <c r="AC225" s="13">
        <f>IF(Z225 = "Penulis kedua (bukan korespondensi) dst karya ilmiah di journal yg bereputasi dan diakui|External National|Team", IFERROR((INDEX(Grading22[Score], MATCH(Angkatan22[[#This Row],[Criteria]], Grading22[Criteria], 0)))/N225, 0), IFERROR(INDEX(Grading22[Score], MATCH(Angkatan22[[#This Row],[Criteria]], Grading22[Criteria], 0)), 0))</f>
        <v>30</v>
      </c>
    </row>
    <row r="226" spans="1:29" ht="14.25" hidden="1" customHeight="1" x14ac:dyDescent="0.35">
      <c r="A226" s="16" t="s">
        <v>310</v>
      </c>
      <c r="B226" s="6" t="s">
        <v>311</v>
      </c>
      <c r="C226" s="6" t="s">
        <v>23</v>
      </c>
      <c r="D226" s="6">
        <v>2022</v>
      </c>
      <c r="E226" s="6" t="s">
        <v>312</v>
      </c>
      <c r="F226" s="7" t="s">
        <v>313</v>
      </c>
      <c r="G226" s="7" t="s">
        <v>314</v>
      </c>
      <c r="H226" s="6">
        <v>20222</v>
      </c>
      <c r="I226" s="6" t="s">
        <v>315</v>
      </c>
      <c r="J226" s="6" t="s">
        <v>28</v>
      </c>
      <c r="K226" s="6" t="s">
        <v>1806</v>
      </c>
      <c r="L226" s="6" t="s">
        <v>54</v>
      </c>
      <c r="M226" s="6" t="s">
        <v>44</v>
      </c>
      <c r="N226" s="6">
        <v>20</v>
      </c>
      <c r="O226" s="6">
        <v>15</v>
      </c>
      <c r="P226" s="11" t="s">
        <v>316</v>
      </c>
      <c r="Q226" s="11" t="s">
        <v>317</v>
      </c>
      <c r="R226" s="11" t="s">
        <v>318</v>
      </c>
      <c r="T226" s="11" t="s">
        <v>319</v>
      </c>
      <c r="U226" s="6" t="s">
        <v>320</v>
      </c>
      <c r="V226" s="12" t="str">
        <f>Angkatan22[[#This Row],[Level]]</f>
        <v>External National</v>
      </c>
      <c r="W226" s="12" t="str">
        <f>VLOOKUP(Angkatan22[[#This Row],[Status]], Grading22[], 2, FALSE)</f>
        <v>Kompetisi</v>
      </c>
      <c r="X226" s="13" t="str">
        <f>Angkatan22[[#This Row],[Status]]</f>
        <v>Juara 3</v>
      </c>
      <c r="Y226" s="13" t="str">
        <f>Angkatan22[[#This Row],[Participant As]]</f>
        <v>Team</v>
      </c>
      <c r="Z226" s="13" t="str">
        <f>CLEAN(TRIM(Angkatan22[[#This Row],[Placement]] &amp; "|" &amp; Angkatan22[[#This Row],[Competition Level]] &amp; "|" &amp; Angkatan22[[#This Row],[Team Category]]))</f>
        <v>Juara 3|External National|Team</v>
      </c>
      <c r="AA226" s="13">
        <f>COUNTIFS(Angkatan22[NIS], Angkatan22[[#This Row],[NIS]], Angkatan22[Field], Angkatan22[[#This Row],[Field]])</f>
        <v>4</v>
      </c>
      <c r="AB226" s="14">
        <f>COUNTIF(Angkatan22[NIS], Angkatan22[[#This Row],[NIS]])</f>
        <v>4</v>
      </c>
      <c r="AC226" s="13">
        <f>IF(Z226 = "Penulis kedua (bukan korespondensi) dst karya ilmiah di journal yg bereputasi dan diakui|External National|Team", IFERROR((INDEX(Grading22[Score], MATCH(Angkatan22[[#This Row],[Criteria]], Grading22[Criteria], 0)))/N226, 0), IFERROR(INDEX(Grading22[Score], MATCH(Angkatan22[[#This Row],[Criteria]], Grading22[Criteria], 0)), 0))</f>
        <v>8</v>
      </c>
    </row>
    <row r="227" spans="1:29" ht="14.25" hidden="1" customHeight="1" x14ac:dyDescent="0.35">
      <c r="A227" s="16" t="s">
        <v>310</v>
      </c>
      <c r="B227" s="6" t="s">
        <v>311</v>
      </c>
      <c r="C227" s="6" t="s">
        <v>23</v>
      </c>
      <c r="D227" s="6">
        <v>2022</v>
      </c>
      <c r="E227" s="6" t="s">
        <v>321</v>
      </c>
      <c r="F227" s="7" t="s">
        <v>322</v>
      </c>
      <c r="G227" s="7" t="s">
        <v>322</v>
      </c>
      <c r="H227" s="6">
        <v>20231</v>
      </c>
      <c r="I227" s="6" t="s">
        <v>321</v>
      </c>
      <c r="J227" s="6" t="s">
        <v>28</v>
      </c>
      <c r="K227" s="6" t="s">
        <v>1806</v>
      </c>
      <c r="L227" s="6" t="s">
        <v>54</v>
      </c>
      <c r="M227" s="6" t="s">
        <v>44</v>
      </c>
      <c r="O227" s="6">
        <v>15</v>
      </c>
      <c r="P227" s="11" t="s">
        <v>323</v>
      </c>
      <c r="Q227" s="11" t="s">
        <v>324</v>
      </c>
      <c r="R227" s="11" t="s">
        <v>325</v>
      </c>
      <c r="T227" s="11" t="s">
        <v>326</v>
      </c>
      <c r="U227" s="6" t="s">
        <v>327</v>
      </c>
      <c r="V227" s="12" t="str">
        <f>Angkatan22[[#This Row],[Level]]</f>
        <v>External National</v>
      </c>
      <c r="W227" s="12" t="str">
        <f>VLOOKUP(Angkatan22[[#This Row],[Status]], Grading22[], 2, FALSE)</f>
        <v>Kompetisi</v>
      </c>
      <c r="X227" s="13" t="str">
        <f>Angkatan22[[#This Row],[Status]]</f>
        <v>Juara 3</v>
      </c>
      <c r="Y227" s="13" t="str">
        <f>Angkatan22[[#This Row],[Participant As]]</f>
        <v>Team</v>
      </c>
      <c r="Z227" s="13" t="str">
        <f>CLEAN(TRIM(Angkatan22[[#This Row],[Placement]] &amp; "|" &amp; Angkatan22[[#This Row],[Competition Level]] &amp; "|" &amp; Angkatan22[[#This Row],[Team Category]]))</f>
        <v>Juara 3|External National|Team</v>
      </c>
      <c r="AA227" s="13">
        <f>COUNTIFS(Angkatan22[NIS], Angkatan22[[#This Row],[NIS]], Angkatan22[Field], Angkatan22[[#This Row],[Field]])</f>
        <v>4</v>
      </c>
      <c r="AB227" s="14">
        <f>COUNTIF(Angkatan22[NIS], Angkatan22[[#This Row],[NIS]])</f>
        <v>4</v>
      </c>
      <c r="AC227" s="13">
        <f>IF(Z227 = "Penulis kedua (bukan korespondensi) dst karya ilmiah di journal yg bereputasi dan diakui|External National|Team", IFERROR((INDEX(Grading22[Score], MATCH(Angkatan22[[#This Row],[Criteria]], Grading22[Criteria], 0)))/N227, 0), IFERROR(INDEX(Grading22[Score], MATCH(Angkatan22[[#This Row],[Criteria]], Grading22[Criteria], 0)), 0))</f>
        <v>8</v>
      </c>
    </row>
    <row r="228" spans="1:29" ht="14.25" hidden="1" customHeight="1" x14ac:dyDescent="0.35">
      <c r="A228" s="16" t="s">
        <v>310</v>
      </c>
      <c r="B228" s="6" t="s">
        <v>311</v>
      </c>
      <c r="C228" s="6" t="s">
        <v>23</v>
      </c>
      <c r="D228" s="6">
        <v>2022</v>
      </c>
      <c r="E228" s="6" t="s">
        <v>328</v>
      </c>
      <c r="F228" s="7" t="s">
        <v>329</v>
      </c>
      <c r="G228" s="7" t="s">
        <v>330</v>
      </c>
      <c r="H228" s="6">
        <v>20231</v>
      </c>
      <c r="I228" s="6" t="s">
        <v>328</v>
      </c>
      <c r="J228" s="6" t="s">
        <v>28</v>
      </c>
      <c r="K228" s="6" t="s">
        <v>1804</v>
      </c>
      <c r="L228" s="6" t="s">
        <v>54</v>
      </c>
      <c r="M228" s="6" t="s">
        <v>44</v>
      </c>
      <c r="O228" s="6">
        <v>25</v>
      </c>
      <c r="P228" s="11" t="s">
        <v>331</v>
      </c>
      <c r="Q228" s="11" t="s">
        <v>332</v>
      </c>
      <c r="R228" s="11" t="s">
        <v>333</v>
      </c>
      <c r="T228" s="11" t="s">
        <v>334</v>
      </c>
      <c r="U228" s="6" t="s">
        <v>335</v>
      </c>
      <c r="V228" s="12" t="str">
        <f>Angkatan22[[#This Row],[Level]]</f>
        <v>External National</v>
      </c>
      <c r="W228" s="12" t="str">
        <f>VLOOKUP(Angkatan22[[#This Row],[Status]], Grading22[], 2, FALSE)</f>
        <v>Kompetisi</v>
      </c>
      <c r="X228" s="13" t="str">
        <f>Angkatan22[[#This Row],[Status]]</f>
        <v>Juara 1</v>
      </c>
      <c r="Y228" s="13" t="str">
        <f>Angkatan22[[#This Row],[Participant As]]</f>
        <v>Team</v>
      </c>
      <c r="Z228" s="13" t="str">
        <f>CLEAN(TRIM(Angkatan22[[#This Row],[Placement]] &amp; "|" &amp; Angkatan22[[#This Row],[Competition Level]] &amp; "|" &amp; Angkatan22[[#This Row],[Team Category]]))</f>
        <v>Juara 1|External National|Team</v>
      </c>
      <c r="AA228" s="13">
        <f>COUNTIFS(Angkatan22[NIS], Angkatan22[[#This Row],[NIS]], Angkatan22[Field], Angkatan22[[#This Row],[Field]])</f>
        <v>4</v>
      </c>
      <c r="AB228" s="14">
        <f>COUNTIF(Angkatan22[NIS], Angkatan22[[#This Row],[NIS]])</f>
        <v>4</v>
      </c>
      <c r="AC228" s="13">
        <f>IF(Z228 = "Penulis kedua (bukan korespondensi) dst karya ilmiah di journal yg bereputasi dan diakui|External National|Team", IFERROR((INDEX(Grading22[Score], MATCH(Angkatan22[[#This Row],[Criteria]], Grading22[Criteria], 0)))/N228, 0), IFERROR(INDEX(Grading22[Score], MATCH(Angkatan22[[#This Row],[Criteria]], Grading22[Criteria], 0)), 0))</f>
        <v>15</v>
      </c>
    </row>
    <row r="229" spans="1:29" ht="14.25" hidden="1" customHeight="1" x14ac:dyDescent="0.35">
      <c r="A229" s="16" t="s">
        <v>310</v>
      </c>
      <c r="B229" s="6" t="s">
        <v>311</v>
      </c>
      <c r="C229" s="6" t="s">
        <v>23</v>
      </c>
      <c r="D229" s="6">
        <v>2022</v>
      </c>
      <c r="E229" s="6" t="s">
        <v>336</v>
      </c>
      <c r="F229" s="7" t="s">
        <v>337</v>
      </c>
      <c r="G229" s="7" t="s">
        <v>338</v>
      </c>
      <c r="H229" s="6">
        <v>20232</v>
      </c>
      <c r="I229" s="6" t="s">
        <v>336</v>
      </c>
      <c r="J229" s="6" t="s">
        <v>28</v>
      </c>
      <c r="K229" s="6" t="s">
        <v>1804</v>
      </c>
      <c r="L229" s="6" t="s">
        <v>54</v>
      </c>
      <c r="M229" s="6" t="s">
        <v>44</v>
      </c>
      <c r="O229" s="6">
        <v>25</v>
      </c>
      <c r="P229" s="11" t="s">
        <v>339</v>
      </c>
      <c r="Q229" s="11" t="s">
        <v>340</v>
      </c>
      <c r="R229" s="11" t="s">
        <v>341</v>
      </c>
      <c r="T229" s="11" t="s">
        <v>342</v>
      </c>
      <c r="U229" s="6" t="s">
        <v>343</v>
      </c>
      <c r="V229" s="12" t="str">
        <f>Angkatan22[[#This Row],[Level]]</f>
        <v>External National</v>
      </c>
      <c r="W229" s="12" t="str">
        <f>VLOOKUP(Angkatan22[[#This Row],[Status]], Grading22[], 2, FALSE)</f>
        <v>Kompetisi</v>
      </c>
      <c r="X229" s="13" t="str">
        <f>Angkatan22[[#This Row],[Status]]</f>
        <v>Juara 1</v>
      </c>
      <c r="Y229" s="13" t="str">
        <f>Angkatan22[[#This Row],[Participant As]]</f>
        <v>Team</v>
      </c>
      <c r="Z229" s="13" t="str">
        <f>CLEAN(TRIM(Angkatan22[[#This Row],[Placement]] &amp; "|" &amp; Angkatan22[[#This Row],[Competition Level]] &amp; "|" &amp; Angkatan22[[#This Row],[Team Category]]))</f>
        <v>Juara 1|External National|Team</v>
      </c>
      <c r="AA229" s="13">
        <f>COUNTIFS(Angkatan22[NIS], Angkatan22[[#This Row],[NIS]], Angkatan22[Field], Angkatan22[[#This Row],[Field]])</f>
        <v>4</v>
      </c>
      <c r="AB229" s="14">
        <f>COUNTIF(Angkatan22[NIS], Angkatan22[[#This Row],[NIS]])</f>
        <v>4</v>
      </c>
      <c r="AC229" s="13">
        <f>IF(Z229 = "Penulis kedua (bukan korespondensi) dst karya ilmiah di journal yg bereputasi dan diakui|External National|Team", IFERROR((INDEX(Grading22[Score], MATCH(Angkatan22[[#This Row],[Criteria]], Grading22[Criteria], 0)))/N229, 0), IFERROR(INDEX(Grading22[Score], MATCH(Angkatan22[[#This Row],[Criteria]], Grading22[Criteria], 0)), 0))</f>
        <v>15</v>
      </c>
    </row>
    <row r="230" spans="1:29" ht="14.25" hidden="1" customHeight="1" x14ac:dyDescent="0.35">
      <c r="A230" s="16" t="s">
        <v>151</v>
      </c>
      <c r="B230" s="6" t="s">
        <v>152</v>
      </c>
      <c r="C230" s="6" t="s">
        <v>23</v>
      </c>
      <c r="D230" s="6">
        <v>2022</v>
      </c>
      <c r="E230" s="6" t="s">
        <v>24</v>
      </c>
      <c r="F230" s="7" t="s">
        <v>25</v>
      </c>
      <c r="G230" s="7" t="s">
        <v>26</v>
      </c>
      <c r="H230" s="6">
        <v>20231</v>
      </c>
      <c r="I230" s="6" t="s">
        <v>27</v>
      </c>
      <c r="J230" s="6" t="s">
        <v>28</v>
      </c>
      <c r="K230" s="6" t="s">
        <v>1810</v>
      </c>
      <c r="L230" s="6" t="s">
        <v>30</v>
      </c>
      <c r="M230" s="6" t="s">
        <v>31</v>
      </c>
      <c r="N230" s="6">
        <v>500</v>
      </c>
      <c r="O230" s="6">
        <v>10</v>
      </c>
      <c r="P230" s="11" t="s">
        <v>32</v>
      </c>
      <c r="Q230" s="11" t="s">
        <v>33</v>
      </c>
      <c r="R230" s="11" t="s">
        <v>34</v>
      </c>
      <c r="U230" s="6" t="s">
        <v>35</v>
      </c>
      <c r="V230" s="12" t="str">
        <f>Angkatan22[[#This Row],[Level]]</f>
        <v>External International</v>
      </c>
      <c r="W230" s="12" t="str">
        <f>VLOOKUP(Angkatan22[[#This Row],[Status]], Grading22[], 2, FALSE)</f>
        <v>Pengakuan</v>
      </c>
      <c r="X230" s="13" t="str">
        <f>Angkatan22[[#This Row],[Status]]</f>
        <v>Narasumber/Pembicara</v>
      </c>
      <c r="Y230" s="13" t="str">
        <f>Angkatan22[[#This Row],[Participant As]]</f>
        <v>Individual</v>
      </c>
      <c r="Z230" s="13" t="str">
        <f>CLEAN(TRIM(Angkatan22[[#This Row],[Placement]] &amp; "|" &amp; Angkatan22[[#This Row],[Competition Level]] &amp; "|" &amp; Angkatan22[[#This Row],[Team Category]]))</f>
        <v>Narasumber/Pembicara|External International|Individual</v>
      </c>
      <c r="AA230" s="13">
        <f>COUNTIFS(Angkatan22[NIS], Angkatan22[[#This Row],[NIS]], Angkatan22[Field], Angkatan22[[#This Row],[Field]])</f>
        <v>1</v>
      </c>
      <c r="AB230" s="14">
        <f>COUNTIF(Angkatan22[NIS], Angkatan22[[#This Row],[NIS]])</f>
        <v>1</v>
      </c>
      <c r="AC230" s="13">
        <f>IF(Z230 = "Penulis kedua (bukan korespondensi) dst karya ilmiah di journal yg bereputasi dan diakui|External National|Team", IFERROR((INDEX(Grading22[Score], MATCH(Angkatan22[[#This Row],[Criteria]], Grading22[Criteria], 0)))/N230, 0), IFERROR(INDEX(Grading22[Score], MATCH(Angkatan22[[#This Row],[Criteria]], Grading22[Criteria], 0)), 0))</f>
        <v>25</v>
      </c>
    </row>
    <row r="231" spans="1:29" ht="14.25" hidden="1" customHeight="1" x14ac:dyDescent="0.35">
      <c r="A231" s="16" t="s">
        <v>1588</v>
      </c>
      <c r="B231" s="6" t="s">
        <v>1589</v>
      </c>
      <c r="C231" s="6" t="s">
        <v>1565</v>
      </c>
      <c r="D231" s="6">
        <v>2022</v>
      </c>
      <c r="E231" s="6" t="s">
        <v>24</v>
      </c>
      <c r="F231" s="7" t="s">
        <v>25</v>
      </c>
      <c r="G231" s="7" t="s">
        <v>26</v>
      </c>
      <c r="H231" s="6">
        <v>20231</v>
      </c>
      <c r="I231" s="6" t="s">
        <v>27</v>
      </c>
      <c r="J231" s="6" t="s">
        <v>28</v>
      </c>
      <c r="K231" s="6" t="s">
        <v>1810</v>
      </c>
      <c r="L231" s="6" t="s">
        <v>30</v>
      </c>
      <c r="M231" s="6" t="s">
        <v>31</v>
      </c>
      <c r="N231" s="6">
        <v>500</v>
      </c>
      <c r="O231" s="6">
        <v>10</v>
      </c>
      <c r="P231" s="11" t="s">
        <v>32</v>
      </c>
      <c r="Q231" s="11" t="s">
        <v>308</v>
      </c>
      <c r="R231" s="11" t="s">
        <v>309</v>
      </c>
      <c r="U231" s="6" t="s">
        <v>35</v>
      </c>
      <c r="V231" s="12" t="str">
        <f>Angkatan22[[#This Row],[Level]]</f>
        <v>External International</v>
      </c>
      <c r="W231" s="12" t="str">
        <f>VLOOKUP(Angkatan22[[#This Row],[Status]], Grading22[], 2, FALSE)</f>
        <v>Pengakuan</v>
      </c>
      <c r="X231" s="13" t="str">
        <f>Angkatan22[[#This Row],[Status]]</f>
        <v>Narasumber/Pembicara</v>
      </c>
      <c r="Y231" s="13" t="str">
        <f>Angkatan22[[#This Row],[Participant As]]</f>
        <v>Individual</v>
      </c>
      <c r="Z231" s="13" t="str">
        <f>CLEAN(TRIM(Angkatan22[[#This Row],[Placement]] &amp; "|" &amp; Angkatan22[[#This Row],[Competition Level]] &amp; "|" &amp; Angkatan22[[#This Row],[Team Category]]))</f>
        <v>Narasumber/Pembicara|External International|Individual</v>
      </c>
      <c r="AA231" s="13">
        <f>COUNTIFS(Angkatan22[NIS], Angkatan22[[#This Row],[NIS]], Angkatan22[Field], Angkatan22[[#This Row],[Field]])</f>
        <v>1</v>
      </c>
      <c r="AB231" s="14">
        <f>COUNTIF(Angkatan22[NIS], Angkatan22[[#This Row],[NIS]])</f>
        <v>1</v>
      </c>
      <c r="AC231" s="13">
        <f>IF(Z231 = "Penulis kedua (bukan korespondensi) dst karya ilmiah di journal yg bereputasi dan diakui|External National|Team", IFERROR((INDEX(Grading22[Score], MATCH(Angkatan22[[#This Row],[Criteria]], Grading22[Criteria], 0)))/N231, 0), IFERROR(INDEX(Grading22[Score], MATCH(Angkatan22[[#This Row],[Criteria]], Grading22[Criteria], 0)), 0))</f>
        <v>25</v>
      </c>
    </row>
    <row r="232" spans="1:29" ht="14.25" hidden="1" customHeight="1" x14ac:dyDescent="0.35">
      <c r="A232" s="16" t="s">
        <v>1351</v>
      </c>
      <c r="B232" s="6" t="s">
        <v>1352</v>
      </c>
      <c r="C232" s="6" t="s">
        <v>1300</v>
      </c>
      <c r="D232" s="6">
        <v>2022</v>
      </c>
      <c r="E232" s="6" t="s">
        <v>1353</v>
      </c>
      <c r="F232" s="7" t="s">
        <v>1354</v>
      </c>
      <c r="G232" s="7" t="s">
        <v>1310</v>
      </c>
      <c r="H232" s="6">
        <v>20221</v>
      </c>
      <c r="I232" s="6" t="s">
        <v>1355</v>
      </c>
      <c r="J232" s="6" t="s">
        <v>28</v>
      </c>
      <c r="K232" s="6" t="s">
        <v>856</v>
      </c>
      <c r="L232" s="6" t="s">
        <v>54</v>
      </c>
      <c r="M232" s="6" t="s">
        <v>44</v>
      </c>
      <c r="N232" s="6">
        <v>6</v>
      </c>
      <c r="O232" s="6">
        <v>3</v>
      </c>
      <c r="S232" s="11" t="s">
        <v>1356</v>
      </c>
      <c r="U232" s="6" t="s">
        <v>1357</v>
      </c>
      <c r="V232" s="12" t="str">
        <f>Angkatan22[[#This Row],[Level]]</f>
        <v>External National</v>
      </c>
      <c r="W232" s="12" t="str">
        <f>VLOOKUP(Angkatan22[[#This Row],[Status]], Grading22[], 2, FALSE)</f>
        <v>Hasil Karya</v>
      </c>
      <c r="X232" s="13" t="str">
        <f>Angkatan22[[#This Row],[Status]]</f>
        <v>Hak Cipta</v>
      </c>
      <c r="Y232" s="13" t="str">
        <f>Angkatan22[[#This Row],[Participant As]]</f>
        <v>Team</v>
      </c>
      <c r="Z232" s="13" t="str">
        <f>CLEAN(TRIM(Angkatan22[[#This Row],[Placement]] &amp; "|" &amp; Angkatan22[[#This Row],[Competition Level]] &amp; "|" &amp; Angkatan22[[#This Row],[Team Category]]))</f>
        <v>Hak Cipta|External National|Team</v>
      </c>
      <c r="AA232" s="13">
        <f>COUNTIFS(Angkatan22[NIS], Angkatan22[[#This Row],[NIS]], Angkatan22[Field], Angkatan22[[#This Row],[Field]])</f>
        <v>1</v>
      </c>
      <c r="AB232" s="14">
        <f>COUNTIF(Angkatan22[NIS], Angkatan22[[#This Row],[NIS]])</f>
        <v>1</v>
      </c>
      <c r="AC232" s="13">
        <f>IF(Z232 = "Penulis kedua (bukan korespondensi) dst karya ilmiah di journal yg bereputasi dan diakui|External National|Team", IFERROR((INDEX(Grading22[Score], MATCH(Angkatan22[[#This Row],[Criteria]], Grading22[Criteria], 0)))/N232, 0), IFERROR(INDEX(Grading22[Score], MATCH(Angkatan22[[#This Row],[Criteria]], Grading22[Criteria], 0)), 0))</f>
        <v>0</v>
      </c>
    </row>
    <row r="233" spans="1:29" ht="14.25" hidden="1" customHeight="1" x14ac:dyDescent="0.35">
      <c r="A233" s="16" t="s">
        <v>1711</v>
      </c>
      <c r="B233" s="6" t="s">
        <v>1712</v>
      </c>
      <c r="C233" s="6" t="s">
        <v>1665</v>
      </c>
      <c r="D233" s="6">
        <v>2022</v>
      </c>
      <c r="E233" s="6" t="s">
        <v>24</v>
      </c>
      <c r="F233" s="7" t="s">
        <v>25</v>
      </c>
      <c r="G233" s="7" t="s">
        <v>26</v>
      </c>
      <c r="H233" s="6">
        <v>20231</v>
      </c>
      <c r="I233" s="6" t="s">
        <v>27</v>
      </c>
      <c r="J233" s="6" t="s">
        <v>28</v>
      </c>
      <c r="K233" s="6" t="s">
        <v>1810</v>
      </c>
      <c r="L233" s="6" t="s">
        <v>30</v>
      </c>
      <c r="M233" s="6" t="s">
        <v>31</v>
      </c>
      <c r="N233" s="6">
        <v>500</v>
      </c>
      <c r="O233" s="6">
        <v>10</v>
      </c>
      <c r="P233" s="11" t="s">
        <v>32</v>
      </c>
      <c r="Q233" s="11" t="s">
        <v>308</v>
      </c>
      <c r="R233" s="11" t="s">
        <v>309</v>
      </c>
      <c r="U233" s="6" t="s">
        <v>35</v>
      </c>
      <c r="V233" s="12" t="str">
        <f>Angkatan22[[#This Row],[Level]]</f>
        <v>External International</v>
      </c>
      <c r="W233" s="12" t="str">
        <f>VLOOKUP(Angkatan22[[#This Row],[Status]], Grading22[], 2, FALSE)</f>
        <v>Pengakuan</v>
      </c>
      <c r="X233" s="13" t="str">
        <f>Angkatan22[[#This Row],[Status]]</f>
        <v>Narasumber/Pembicara</v>
      </c>
      <c r="Y233" s="13" t="str">
        <f>Angkatan22[[#This Row],[Participant As]]</f>
        <v>Individual</v>
      </c>
      <c r="Z233" s="13" t="str">
        <f>CLEAN(TRIM(Angkatan22[[#This Row],[Placement]] &amp; "|" &amp; Angkatan22[[#This Row],[Competition Level]] &amp; "|" &amp; Angkatan22[[#This Row],[Team Category]]))</f>
        <v>Narasumber/Pembicara|External International|Individual</v>
      </c>
      <c r="AA233" s="13">
        <f>COUNTIFS(Angkatan22[NIS], Angkatan22[[#This Row],[NIS]], Angkatan22[Field], Angkatan22[[#This Row],[Field]])</f>
        <v>1</v>
      </c>
      <c r="AB233" s="14">
        <f>COUNTIF(Angkatan22[NIS], Angkatan22[[#This Row],[NIS]])</f>
        <v>1</v>
      </c>
      <c r="AC233" s="13">
        <f>IF(Z233 = "Penulis kedua (bukan korespondensi) dst karya ilmiah di journal yg bereputasi dan diakui|External National|Team", IFERROR((INDEX(Grading22[Score], MATCH(Angkatan22[[#This Row],[Criteria]], Grading22[Criteria], 0)))/N233, 0), IFERROR(INDEX(Grading22[Score], MATCH(Angkatan22[[#This Row],[Criteria]], Grading22[Criteria], 0)), 0))</f>
        <v>25</v>
      </c>
    </row>
    <row r="234" spans="1:29" ht="14.25" hidden="1" customHeight="1" x14ac:dyDescent="0.35">
      <c r="A234" s="16" t="s">
        <v>1081</v>
      </c>
      <c r="B234" s="6" t="s">
        <v>1082</v>
      </c>
      <c r="C234" s="6" t="s">
        <v>1059</v>
      </c>
      <c r="D234" s="6">
        <v>2022</v>
      </c>
      <c r="E234" s="6" t="s">
        <v>1083</v>
      </c>
      <c r="F234" s="7" t="s">
        <v>1084</v>
      </c>
      <c r="G234" s="7" t="s">
        <v>1084</v>
      </c>
      <c r="H234" s="6">
        <v>20221</v>
      </c>
      <c r="I234" s="6" t="s">
        <v>1085</v>
      </c>
      <c r="J234" s="6" t="s">
        <v>28</v>
      </c>
      <c r="K234" s="6" t="s">
        <v>1806</v>
      </c>
      <c r="L234" s="6" t="s">
        <v>54</v>
      </c>
      <c r="M234" s="6" t="s">
        <v>31</v>
      </c>
      <c r="N234" s="6">
        <v>75</v>
      </c>
      <c r="O234" s="6">
        <v>15</v>
      </c>
      <c r="P234" s="11" t="s">
        <v>1086</v>
      </c>
      <c r="Q234" s="11" t="s">
        <v>1087</v>
      </c>
      <c r="R234" s="11" t="s">
        <v>1088</v>
      </c>
      <c r="T234" s="11" t="s">
        <v>1089</v>
      </c>
      <c r="U234" s="6" t="s">
        <v>1090</v>
      </c>
      <c r="V234" s="12" t="str">
        <f>Angkatan22[[#This Row],[Level]]</f>
        <v>External National</v>
      </c>
      <c r="W234" s="12" t="str">
        <f>VLOOKUP(Angkatan22[[#This Row],[Status]], Grading22[], 2, FALSE)</f>
        <v>Kompetisi</v>
      </c>
      <c r="X234" s="13" t="str">
        <f>Angkatan22[[#This Row],[Status]]</f>
        <v>Juara 3</v>
      </c>
      <c r="Y234" s="13" t="str">
        <f>Angkatan22[[#This Row],[Participant As]]</f>
        <v>Individual</v>
      </c>
      <c r="Z234" s="13" t="str">
        <f>CLEAN(TRIM(Angkatan22[[#This Row],[Placement]] &amp; "|" &amp; Angkatan22[[#This Row],[Competition Level]] &amp; "|" &amp; Angkatan22[[#This Row],[Team Category]]))</f>
        <v>Juara 3|External National|Individual</v>
      </c>
      <c r="AA234" s="13">
        <f>COUNTIFS(Angkatan22[NIS], Angkatan22[[#This Row],[NIS]], Angkatan22[Field], Angkatan22[[#This Row],[Field]])</f>
        <v>2</v>
      </c>
      <c r="AB234" s="14">
        <f>COUNTIF(Angkatan22[NIS], Angkatan22[[#This Row],[NIS]])</f>
        <v>2</v>
      </c>
      <c r="AC234" s="13">
        <f>IF(Z234 = "Penulis kedua (bukan korespondensi) dst karya ilmiah di journal yg bereputasi dan diakui|External National|Team", IFERROR((INDEX(Grading22[Score], MATCH(Angkatan22[[#This Row],[Criteria]], Grading22[Criteria], 0)))/N234, 0), IFERROR(INDEX(Grading22[Score], MATCH(Angkatan22[[#This Row],[Criteria]], Grading22[Criteria], 0)), 0))</f>
        <v>15</v>
      </c>
    </row>
    <row r="235" spans="1:29" ht="14.25" hidden="1" customHeight="1" x14ac:dyDescent="0.35">
      <c r="A235" s="16" t="s">
        <v>1081</v>
      </c>
      <c r="B235" s="6" t="s">
        <v>1082</v>
      </c>
      <c r="C235" s="6" t="s">
        <v>1059</v>
      </c>
      <c r="D235" s="6">
        <v>2022</v>
      </c>
      <c r="E235" s="6" t="s">
        <v>1091</v>
      </c>
      <c r="F235" s="7" t="s">
        <v>1092</v>
      </c>
      <c r="G235" s="7" t="s">
        <v>390</v>
      </c>
      <c r="H235" s="6">
        <v>20232</v>
      </c>
      <c r="I235" s="6" t="s">
        <v>1091</v>
      </c>
      <c r="J235" s="6" t="s">
        <v>28</v>
      </c>
      <c r="K235" s="6" t="s">
        <v>1805</v>
      </c>
      <c r="L235" s="6" t="s">
        <v>54</v>
      </c>
      <c r="M235" s="6" t="s">
        <v>44</v>
      </c>
      <c r="O235" s="6">
        <v>20</v>
      </c>
      <c r="P235" s="11" t="s">
        <v>1093</v>
      </c>
      <c r="Q235" s="11" t="s">
        <v>1094</v>
      </c>
      <c r="R235" s="11" t="s">
        <v>1095</v>
      </c>
      <c r="T235" s="11" t="s">
        <v>1096</v>
      </c>
      <c r="U235" s="6" t="s">
        <v>1097</v>
      </c>
      <c r="V235" s="12" t="str">
        <f>Angkatan22[[#This Row],[Level]]</f>
        <v>External National</v>
      </c>
      <c r="W235" s="12" t="str">
        <f>VLOOKUP(Angkatan22[[#This Row],[Status]], Grading22[], 2, FALSE)</f>
        <v>Kompetisi</v>
      </c>
      <c r="X235" s="13" t="str">
        <f>Angkatan22[[#This Row],[Status]]</f>
        <v>Juara 2</v>
      </c>
      <c r="Y235" s="13" t="str">
        <f>Angkatan22[[#This Row],[Participant As]]</f>
        <v>Team</v>
      </c>
      <c r="Z235" s="13" t="str">
        <f>CLEAN(TRIM(Angkatan22[[#This Row],[Placement]] &amp; "|" &amp; Angkatan22[[#This Row],[Competition Level]] &amp; "|" &amp; Angkatan22[[#This Row],[Team Category]]))</f>
        <v>Juara 2|External National|Team</v>
      </c>
      <c r="AA235" s="13">
        <f>COUNTIFS(Angkatan22[NIS], Angkatan22[[#This Row],[NIS]], Angkatan22[Field], Angkatan22[[#This Row],[Field]])</f>
        <v>2</v>
      </c>
      <c r="AB235" s="14">
        <f>COUNTIF(Angkatan22[NIS], Angkatan22[[#This Row],[NIS]])</f>
        <v>2</v>
      </c>
      <c r="AC235" s="13">
        <f>IF(Z235 = "Penulis kedua (bukan korespondensi) dst karya ilmiah di journal yg bereputasi dan diakui|External National|Team", IFERROR((INDEX(Grading22[Score], MATCH(Angkatan22[[#This Row],[Criteria]], Grading22[Criteria], 0)))/N235, 0), IFERROR(INDEX(Grading22[Score], MATCH(Angkatan22[[#This Row],[Criteria]], Grading22[Criteria], 0)), 0))</f>
        <v>11</v>
      </c>
    </row>
    <row r="236" spans="1:29" ht="14.25" hidden="1" customHeight="1" x14ac:dyDescent="0.35">
      <c r="A236" s="16" t="s">
        <v>509</v>
      </c>
      <c r="B236" s="6" t="s">
        <v>510</v>
      </c>
      <c r="C236" s="6" t="s">
        <v>23</v>
      </c>
      <c r="D236" s="6">
        <v>2022</v>
      </c>
      <c r="E236" s="6" t="s">
        <v>24</v>
      </c>
      <c r="F236" s="7" t="s">
        <v>25</v>
      </c>
      <c r="G236" s="7" t="s">
        <v>26</v>
      </c>
      <c r="H236" s="6">
        <v>20231</v>
      </c>
      <c r="I236" s="6" t="s">
        <v>27</v>
      </c>
      <c r="J236" s="6" t="s">
        <v>28</v>
      </c>
      <c r="K236" s="6" t="s">
        <v>1810</v>
      </c>
      <c r="L236" s="6" t="s">
        <v>30</v>
      </c>
      <c r="M236" s="6" t="s">
        <v>31</v>
      </c>
      <c r="N236" s="6">
        <v>500</v>
      </c>
      <c r="O236" s="6">
        <v>10</v>
      </c>
      <c r="P236" s="11" t="s">
        <v>32</v>
      </c>
      <c r="Q236" s="11" t="s">
        <v>33</v>
      </c>
      <c r="R236" s="11" t="s">
        <v>34</v>
      </c>
      <c r="U236" s="6" t="s">
        <v>35</v>
      </c>
      <c r="V236" s="12" t="str">
        <f>Angkatan22[[#This Row],[Level]]</f>
        <v>External International</v>
      </c>
      <c r="W236" s="12" t="str">
        <f>VLOOKUP(Angkatan22[[#This Row],[Status]], Grading22[], 2, FALSE)</f>
        <v>Pengakuan</v>
      </c>
      <c r="X236" s="13" t="str">
        <f>Angkatan22[[#This Row],[Status]]</f>
        <v>Narasumber/Pembicara</v>
      </c>
      <c r="Y236" s="13" t="str">
        <f>Angkatan22[[#This Row],[Participant As]]</f>
        <v>Individual</v>
      </c>
      <c r="Z236" s="13" t="str">
        <f>CLEAN(TRIM(Angkatan22[[#This Row],[Placement]] &amp; "|" &amp; Angkatan22[[#This Row],[Competition Level]] &amp; "|" &amp; Angkatan22[[#This Row],[Team Category]]))</f>
        <v>Narasumber/Pembicara|External International|Individual</v>
      </c>
      <c r="AA236" s="13">
        <f>COUNTIFS(Angkatan22[NIS], Angkatan22[[#This Row],[NIS]], Angkatan22[Field], Angkatan22[[#This Row],[Field]])</f>
        <v>1</v>
      </c>
      <c r="AB236" s="14">
        <f>COUNTIF(Angkatan22[NIS], Angkatan22[[#This Row],[NIS]])</f>
        <v>1</v>
      </c>
      <c r="AC236" s="13">
        <f>IF(Z236 = "Penulis kedua (bukan korespondensi) dst karya ilmiah di journal yg bereputasi dan diakui|External National|Team", IFERROR((INDEX(Grading22[Score], MATCH(Angkatan22[[#This Row],[Criteria]], Grading22[Criteria], 0)))/N236, 0), IFERROR(INDEX(Grading22[Score], MATCH(Angkatan22[[#This Row],[Criteria]], Grading22[Criteria], 0)), 0))</f>
        <v>25</v>
      </c>
    </row>
    <row r="237" spans="1:29" ht="14.25" hidden="1" customHeight="1" x14ac:dyDescent="0.35">
      <c r="A237" s="16" t="s">
        <v>416</v>
      </c>
      <c r="B237" s="6" t="s">
        <v>417</v>
      </c>
      <c r="C237" s="6" t="s">
        <v>23</v>
      </c>
      <c r="D237" s="6">
        <v>2022</v>
      </c>
      <c r="E237" s="6" t="s">
        <v>24</v>
      </c>
      <c r="F237" s="7" t="s">
        <v>25</v>
      </c>
      <c r="G237" s="7" t="s">
        <v>26</v>
      </c>
      <c r="H237" s="6">
        <v>20231</v>
      </c>
      <c r="I237" s="6" t="s">
        <v>27</v>
      </c>
      <c r="J237" s="6" t="s">
        <v>28</v>
      </c>
      <c r="K237" s="6" t="s">
        <v>1810</v>
      </c>
      <c r="L237" s="6" t="s">
        <v>30</v>
      </c>
      <c r="M237" s="6" t="s">
        <v>31</v>
      </c>
      <c r="N237" s="6">
        <v>500</v>
      </c>
      <c r="O237" s="6">
        <v>10</v>
      </c>
      <c r="P237" s="11" t="s">
        <v>32</v>
      </c>
      <c r="Q237" s="11" t="s">
        <v>33</v>
      </c>
      <c r="R237" s="11" t="s">
        <v>34</v>
      </c>
      <c r="U237" s="6" t="s">
        <v>35</v>
      </c>
      <c r="V237" s="12" t="str">
        <f>Angkatan22[[#This Row],[Level]]</f>
        <v>External International</v>
      </c>
      <c r="W237" s="12" t="str">
        <f>VLOOKUP(Angkatan22[[#This Row],[Status]], Grading22[], 2, FALSE)</f>
        <v>Pengakuan</v>
      </c>
      <c r="X237" s="13" t="str">
        <f>Angkatan22[[#This Row],[Status]]</f>
        <v>Narasumber/Pembicara</v>
      </c>
      <c r="Y237" s="13" t="str">
        <f>Angkatan22[[#This Row],[Participant As]]</f>
        <v>Individual</v>
      </c>
      <c r="Z237" s="13" t="str">
        <f>CLEAN(TRIM(Angkatan22[[#This Row],[Placement]] &amp; "|" &amp; Angkatan22[[#This Row],[Competition Level]] &amp; "|" &amp; Angkatan22[[#This Row],[Team Category]]))</f>
        <v>Narasumber/Pembicara|External International|Individual</v>
      </c>
      <c r="AA237" s="13">
        <f>COUNTIFS(Angkatan22[NIS], Angkatan22[[#This Row],[NIS]], Angkatan22[Field], Angkatan22[[#This Row],[Field]])</f>
        <v>1</v>
      </c>
      <c r="AB237" s="14">
        <f>COUNTIF(Angkatan22[NIS], Angkatan22[[#This Row],[NIS]])</f>
        <v>1</v>
      </c>
      <c r="AC237" s="13">
        <f>IF(Z237 = "Penulis kedua (bukan korespondensi) dst karya ilmiah di journal yg bereputasi dan diakui|External National|Team", IFERROR((INDEX(Grading22[Score], MATCH(Angkatan22[[#This Row],[Criteria]], Grading22[Criteria], 0)))/N237, 0), IFERROR(INDEX(Grading22[Score], MATCH(Angkatan22[[#This Row],[Criteria]], Grading22[Criteria], 0)), 0))</f>
        <v>25</v>
      </c>
    </row>
    <row r="238" spans="1:29" ht="14.25" hidden="1" customHeight="1" x14ac:dyDescent="0.35">
      <c r="A238" s="16" t="s">
        <v>179</v>
      </c>
      <c r="B238" s="6" t="s">
        <v>180</v>
      </c>
      <c r="C238" s="6" t="s">
        <v>23</v>
      </c>
      <c r="D238" s="6">
        <v>2022</v>
      </c>
      <c r="E238" s="6" t="s">
        <v>24</v>
      </c>
      <c r="F238" s="7" t="s">
        <v>25</v>
      </c>
      <c r="G238" s="7" t="s">
        <v>26</v>
      </c>
      <c r="H238" s="6">
        <v>20231</v>
      </c>
      <c r="I238" s="6" t="s">
        <v>27</v>
      </c>
      <c r="J238" s="6" t="s">
        <v>28</v>
      </c>
      <c r="K238" s="6" t="s">
        <v>1810</v>
      </c>
      <c r="L238" s="6" t="s">
        <v>30</v>
      </c>
      <c r="M238" s="6" t="s">
        <v>31</v>
      </c>
      <c r="N238" s="6">
        <v>500</v>
      </c>
      <c r="O238" s="6">
        <v>10</v>
      </c>
      <c r="P238" s="11" t="s">
        <v>32</v>
      </c>
      <c r="Q238" s="11" t="s">
        <v>33</v>
      </c>
      <c r="R238" s="11" t="s">
        <v>34</v>
      </c>
      <c r="U238" s="6" t="s">
        <v>35</v>
      </c>
      <c r="V238" s="12" t="str">
        <f>Angkatan22[[#This Row],[Level]]</f>
        <v>External International</v>
      </c>
      <c r="W238" s="12" t="str">
        <f>VLOOKUP(Angkatan22[[#This Row],[Status]], Grading22[], 2, FALSE)</f>
        <v>Pengakuan</v>
      </c>
      <c r="X238" s="13" t="str">
        <f>Angkatan22[[#This Row],[Status]]</f>
        <v>Narasumber/Pembicara</v>
      </c>
      <c r="Y238" s="13" t="str">
        <f>Angkatan22[[#This Row],[Participant As]]</f>
        <v>Individual</v>
      </c>
      <c r="Z238" s="13" t="str">
        <f>CLEAN(TRIM(Angkatan22[[#This Row],[Placement]] &amp; "|" &amp; Angkatan22[[#This Row],[Competition Level]] &amp; "|" &amp; Angkatan22[[#This Row],[Team Category]]))</f>
        <v>Narasumber/Pembicara|External International|Individual</v>
      </c>
      <c r="AA238" s="13">
        <f>COUNTIFS(Angkatan22[NIS], Angkatan22[[#This Row],[NIS]], Angkatan22[Field], Angkatan22[[#This Row],[Field]])</f>
        <v>1</v>
      </c>
      <c r="AB238" s="14">
        <f>COUNTIF(Angkatan22[NIS], Angkatan22[[#This Row],[NIS]])</f>
        <v>1</v>
      </c>
      <c r="AC238" s="13">
        <f>IF(Z238 = "Penulis kedua (bukan korespondensi) dst karya ilmiah di journal yg bereputasi dan diakui|External National|Team", IFERROR((INDEX(Grading22[Score], MATCH(Angkatan22[[#This Row],[Criteria]], Grading22[Criteria], 0)))/N238, 0), IFERROR(INDEX(Grading22[Score], MATCH(Angkatan22[[#This Row],[Criteria]], Grading22[Criteria], 0)), 0))</f>
        <v>25</v>
      </c>
    </row>
    <row r="239" spans="1:29" ht="14.25" hidden="1" customHeight="1" x14ac:dyDescent="0.35">
      <c r="A239" s="16" t="s">
        <v>304</v>
      </c>
      <c r="B239" s="6" t="s">
        <v>305</v>
      </c>
      <c r="C239" s="6" t="s">
        <v>23</v>
      </c>
      <c r="D239" s="6">
        <v>2022</v>
      </c>
      <c r="E239" s="6" t="s">
        <v>24</v>
      </c>
      <c r="F239" s="7" t="s">
        <v>25</v>
      </c>
      <c r="G239" s="7" t="s">
        <v>26</v>
      </c>
      <c r="H239" s="6">
        <v>20231</v>
      </c>
      <c r="I239" s="6" t="s">
        <v>27</v>
      </c>
      <c r="J239" s="6" t="s">
        <v>28</v>
      </c>
      <c r="K239" s="6" t="s">
        <v>1810</v>
      </c>
      <c r="L239" s="6" t="s">
        <v>30</v>
      </c>
      <c r="M239" s="6" t="s">
        <v>31</v>
      </c>
      <c r="N239" s="6">
        <v>500</v>
      </c>
      <c r="O239" s="6">
        <v>10</v>
      </c>
      <c r="P239" s="11" t="s">
        <v>32</v>
      </c>
      <c r="Q239" s="11" t="s">
        <v>33</v>
      </c>
      <c r="R239" s="11" t="s">
        <v>34</v>
      </c>
      <c r="U239" s="6" t="s">
        <v>35</v>
      </c>
      <c r="V239" s="12" t="str">
        <f>Angkatan22[[#This Row],[Level]]</f>
        <v>External International</v>
      </c>
      <c r="W239" s="12" t="str">
        <f>VLOOKUP(Angkatan22[[#This Row],[Status]], Grading22[], 2, FALSE)</f>
        <v>Pengakuan</v>
      </c>
      <c r="X239" s="13" t="str">
        <f>Angkatan22[[#This Row],[Status]]</f>
        <v>Narasumber/Pembicara</v>
      </c>
      <c r="Y239" s="13" t="str">
        <f>Angkatan22[[#This Row],[Participant As]]</f>
        <v>Individual</v>
      </c>
      <c r="Z239" s="13" t="str">
        <f>CLEAN(TRIM(Angkatan22[[#This Row],[Placement]] &amp; "|" &amp; Angkatan22[[#This Row],[Competition Level]] &amp; "|" &amp; Angkatan22[[#This Row],[Team Category]]))</f>
        <v>Narasumber/Pembicara|External International|Individual</v>
      </c>
      <c r="AA239" s="13">
        <f>COUNTIFS(Angkatan22[NIS], Angkatan22[[#This Row],[NIS]], Angkatan22[Field], Angkatan22[[#This Row],[Field]])</f>
        <v>1</v>
      </c>
      <c r="AB239" s="14">
        <f>COUNTIF(Angkatan22[NIS], Angkatan22[[#This Row],[NIS]])</f>
        <v>1</v>
      </c>
      <c r="AC239" s="13">
        <f>IF(Z239 = "Penulis kedua (bukan korespondensi) dst karya ilmiah di journal yg bereputasi dan diakui|External National|Team", IFERROR((INDEX(Grading22[Score], MATCH(Angkatan22[[#This Row],[Criteria]], Grading22[Criteria], 0)))/N239, 0), IFERROR(INDEX(Grading22[Score], MATCH(Angkatan22[[#This Row],[Criteria]], Grading22[Criteria], 0)), 0))</f>
        <v>25</v>
      </c>
    </row>
    <row r="240" spans="1:29" ht="14.25" hidden="1" customHeight="1" x14ac:dyDescent="0.35">
      <c r="A240" s="16" t="s">
        <v>1168</v>
      </c>
      <c r="B240" s="6" t="s">
        <v>1169</v>
      </c>
      <c r="C240" s="6" t="s">
        <v>1146</v>
      </c>
      <c r="D240" s="6">
        <v>2022</v>
      </c>
      <c r="E240" s="6" t="s">
        <v>649</v>
      </c>
      <c r="F240" s="7" t="s">
        <v>400</v>
      </c>
      <c r="G240" s="7" t="s">
        <v>400</v>
      </c>
      <c r="H240" s="6">
        <v>20231</v>
      </c>
      <c r="I240" s="6" t="s">
        <v>649</v>
      </c>
      <c r="J240" s="6" t="s">
        <v>28</v>
      </c>
      <c r="K240" s="6" t="s">
        <v>1804</v>
      </c>
      <c r="L240" s="6" t="s">
        <v>43</v>
      </c>
      <c r="M240" s="6" t="s">
        <v>44</v>
      </c>
      <c r="O240" s="6">
        <v>20</v>
      </c>
      <c r="P240" s="11" t="s">
        <v>650</v>
      </c>
      <c r="Q240" s="11" t="s">
        <v>651</v>
      </c>
      <c r="R240" s="11" t="s">
        <v>652</v>
      </c>
      <c r="T240" s="11" t="s">
        <v>653</v>
      </c>
      <c r="U240" s="6" t="s">
        <v>654</v>
      </c>
      <c r="V240" s="12" t="str">
        <f>Angkatan22[[#This Row],[Level]]</f>
        <v>External Regional</v>
      </c>
      <c r="W240" s="12" t="str">
        <f>VLOOKUP(Angkatan22[[#This Row],[Status]], Grading22[], 2, FALSE)</f>
        <v>Kompetisi</v>
      </c>
      <c r="X240" s="13" t="str">
        <f>Angkatan22[[#This Row],[Status]]</f>
        <v>Juara 1</v>
      </c>
      <c r="Y240" s="13" t="str">
        <f>Angkatan22[[#This Row],[Participant As]]</f>
        <v>Team</v>
      </c>
      <c r="Z240" s="13" t="str">
        <f>CLEAN(TRIM(Angkatan22[[#This Row],[Placement]] &amp; "|" &amp; Angkatan22[[#This Row],[Competition Level]] &amp; "|" &amp; Angkatan22[[#This Row],[Team Category]]))</f>
        <v>Juara 1|External Regional|Team</v>
      </c>
      <c r="AA240" s="13">
        <f>COUNTIFS(Angkatan22[NIS], Angkatan22[[#This Row],[NIS]], Angkatan22[Field], Angkatan22[[#This Row],[Field]])</f>
        <v>2</v>
      </c>
      <c r="AB240" s="14">
        <f>COUNTIF(Angkatan22[NIS], Angkatan22[[#This Row],[NIS]])</f>
        <v>2</v>
      </c>
      <c r="AC240" s="13">
        <f>IF(Z240 = "Penulis kedua (bukan korespondensi) dst karya ilmiah di journal yg bereputasi dan diakui|External National|Team", IFERROR((INDEX(Grading22[Score], MATCH(Angkatan22[[#This Row],[Criteria]], Grading22[Criteria], 0)))/N240, 0), IFERROR(INDEX(Grading22[Score], MATCH(Angkatan22[[#This Row],[Criteria]], Grading22[Criteria], 0)), 0))</f>
        <v>25</v>
      </c>
    </row>
    <row r="241" spans="1:29" ht="14.25" hidden="1" customHeight="1" x14ac:dyDescent="0.35">
      <c r="A241" s="16" t="s">
        <v>1168</v>
      </c>
      <c r="B241" s="6" t="s">
        <v>1169</v>
      </c>
      <c r="C241" s="6" t="s">
        <v>1146</v>
      </c>
      <c r="D241" s="6">
        <v>2022</v>
      </c>
      <c r="E241" s="6" t="s">
        <v>655</v>
      </c>
      <c r="F241" s="7" t="s">
        <v>656</v>
      </c>
      <c r="G241" s="7" t="s">
        <v>656</v>
      </c>
      <c r="H241" s="6">
        <v>20232</v>
      </c>
      <c r="I241" s="6" t="s">
        <v>655</v>
      </c>
      <c r="J241" s="6" t="s">
        <v>28</v>
      </c>
      <c r="K241" s="6" t="s">
        <v>1805</v>
      </c>
      <c r="L241" s="6" t="s">
        <v>43</v>
      </c>
      <c r="M241" s="6" t="s">
        <v>44</v>
      </c>
      <c r="O241" s="6">
        <v>15</v>
      </c>
      <c r="P241" s="11" t="s">
        <v>657</v>
      </c>
      <c r="Q241" s="11" t="s">
        <v>658</v>
      </c>
      <c r="R241" s="11" t="s">
        <v>659</v>
      </c>
      <c r="T241" s="11" t="s">
        <v>660</v>
      </c>
      <c r="U241" s="6" t="s">
        <v>661</v>
      </c>
      <c r="V241" s="12" t="str">
        <f>Angkatan22[[#This Row],[Level]]</f>
        <v>External Regional</v>
      </c>
      <c r="W241" s="12" t="str">
        <f>VLOOKUP(Angkatan22[[#This Row],[Status]], Grading22[], 2, FALSE)</f>
        <v>Kompetisi</v>
      </c>
      <c r="X241" s="13" t="str">
        <f>Angkatan22[[#This Row],[Status]]</f>
        <v>Juara 2</v>
      </c>
      <c r="Y241" s="13" t="str">
        <f>Angkatan22[[#This Row],[Participant As]]</f>
        <v>Team</v>
      </c>
      <c r="Z241" s="13" t="str">
        <f>CLEAN(TRIM(Angkatan22[[#This Row],[Placement]] &amp; "|" &amp; Angkatan22[[#This Row],[Competition Level]] &amp; "|" &amp; Angkatan22[[#This Row],[Team Category]]))</f>
        <v>Juara 2|External Regional|Team</v>
      </c>
      <c r="AA241" s="13">
        <f>COUNTIFS(Angkatan22[NIS], Angkatan22[[#This Row],[NIS]], Angkatan22[Field], Angkatan22[[#This Row],[Field]])</f>
        <v>2</v>
      </c>
      <c r="AB241" s="14">
        <f>COUNTIF(Angkatan22[NIS], Angkatan22[[#This Row],[NIS]])</f>
        <v>2</v>
      </c>
      <c r="AC241" s="13">
        <f>IF(Z241 = "Penulis kedua (bukan korespondensi) dst karya ilmiah di journal yg bereputasi dan diakui|External National|Team", IFERROR((INDEX(Grading22[Score], MATCH(Angkatan22[[#This Row],[Criteria]], Grading22[Criteria], 0)))/N241, 0), IFERROR(INDEX(Grading22[Score], MATCH(Angkatan22[[#This Row],[Criteria]], Grading22[Criteria], 0)), 0))</f>
        <v>20</v>
      </c>
    </row>
    <row r="242" spans="1:29" ht="14.25" hidden="1" customHeight="1" x14ac:dyDescent="0.35">
      <c r="A242" s="16" t="s">
        <v>451</v>
      </c>
      <c r="B242" s="6" t="s">
        <v>452</v>
      </c>
      <c r="C242" s="6" t="s">
        <v>23</v>
      </c>
      <c r="D242" s="6">
        <v>2022</v>
      </c>
      <c r="E242" s="6" t="s">
        <v>24</v>
      </c>
      <c r="F242" s="7" t="s">
        <v>25</v>
      </c>
      <c r="G242" s="7" t="s">
        <v>26</v>
      </c>
      <c r="H242" s="6">
        <v>20231</v>
      </c>
      <c r="I242" s="6" t="s">
        <v>27</v>
      </c>
      <c r="J242" s="6" t="s">
        <v>28</v>
      </c>
      <c r="K242" s="6" t="s">
        <v>1810</v>
      </c>
      <c r="L242" s="6" t="s">
        <v>30</v>
      </c>
      <c r="M242" s="6" t="s">
        <v>31</v>
      </c>
      <c r="N242" s="6">
        <v>500</v>
      </c>
      <c r="O242" s="6">
        <v>10</v>
      </c>
      <c r="P242" s="11" t="s">
        <v>32</v>
      </c>
      <c r="Q242" s="11" t="s">
        <v>33</v>
      </c>
      <c r="R242" s="11" t="s">
        <v>34</v>
      </c>
      <c r="U242" s="6" t="s">
        <v>35</v>
      </c>
      <c r="V242" s="12" t="str">
        <f>Angkatan22[[#This Row],[Level]]</f>
        <v>External International</v>
      </c>
      <c r="W242" s="12" t="str">
        <f>VLOOKUP(Angkatan22[[#This Row],[Status]], Grading22[], 2, FALSE)</f>
        <v>Pengakuan</v>
      </c>
      <c r="X242" s="13" t="str">
        <f>Angkatan22[[#This Row],[Status]]</f>
        <v>Narasumber/Pembicara</v>
      </c>
      <c r="Y242" s="13" t="str">
        <f>Angkatan22[[#This Row],[Participant As]]</f>
        <v>Individual</v>
      </c>
      <c r="Z242" s="13" t="str">
        <f>CLEAN(TRIM(Angkatan22[[#This Row],[Placement]] &amp; "|" &amp; Angkatan22[[#This Row],[Competition Level]] &amp; "|" &amp; Angkatan22[[#This Row],[Team Category]]))</f>
        <v>Narasumber/Pembicara|External International|Individual</v>
      </c>
      <c r="AA242" s="13">
        <f>COUNTIFS(Angkatan22[NIS], Angkatan22[[#This Row],[NIS]], Angkatan22[Field], Angkatan22[[#This Row],[Field]])</f>
        <v>1</v>
      </c>
      <c r="AB242" s="14">
        <f>COUNTIF(Angkatan22[NIS], Angkatan22[[#This Row],[NIS]])</f>
        <v>1</v>
      </c>
      <c r="AC242" s="13">
        <f>IF(Z242 = "Penulis kedua (bukan korespondensi) dst karya ilmiah di journal yg bereputasi dan diakui|External National|Team", IFERROR((INDEX(Grading22[Score], MATCH(Angkatan22[[#This Row],[Criteria]], Grading22[Criteria], 0)))/N242, 0), IFERROR(INDEX(Grading22[Score], MATCH(Angkatan22[[#This Row],[Criteria]], Grading22[Criteria], 0)), 0))</f>
        <v>25</v>
      </c>
    </row>
    <row r="243" spans="1:29" ht="14.25" hidden="1" customHeight="1" x14ac:dyDescent="0.35">
      <c r="A243" s="16" t="s">
        <v>370</v>
      </c>
      <c r="B243" s="6" t="s">
        <v>371</v>
      </c>
      <c r="C243" s="6" t="s">
        <v>23</v>
      </c>
      <c r="D243" s="6">
        <v>2022</v>
      </c>
      <c r="E243" s="6" t="s">
        <v>372</v>
      </c>
      <c r="F243" s="7" t="s">
        <v>347</v>
      </c>
      <c r="G243" s="7" t="s">
        <v>373</v>
      </c>
      <c r="H243" s="6">
        <v>20222</v>
      </c>
      <c r="J243" s="6" t="s">
        <v>28</v>
      </c>
      <c r="K243" s="6" t="s">
        <v>1805</v>
      </c>
      <c r="L243" s="6" t="s">
        <v>43</v>
      </c>
      <c r="M243" s="6" t="s">
        <v>31</v>
      </c>
      <c r="N243" s="6">
        <v>25</v>
      </c>
      <c r="O243" s="6">
        <v>15</v>
      </c>
      <c r="Q243" s="11" t="s">
        <v>374</v>
      </c>
      <c r="R243" s="11" t="s">
        <v>375</v>
      </c>
      <c r="T243" s="11" t="s">
        <v>376</v>
      </c>
      <c r="U243" s="6" t="s">
        <v>377</v>
      </c>
      <c r="V243" s="12" t="str">
        <f>Angkatan22[[#This Row],[Level]]</f>
        <v>External Regional</v>
      </c>
      <c r="W243" s="12" t="str">
        <f>VLOOKUP(Angkatan22[[#This Row],[Status]], Grading22[], 2, FALSE)</f>
        <v>Kompetisi</v>
      </c>
      <c r="X243" s="13" t="str">
        <f>Angkatan22[[#This Row],[Status]]</f>
        <v>Juara 2</v>
      </c>
      <c r="Y243" s="13" t="str">
        <f>Angkatan22[[#This Row],[Participant As]]</f>
        <v>Individual</v>
      </c>
      <c r="Z243" s="13" t="str">
        <f>CLEAN(TRIM(Angkatan22[[#This Row],[Placement]] &amp; "|" &amp; Angkatan22[[#This Row],[Competition Level]] &amp; "|" &amp; Angkatan22[[#This Row],[Team Category]]))</f>
        <v>Juara 2|External Regional|Individual</v>
      </c>
      <c r="AA243" s="13">
        <f>COUNTIFS(Angkatan22[NIS], Angkatan22[[#This Row],[NIS]], Angkatan22[Field], Angkatan22[[#This Row],[Field]])</f>
        <v>1</v>
      </c>
      <c r="AB243" s="14">
        <f>COUNTIF(Angkatan22[NIS], Angkatan22[[#This Row],[NIS]])</f>
        <v>3</v>
      </c>
      <c r="AC243" s="13">
        <f>IF(Z243 = "Penulis kedua (bukan korespondensi) dst karya ilmiah di journal yg bereputasi dan diakui|External National|Team", IFERROR((INDEX(Grading22[Score], MATCH(Angkatan22[[#This Row],[Criteria]], Grading22[Criteria], 0)))/N243, 0), IFERROR(INDEX(Grading22[Score], MATCH(Angkatan22[[#This Row],[Criteria]], Grading22[Criteria], 0)), 0))</f>
        <v>30</v>
      </c>
    </row>
    <row r="244" spans="1:29" ht="14.25" hidden="1" customHeight="1" x14ac:dyDescent="0.35">
      <c r="A244" s="16" t="s">
        <v>370</v>
      </c>
      <c r="B244" s="6" t="s">
        <v>371</v>
      </c>
      <c r="C244" s="6" t="s">
        <v>23</v>
      </c>
      <c r="D244" s="6">
        <v>2022</v>
      </c>
      <c r="E244" s="6" t="s">
        <v>378</v>
      </c>
      <c r="F244" s="7" t="s">
        <v>379</v>
      </c>
      <c r="G244" s="7" t="s">
        <v>379</v>
      </c>
      <c r="H244" s="6">
        <v>20231</v>
      </c>
      <c r="I244" s="6" t="s">
        <v>380</v>
      </c>
      <c r="J244" s="6" t="s">
        <v>28</v>
      </c>
      <c r="K244" s="6" t="s">
        <v>856</v>
      </c>
      <c r="L244" s="6" t="s">
        <v>54</v>
      </c>
      <c r="M244" s="6" t="s">
        <v>44</v>
      </c>
      <c r="N244" s="6">
        <v>11</v>
      </c>
      <c r="O244" s="6">
        <v>2</v>
      </c>
      <c r="Q244" s="11" t="s">
        <v>381</v>
      </c>
      <c r="R244" s="11" t="s">
        <v>382</v>
      </c>
      <c r="U244" s="6" t="s">
        <v>383</v>
      </c>
      <c r="V244" s="12" t="str">
        <f>Angkatan22[[#This Row],[Level]]</f>
        <v>External National</v>
      </c>
      <c r="W244" s="12" t="str">
        <f>VLOOKUP(Angkatan22[[#This Row],[Status]], Grading22[], 2, FALSE)</f>
        <v>Hasil Karya</v>
      </c>
      <c r="X244" s="13" t="str">
        <f>Angkatan22[[#This Row],[Status]]</f>
        <v>Hak Cipta</v>
      </c>
      <c r="Y244" s="13" t="str">
        <f>Angkatan22[[#This Row],[Participant As]]</f>
        <v>Team</v>
      </c>
      <c r="Z244" s="13" t="str">
        <f>CLEAN(TRIM(Angkatan22[[#This Row],[Placement]] &amp; "|" &amp; Angkatan22[[#This Row],[Competition Level]] &amp; "|" &amp; Angkatan22[[#This Row],[Team Category]]))</f>
        <v>Hak Cipta|External National|Team</v>
      </c>
      <c r="AA244" s="13">
        <f>COUNTIFS(Angkatan22[NIS], Angkatan22[[#This Row],[NIS]], Angkatan22[Field], Angkatan22[[#This Row],[Field]])</f>
        <v>2</v>
      </c>
      <c r="AB244" s="14">
        <f>COUNTIF(Angkatan22[NIS], Angkatan22[[#This Row],[NIS]])</f>
        <v>3</v>
      </c>
      <c r="AC244" s="13">
        <f>IF(Z244 = "Penulis kedua (bukan korespondensi) dst karya ilmiah di journal yg bereputasi dan diakui|External National|Team", IFERROR((INDEX(Grading22[Score], MATCH(Angkatan22[[#This Row],[Criteria]], Grading22[Criteria], 0)))/N244, 0), IFERROR(INDEX(Grading22[Score], MATCH(Angkatan22[[#This Row],[Criteria]], Grading22[Criteria], 0)), 0))</f>
        <v>0</v>
      </c>
    </row>
    <row r="245" spans="1:29" ht="14.25" hidden="1" customHeight="1" x14ac:dyDescent="0.35">
      <c r="A245" s="16" t="s">
        <v>370</v>
      </c>
      <c r="B245" s="6" t="s">
        <v>371</v>
      </c>
      <c r="C245" s="6" t="s">
        <v>23</v>
      </c>
      <c r="D245" s="6">
        <v>2022</v>
      </c>
      <c r="E245" s="6" t="s">
        <v>378</v>
      </c>
      <c r="F245" s="7" t="s">
        <v>379</v>
      </c>
      <c r="G245" s="7" t="s">
        <v>379</v>
      </c>
      <c r="H245" s="6">
        <v>20231</v>
      </c>
      <c r="I245" s="6" t="s">
        <v>384</v>
      </c>
      <c r="J245" s="6" t="s">
        <v>28</v>
      </c>
      <c r="K245" s="6" t="s">
        <v>856</v>
      </c>
      <c r="L245" s="6" t="s">
        <v>54</v>
      </c>
      <c r="M245" s="6" t="s">
        <v>44</v>
      </c>
      <c r="N245" s="6">
        <v>11</v>
      </c>
      <c r="O245" s="6">
        <v>3</v>
      </c>
      <c r="R245" s="11" t="s">
        <v>385</v>
      </c>
      <c r="U245" s="6" t="s">
        <v>383</v>
      </c>
      <c r="V245" s="12" t="str">
        <f>Angkatan22[[#This Row],[Level]]</f>
        <v>External National</v>
      </c>
      <c r="W245" s="12" t="str">
        <f>VLOOKUP(Angkatan22[[#This Row],[Status]], Grading22[], 2, FALSE)</f>
        <v>Hasil Karya</v>
      </c>
      <c r="X245" s="13" t="str">
        <f>Angkatan22[[#This Row],[Status]]</f>
        <v>Hak Cipta</v>
      </c>
      <c r="Y245" s="13" t="str">
        <f>Angkatan22[[#This Row],[Participant As]]</f>
        <v>Team</v>
      </c>
      <c r="Z245" s="13" t="str">
        <f>CLEAN(TRIM(Angkatan22[[#This Row],[Placement]] &amp; "|" &amp; Angkatan22[[#This Row],[Competition Level]] &amp; "|" &amp; Angkatan22[[#This Row],[Team Category]]))</f>
        <v>Hak Cipta|External National|Team</v>
      </c>
      <c r="AA245" s="13">
        <f>COUNTIFS(Angkatan22[NIS], Angkatan22[[#This Row],[NIS]], Angkatan22[Field], Angkatan22[[#This Row],[Field]])</f>
        <v>2</v>
      </c>
      <c r="AB245" s="14">
        <f>COUNTIF(Angkatan22[NIS], Angkatan22[[#This Row],[NIS]])</f>
        <v>3</v>
      </c>
      <c r="AC245" s="13">
        <f>IF(Z245 = "Penulis kedua (bukan korespondensi) dst karya ilmiah di journal yg bereputasi dan diakui|External National|Team", IFERROR((INDEX(Grading22[Score], MATCH(Angkatan22[[#This Row],[Criteria]], Grading22[Criteria], 0)))/N245, 0), IFERROR(INDEX(Grading22[Score], MATCH(Angkatan22[[#This Row],[Criteria]], Grading22[Criteria], 0)), 0))</f>
        <v>0</v>
      </c>
    </row>
    <row r="246" spans="1:29" ht="14.25" hidden="1" customHeight="1" x14ac:dyDescent="0.35">
      <c r="A246" s="16" t="s">
        <v>1586</v>
      </c>
      <c r="B246" s="6" t="s">
        <v>1587</v>
      </c>
      <c r="C246" s="6" t="s">
        <v>1565</v>
      </c>
      <c r="D246" s="6">
        <v>2022</v>
      </c>
      <c r="E246" s="6" t="s">
        <v>24</v>
      </c>
      <c r="F246" s="7" t="s">
        <v>25</v>
      </c>
      <c r="G246" s="7" t="s">
        <v>26</v>
      </c>
      <c r="H246" s="6">
        <v>20231</v>
      </c>
      <c r="I246" s="6" t="s">
        <v>27</v>
      </c>
      <c r="J246" s="6" t="s">
        <v>28</v>
      </c>
      <c r="K246" s="6" t="s">
        <v>1810</v>
      </c>
      <c r="L246" s="6" t="s">
        <v>30</v>
      </c>
      <c r="M246" s="6" t="s">
        <v>31</v>
      </c>
      <c r="N246" s="6">
        <v>500</v>
      </c>
      <c r="O246" s="6">
        <v>10</v>
      </c>
      <c r="P246" s="11" t="s">
        <v>32</v>
      </c>
      <c r="Q246" s="11" t="s">
        <v>308</v>
      </c>
      <c r="R246" s="11" t="s">
        <v>309</v>
      </c>
      <c r="U246" s="6" t="s">
        <v>35</v>
      </c>
      <c r="V246" s="12" t="str">
        <f>Angkatan22[[#This Row],[Level]]</f>
        <v>External International</v>
      </c>
      <c r="W246" s="12" t="str">
        <f>VLOOKUP(Angkatan22[[#This Row],[Status]], Grading22[], 2, FALSE)</f>
        <v>Pengakuan</v>
      </c>
      <c r="X246" s="13" t="str">
        <f>Angkatan22[[#This Row],[Status]]</f>
        <v>Narasumber/Pembicara</v>
      </c>
      <c r="Y246" s="13" t="str">
        <f>Angkatan22[[#This Row],[Participant As]]</f>
        <v>Individual</v>
      </c>
      <c r="Z246" s="13" t="str">
        <f>CLEAN(TRIM(Angkatan22[[#This Row],[Placement]] &amp; "|" &amp; Angkatan22[[#This Row],[Competition Level]] &amp; "|" &amp; Angkatan22[[#This Row],[Team Category]]))</f>
        <v>Narasumber/Pembicara|External International|Individual</v>
      </c>
      <c r="AA246" s="13">
        <f>COUNTIFS(Angkatan22[NIS], Angkatan22[[#This Row],[NIS]], Angkatan22[Field], Angkatan22[[#This Row],[Field]])</f>
        <v>1</v>
      </c>
      <c r="AB246" s="14">
        <f>COUNTIF(Angkatan22[NIS], Angkatan22[[#This Row],[NIS]])</f>
        <v>1</v>
      </c>
      <c r="AC246" s="13">
        <f>IF(Z246 = "Penulis kedua (bukan korespondensi) dst karya ilmiah di journal yg bereputasi dan diakui|External National|Team", IFERROR((INDEX(Grading22[Score], MATCH(Angkatan22[[#This Row],[Criteria]], Grading22[Criteria], 0)))/N246, 0), IFERROR(INDEX(Grading22[Score], MATCH(Angkatan22[[#This Row],[Criteria]], Grading22[Criteria], 0)), 0))</f>
        <v>25</v>
      </c>
    </row>
    <row r="247" spans="1:29" ht="14.25" hidden="1" customHeight="1" x14ac:dyDescent="0.35">
      <c r="A247" s="16" t="s">
        <v>395</v>
      </c>
      <c r="B247" s="6" t="s">
        <v>396</v>
      </c>
      <c r="C247" s="6" t="s">
        <v>23</v>
      </c>
      <c r="D247" s="6">
        <v>2022</v>
      </c>
      <c r="E247" s="6" t="s">
        <v>24</v>
      </c>
      <c r="F247" s="7" t="s">
        <v>25</v>
      </c>
      <c r="G247" s="7" t="s">
        <v>26</v>
      </c>
      <c r="H247" s="6">
        <v>20231</v>
      </c>
      <c r="I247" s="6" t="s">
        <v>27</v>
      </c>
      <c r="J247" s="6" t="s">
        <v>28</v>
      </c>
      <c r="K247" s="6" t="s">
        <v>1810</v>
      </c>
      <c r="L247" s="6" t="s">
        <v>30</v>
      </c>
      <c r="M247" s="6" t="s">
        <v>31</v>
      </c>
      <c r="N247" s="6">
        <v>500</v>
      </c>
      <c r="O247" s="6">
        <v>10</v>
      </c>
      <c r="P247" s="11" t="s">
        <v>32</v>
      </c>
      <c r="Q247" s="11" t="s">
        <v>33</v>
      </c>
      <c r="R247" s="11" t="s">
        <v>34</v>
      </c>
      <c r="U247" s="6" t="s">
        <v>35</v>
      </c>
      <c r="V247" s="12" t="str">
        <f>Angkatan22[[#This Row],[Level]]</f>
        <v>External International</v>
      </c>
      <c r="W247" s="12" t="str">
        <f>VLOOKUP(Angkatan22[[#This Row],[Status]], Grading22[], 2, FALSE)</f>
        <v>Pengakuan</v>
      </c>
      <c r="X247" s="13" t="str">
        <f>Angkatan22[[#This Row],[Status]]</f>
        <v>Narasumber/Pembicara</v>
      </c>
      <c r="Y247" s="13" t="str">
        <f>Angkatan22[[#This Row],[Participant As]]</f>
        <v>Individual</v>
      </c>
      <c r="Z247" s="13" t="str">
        <f>CLEAN(TRIM(Angkatan22[[#This Row],[Placement]] &amp; "|" &amp; Angkatan22[[#This Row],[Competition Level]] &amp; "|" &amp; Angkatan22[[#This Row],[Team Category]]))</f>
        <v>Narasumber/Pembicara|External International|Individual</v>
      </c>
      <c r="AA247" s="13">
        <f>COUNTIFS(Angkatan22[NIS], Angkatan22[[#This Row],[NIS]], Angkatan22[Field], Angkatan22[[#This Row],[Field]])</f>
        <v>1</v>
      </c>
      <c r="AB247" s="14">
        <f>COUNTIF(Angkatan22[NIS], Angkatan22[[#This Row],[NIS]])</f>
        <v>1</v>
      </c>
      <c r="AC247" s="13">
        <f>IF(Z247 = "Penulis kedua (bukan korespondensi) dst karya ilmiah di journal yg bereputasi dan diakui|External National|Team", IFERROR((INDEX(Grading22[Score], MATCH(Angkatan22[[#This Row],[Criteria]], Grading22[Criteria], 0)))/N247, 0), IFERROR(INDEX(Grading22[Score], MATCH(Angkatan22[[#This Row],[Criteria]], Grading22[Criteria], 0)), 0))</f>
        <v>25</v>
      </c>
    </row>
    <row r="248" spans="1:29" ht="14.25" hidden="1" customHeight="1" x14ac:dyDescent="0.35">
      <c r="A248" s="16" t="s">
        <v>1654</v>
      </c>
      <c r="B248" s="6" t="s">
        <v>1655</v>
      </c>
      <c r="C248" s="6" t="s">
        <v>1565</v>
      </c>
      <c r="D248" s="6">
        <v>2022</v>
      </c>
      <c r="E248" s="6" t="s">
        <v>24</v>
      </c>
      <c r="F248" s="7" t="s">
        <v>25</v>
      </c>
      <c r="G248" s="7" t="s">
        <v>26</v>
      </c>
      <c r="H248" s="6">
        <v>20231</v>
      </c>
      <c r="I248" s="6" t="s">
        <v>27</v>
      </c>
      <c r="J248" s="6" t="s">
        <v>28</v>
      </c>
      <c r="K248" s="6" t="s">
        <v>1810</v>
      </c>
      <c r="L248" s="6" t="s">
        <v>30</v>
      </c>
      <c r="M248" s="6" t="s">
        <v>31</v>
      </c>
      <c r="N248" s="6">
        <v>500</v>
      </c>
      <c r="O248" s="6">
        <v>10</v>
      </c>
      <c r="P248" s="11" t="s">
        <v>32</v>
      </c>
      <c r="Q248" s="11" t="s">
        <v>308</v>
      </c>
      <c r="R248" s="11" t="s">
        <v>309</v>
      </c>
      <c r="U248" s="6" t="s">
        <v>35</v>
      </c>
      <c r="V248" s="12" t="str">
        <f>Angkatan22[[#This Row],[Level]]</f>
        <v>External International</v>
      </c>
      <c r="W248" s="12" t="str">
        <f>VLOOKUP(Angkatan22[[#This Row],[Status]], Grading22[], 2, FALSE)</f>
        <v>Pengakuan</v>
      </c>
      <c r="X248" s="13" t="str">
        <f>Angkatan22[[#This Row],[Status]]</f>
        <v>Narasumber/Pembicara</v>
      </c>
      <c r="Y248" s="13" t="str">
        <f>Angkatan22[[#This Row],[Participant As]]</f>
        <v>Individual</v>
      </c>
      <c r="Z248" s="13" t="str">
        <f>CLEAN(TRIM(Angkatan22[[#This Row],[Placement]] &amp; "|" &amp; Angkatan22[[#This Row],[Competition Level]] &amp; "|" &amp; Angkatan22[[#This Row],[Team Category]]))</f>
        <v>Narasumber/Pembicara|External International|Individual</v>
      </c>
      <c r="AA248" s="13">
        <f>COUNTIFS(Angkatan22[NIS], Angkatan22[[#This Row],[NIS]], Angkatan22[Field], Angkatan22[[#This Row],[Field]])</f>
        <v>1</v>
      </c>
      <c r="AB248" s="14">
        <f>COUNTIF(Angkatan22[NIS], Angkatan22[[#This Row],[NIS]])</f>
        <v>1</v>
      </c>
      <c r="AC248" s="13">
        <f>IF(Z248 = "Penulis kedua (bukan korespondensi) dst karya ilmiah di journal yg bereputasi dan diakui|External National|Team", IFERROR((INDEX(Grading22[Score], MATCH(Angkatan22[[#This Row],[Criteria]], Grading22[Criteria], 0)))/N248, 0), IFERROR(INDEX(Grading22[Score], MATCH(Angkatan22[[#This Row],[Criteria]], Grading22[Criteria], 0)), 0))</f>
        <v>25</v>
      </c>
    </row>
    <row r="249" spans="1:29" ht="14.25" hidden="1" customHeight="1" x14ac:dyDescent="0.35">
      <c r="A249" s="16" t="s">
        <v>38</v>
      </c>
      <c r="B249" s="6" t="s">
        <v>39</v>
      </c>
      <c r="C249" s="6" t="s">
        <v>23</v>
      </c>
      <c r="D249" s="6">
        <v>2022</v>
      </c>
      <c r="E249" s="6" t="s">
        <v>24</v>
      </c>
      <c r="F249" s="7" t="s">
        <v>25</v>
      </c>
      <c r="G249" s="7" t="s">
        <v>26</v>
      </c>
      <c r="H249" s="6">
        <v>20231</v>
      </c>
      <c r="I249" s="6" t="s">
        <v>27</v>
      </c>
      <c r="J249" s="6" t="s">
        <v>28</v>
      </c>
      <c r="K249" s="6" t="s">
        <v>1810</v>
      </c>
      <c r="L249" s="6" t="s">
        <v>30</v>
      </c>
      <c r="M249" s="6" t="s">
        <v>31</v>
      </c>
      <c r="N249" s="6">
        <v>500</v>
      </c>
      <c r="O249" s="6">
        <v>10</v>
      </c>
      <c r="P249" s="11" t="s">
        <v>32</v>
      </c>
      <c r="Q249" s="11" t="s">
        <v>33</v>
      </c>
      <c r="R249" s="11" t="s">
        <v>34</v>
      </c>
      <c r="U249" s="6" t="s">
        <v>35</v>
      </c>
      <c r="V249" s="12" t="str">
        <f>Angkatan22[[#This Row],[Level]]</f>
        <v>External International</v>
      </c>
      <c r="W249" s="12" t="str">
        <f>VLOOKUP(Angkatan22[[#This Row],[Status]], Grading22[], 2, FALSE)</f>
        <v>Pengakuan</v>
      </c>
      <c r="X249" s="13" t="str">
        <f>Angkatan22[[#This Row],[Status]]</f>
        <v>Narasumber/Pembicara</v>
      </c>
      <c r="Y249" s="13" t="str">
        <f>Angkatan22[[#This Row],[Participant As]]</f>
        <v>Individual</v>
      </c>
      <c r="Z249" s="13" t="str">
        <f>CLEAN(TRIM(Angkatan22[[#This Row],[Placement]] &amp; "|" &amp; Angkatan22[[#This Row],[Competition Level]] &amp; "|" &amp; Angkatan22[[#This Row],[Team Category]]))</f>
        <v>Narasumber/Pembicara|External International|Individual</v>
      </c>
      <c r="AA249" s="13">
        <f>COUNTIFS(Angkatan22[NIS], Angkatan22[[#This Row],[NIS]], Angkatan22[Field], Angkatan22[[#This Row],[Field]])</f>
        <v>2</v>
      </c>
      <c r="AB249" s="14">
        <f>COUNTIF(Angkatan22[NIS], Angkatan22[[#This Row],[NIS]])</f>
        <v>2</v>
      </c>
      <c r="AC249" s="13">
        <f>IF(Z249 = "Penulis kedua (bukan korespondensi) dst karya ilmiah di journal yg bereputasi dan diakui|External National|Team", IFERROR((INDEX(Grading22[Score], MATCH(Angkatan22[[#This Row],[Criteria]], Grading22[Criteria], 0)))/N249, 0), IFERROR(INDEX(Grading22[Score], MATCH(Angkatan22[[#This Row],[Criteria]], Grading22[Criteria], 0)), 0))</f>
        <v>25</v>
      </c>
    </row>
    <row r="250" spans="1:29" ht="14.25" hidden="1" customHeight="1" x14ac:dyDescent="0.35">
      <c r="A250" s="16" t="s">
        <v>38</v>
      </c>
      <c r="B250" s="6" t="s">
        <v>39</v>
      </c>
      <c r="C250" s="6" t="s">
        <v>23</v>
      </c>
      <c r="D250" s="6">
        <v>2022</v>
      </c>
      <c r="E250" s="6" t="s">
        <v>40</v>
      </c>
      <c r="F250" s="7" t="s">
        <v>41</v>
      </c>
      <c r="G250" s="7" t="s">
        <v>41</v>
      </c>
      <c r="H250" s="6">
        <v>20232</v>
      </c>
      <c r="I250" s="6" t="s">
        <v>42</v>
      </c>
      <c r="J250" s="6" t="s">
        <v>28</v>
      </c>
      <c r="K250" s="6" t="s">
        <v>1810</v>
      </c>
      <c r="L250" s="6" t="s">
        <v>43</v>
      </c>
      <c r="M250" s="6" t="s">
        <v>44</v>
      </c>
      <c r="N250" s="6">
        <v>60</v>
      </c>
      <c r="O250" s="6">
        <v>10</v>
      </c>
      <c r="Q250" s="11" t="s">
        <v>45</v>
      </c>
      <c r="U250" s="6" t="s">
        <v>46</v>
      </c>
      <c r="V250" s="12" t="str">
        <f>Angkatan22[[#This Row],[Level]]</f>
        <v>External Regional</v>
      </c>
      <c r="W250" s="12" t="str">
        <f>VLOOKUP(Angkatan22[[#This Row],[Status]], Grading22[], 2, FALSE)</f>
        <v>Pengakuan</v>
      </c>
      <c r="X250" s="13" t="str">
        <f>Angkatan22[[#This Row],[Status]]</f>
        <v>Narasumber/Pembicara</v>
      </c>
      <c r="Y250" s="13" t="str">
        <f>Angkatan22[[#This Row],[Participant As]]</f>
        <v>Team</v>
      </c>
      <c r="Z250" s="13" t="str">
        <f>CLEAN(TRIM(Angkatan22[[#This Row],[Placement]] &amp; "|" &amp; Angkatan22[[#This Row],[Competition Level]] &amp; "|" &amp; Angkatan22[[#This Row],[Team Category]]))</f>
        <v>Narasumber/Pembicara|External Regional|Team</v>
      </c>
      <c r="AA250" s="13">
        <f>COUNTIFS(Angkatan22[NIS], Angkatan22[[#This Row],[NIS]], Angkatan22[Field], Angkatan22[[#This Row],[Field]])</f>
        <v>2</v>
      </c>
      <c r="AB250" s="14">
        <f>COUNTIF(Angkatan22[NIS], Angkatan22[[#This Row],[NIS]])</f>
        <v>2</v>
      </c>
      <c r="AC250" s="13">
        <f>IF(Z250 = "Penulis kedua (bukan korespondensi) dst karya ilmiah di journal yg bereputasi dan diakui|External National|Team", IFERROR((INDEX(Grading22[Score], MATCH(Angkatan22[[#This Row],[Criteria]], Grading22[Criteria], 0)))/N250, 0), IFERROR(INDEX(Grading22[Score], MATCH(Angkatan22[[#This Row],[Criteria]], Grading22[Criteria], 0)), 0))</f>
        <v>0</v>
      </c>
    </row>
    <row r="251" spans="1:29" ht="14.25" hidden="1" customHeight="1" x14ac:dyDescent="0.35">
      <c r="A251" s="16" t="s">
        <v>1281</v>
      </c>
      <c r="B251" s="6" t="s">
        <v>1282</v>
      </c>
      <c r="C251" s="6" t="s">
        <v>1272</v>
      </c>
      <c r="D251" s="6">
        <v>2022</v>
      </c>
      <c r="E251" s="6" t="s">
        <v>1283</v>
      </c>
      <c r="F251" s="7" t="s">
        <v>337</v>
      </c>
      <c r="G251" s="7" t="s">
        <v>1284</v>
      </c>
      <c r="H251" s="6">
        <v>20232</v>
      </c>
      <c r="I251" s="6" t="s">
        <v>1283</v>
      </c>
      <c r="J251" s="6" t="s">
        <v>28</v>
      </c>
      <c r="K251" s="6" t="s">
        <v>1805</v>
      </c>
      <c r="L251" s="6" t="s">
        <v>30</v>
      </c>
      <c r="M251" s="6" t="s">
        <v>44</v>
      </c>
      <c r="O251" s="6">
        <v>25</v>
      </c>
      <c r="P251" s="11" t="s">
        <v>1285</v>
      </c>
      <c r="Q251" s="11" t="s">
        <v>1286</v>
      </c>
      <c r="R251" s="11" t="s">
        <v>1287</v>
      </c>
      <c r="T251" s="11" t="s">
        <v>1288</v>
      </c>
      <c r="V251" s="12" t="str">
        <f>Angkatan22[[#This Row],[Level]]</f>
        <v>External International</v>
      </c>
      <c r="W251" s="12" t="str">
        <f>VLOOKUP(Angkatan22[[#This Row],[Status]], Grading22[], 2, FALSE)</f>
        <v>Kompetisi</v>
      </c>
      <c r="X251" s="13" t="str">
        <f>Angkatan22[[#This Row],[Status]]</f>
        <v>Juara 2</v>
      </c>
      <c r="Y251" s="13" t="str">
        <f>Angkatan22[[#This Row],[Participant As]]</f>
        <v>Team</v>
      </c>
      <c r="Z251" s="13" t="str">
        <f>CLEAN(TRIM(Angkatan22[[#This Row],[Placement]] &amp; "|" &amp; Angkatan22[[#This Row],[Competition Level]] &amp; "|" &amp; Angkatan22[[#This Row],[Team Category]]))</f>
        <v>Juara 2|External International|Team</v>
      </c>
      <c r="AA251" s="13">
        <f>COUNTIFS(Angkatan22[NIS], Angkatan22[[#This Row],[NIS]], Angkatan22[Field], Angkatan22[[#This Row],[Field]])</f>
        <v>1</v>
      </c>
      <c r="AB251" s="14">
        <f>COUNTIF(Angkatan22[NIS], Angkatan22[[#This Row],[NIS]])</f>
        <v>1</v>
      </c>
      <c r="AC251" s="13">
        <f>IF(Z251 = "Penulis kedua (bukan korespondensi) dst karya ilmiah di journal yg bereputasi dan diakui|External National|Team", IFERROR((INDEX(Grading22[Score], MATCH(Angkatan22[[#This Row],[Criteria]], Grading22[Criteria], 0)))/N251, 0), IFERROR(INDEX(Grading22[Score], MATCH(Angkatan22[[#This Row],[Criteria]], Grading22[Criteria], 0)), 0))</f>
        <v>30</v>
      </c>
    </row>
    <row r="252" spans="1:29" ht="14.25" hidden="1" customHeight="1" x14ac:dyDescent="0.35">
      <c r="A252" s="16" t="s">
        <v>1306</v>
      </c>
      <c r="B252" s="6" t="s">
        <v>1307</v>
      </c>
      <c r="C252" s="6" t="s">
        <v>1300</v>
      </c>
      <c r="D252" s="6">
        <v>2022</v>
      </c>
      <c r="E252" s="6" t="s">
        <v>1308</v>
      </c>
      <c r="F252" s="7" t="s">
        <v>1309</v>
      </c>
      <c r="G252" s="7" t="s">
        <v>1310</v>
      </c>
      <c r="H252" s="6">
        <v>20221</v>
      </c>
      <c r="I252" s="6" t="s">
        <v>1311</v>
      </c>
      <c r="J252" s="6" t="s">
        <v>28</v>
      </c>
      <c r="K252" s="6" t="s">
        <v>856</v>
      </c>
      <c r="L252" s="6" t="s">
        <v>54</v>
      </c>
      <c r="M252" s="6" t="s">
        <v>44</v>
      </c>
      <c r="N252" s="6">
        <v>5</v>
      </c>
      <c r="O252" s="6">
        <v>3</v>
      </c>
      <c r="S252" s="11" t="s">
        <v>1312</v>
      </c>
      <c r="U252" s="6" t="s">
        <v>1313</v>
      </c>
      <c r="V252" s="12" t="str">
        <f>Angkatan22[[#This Row],[Level]]</f>
        <v>External National</v>
      </c>
      <c r="W252" s="12" t="str">
        <f>VLOOKUP(Angkatan22[[#This Row],[Status]], Grading22[], 2, FALSE)</f>
        <v>Hasil Karya</v>
      </c>
      <c r="X252" s="13" t="str">
        <f>Angkatan22[[#This Row],[Status]]</f>
        <v>Hak Cipta</v>
      </c>
      <c r="Y252" s="13" t="str">
        <f>Angkatan22[[#This Row],[Participant As]]</f>
        <v>Team</v>
      </c>
      <c r="Z252" s="13" t="str">
        <f>CLEAN(TRIM(Angkatan22[[#This Row],[Placement]] &amp; "|" &amp; Angkatan22[[#This Row],[Competition Level]] &amp; "|" &amp; Angkatan22[[#This Row],[Team Category]]))</f>
        <v>Hak Cipta|External National|Team</v>
      </c>
      <c r="AA252" s="13">
        <f>COUNTIFS(Angkatan22[NIS], Angkatan22[[#This Row],[NIS]], Angkatan22[Field], Angkatan22[[#This Row],[Field]])</f>
        <v>2</v>
      </c>
      <c r="AB252" s="14">
        <f>COUNTIF(Angkatan22[NIS], Angkatan22[[#This Row],[NIS]])</f>
        <v>2</v>
      </c>
      <c r="AC252" s="13">
        <f>IF(Z252 = "Penulis kedua (bukan korespondensi) dst karya ilmiah di journal yg bereputasi dan diakui|External National|Team", IFERROR((INDEX(Grading22[Score], MATCH(Angkatan22[[#This Row],[Criteria]], Grading22[Criteria], 0)))/N252, 0), IFERROR(INDEX(Grading22[Score], MATCH(Angkatan22[[#This Row],[Criteria]], Grading22[Criteria], 0)), 0))</f>
        <v>0</v>
      </c>
    </row>
    <row r="253" spans="1:29" ht="14.25" hidden="1" customHeight="1" x14ac:dyDescent="0.35">
      <c r="A253" s="16" t="s">
        <v>1306</v>
      </c>
      <c r="B253" s="6" t="s">
        <v>1307</v>
      </c>
      <c r="C253" s="6" t="s">
        <v>1300</v>
      </c>
      <c r="D253" s="6">
        <v>2022</v>
      </c>
      <c r="E253" s="6" t="s">
        <v>1314</v>
      </c>
      <c r="F253" s="7" t="s">
        <v>1315</v>
      </c>
      <c r="G253" s="7" t="s">
        <v>1315</v>
      </c>
      <c r="H253" s="6">
        <v>20232</v>
      </c>
      <c r="I253" s="6" t="s">
        <v>1316</v>
      </c>
      <c r="J253" s="6" t="s">
        <v>28</v>
      </c>
      <c r="K253" s="6" t="s">
        <v>856</v>
      </c>
      <c r="L253" s="6" t="s">
        <v>54</v>
      </c>
      <c r="M253" s="6" t="s">
        <v>44</v>
      </c>
      <c r="N253" s="6">
        <v>3</v>
      </c>
      <c r="O253" s="6">
        <v>8</v>
      </c>
      <c r="R253" s="11" t="s">
        <v>1317</v>
      </c>
      <c r="U253" s="6" t="s">
        <v>1318</v>
      </c>
      <c r="V253" s="12" t="str">
        <f>Angkatan22[[#This Row],[Level]]</f>
        <v>External National</v>
      </c>
      <c r="W253" s="12" t="str">
        <f>VLOOKUP(Angkatan22[[#This Row],[Status]], Grading22[], 2, FALSE)</f>
        <v>Hasil Karya</v>
      </c>
      <c r="X253" s="13" t="str">
        <f>Angkatan22[[#This Row],[Status]]</f>
        <v>Hak Cipta</v>
      </c>
      <c r="Y253" s="13" t="str">
        <f>Angkatan22[[#This Row],[Participant As]]</f>
        <v>Team</v>
      </c>
      <c r="Z253" s="13" t="str">
        <f>CLEAN(TRIM(Angkatan22[[#This Row],[Placement]] &amp; "|" &amp; Angkatan22[[#This Row],[Competition Level]] &amp; "|" &amp; Angkatan22[[#This Row],[Team Category]]))</f>
        <v>Hak Cipta|External National|Team</v>
      </c>
      <c r="AA253" s="13">
        <f>COUNTIFS(Angkatan22[NIS], Angkatan22[[#This Row],[NIS]], Angkatan22[Field], Angkatan22[[#This Row],[Field]])</f>
        <v>2</v>
      </c>
      <c r="AB253" s="14">
        <f>COUNTIF(Angkatan22[NIS], Angkatan22[[#This Row],[NIS]])</f>
        <v>2</v>
      </c>
      <c r="AC253" s="13">
        <f>IF(Z253 = "Penulis kedua (bukan korespondensi) dst karya ilmiah di journal yg bereputasi dan diakui|External National|Team", IFERROR((INDEX(Grading22[Score], MATCH(Angkatan22[[#This Row],[Criteria]], Grading22[Criteria], 0)))/N253, 0), IFERROR(INDEX(Grading22[Score], MATCH(Angkatan22[[#This Row],[Criteria]], Grading22[Criteria], 0)), 0))</f>
        <v>0</v>
      </c>
    </row>
    <row r="254" spans="1:29" ht="14.25" hidden="1" customHeight="1" x14ac:dyDescent="0.35">
      <c r="A254" s="16" t="s">
        <v>1144</v>
      </c>
      <c r="B254" s="6" t="s">
        <v>1145</v>
      </c>
      <c r="C254" s="6" t="s">
        <v>1146</v>
      </c>
      <c r="D254" s="6">
        <v>2022</v>
      </c>
      <c r="E254" s="6" t="s">
        <v>1147</v>
      </c>
      <c r="F254" s="7" t="s">
        <v>1148</v>
      </c>
      <c r="G254" s="7" t="s">
        <v>1149</v>
      </c>
      <c r="H254" s="6">
        <v>20221</v>
      </c>
      <c r="I254" s="6" t="s">
        <v>1150</v>
      </c>
      <c r="J254" s="6" t="s">
        <v>28</v>
      </c>
      <c r="K254" s="6" t="s">
        <v>1805</v>
      </c>
      <c r="L254" s="6" t="s">
        <v>54</v>
      </c>
      <c r="M254" s="6" t="s">
        <v>44</v>
      </c>
      <c r="N254" s="6">
        <v>3</v>
      </c>
      <c r="O254" s="6">
        <v>20</v>
      </c>
      <c r="P254" s="11" t="s">
        <v>1151</v>
      </c>
      <c r="Q254" s="11" t="s">
        <v>1152</v>
      </c>
      <c r="U254" s="6" t="s">
        <v>1153</v>
      </c>
      <c r="V254" s="12" t="str">
        <f>Angkatan22[[#This Row],[Level]]</f>
        <v>External National</v>
      </c>
      <c r="W254" s="12" t="str">
        <f>VLOOKUP(Angkatan22[[#This Row],[Status]], Grading22[], 2, FALSE)</f>
        <v>Kompetisi</v>
      </c>
      <c r="X254" s="13" t="str">
        <f>Angkatan22[[#This Row],[Status]]</f>
        <v>Juara 2</v>
      </c>
      <c r="Y254" s="13" t="str">
        <f>Angkatan22[[#This Row],[Participant As]]</f>
        <v>Team</v>
      </c>
      <c r="Z254" s="13" t="str">
        <f>CLEAN(TRIM(Angkatan22[[#This Row],[Placement]] &amp; "|" &amp; Angkatan22[[#This Row],[Competition Level]] &amp; "|" &amp; Angkatan22[[#This Row],[Team Category]]))</f>
        <v>Juara 2|External National|Team</v>
      </c>
      <c r="AA254" s="13">
        <f>COUNTIFS(Angkatan22[NIS], Angkatan22[[#This Row],[NIS]], Angkatan22[Field], Angkatan22[[#This Row],[Field]])</f>
        <v>1</v>
      </c>
      <c r="AB254" s="14">
        <f>COUNTIF(Angkatan22[NIS], Angkatan22[[#This Row],[NIS]])</f>
        <v>2</v>
      </c>
      <c r="AC254" s="13">
        <f>IF(Z254 = "Penulis kedua (bukan korespondensi) dst karya ilmiah di journal yg bereputasi dan diakui|External National|Team", IFERROR((INDEX(Grading22[Score], MATCH(Angkatan22[[#This Row],[Criteria]], Grading22[Criteria], 0)))/N254, 0), IFERROR(INDEX(Grading22[Score], MATCH(Angkatan22[[#This Row],[Criteria]], Grading22[Criteria], 0)), 0))</f>
        <v>11</v>
      </c>
    </row>
    <row r="255" spans="1:29" ht="14.25" hidden="1" customHeight="1" x14ac:dyDescent="0.35">
      <c r="A255" s="16" t="s">
        <v>1144</v>
      </c>
      <c r="B255" s="6" t="s">
        <v>1145</v>
      </c>
      <c r="C255" s="6" t="s">
        <v>1146</v>
      </c>
      <c r="D255" s="6">
        <v>2022</v>
      </c>
      <c r="E255" s="6" t="s">
        <v>1154</v>
      </c>
      <c r="F255" s="7" t="s">
        <v>1155</v>
      </c>
      <c r="G255" s="7" t="s">
        <v>390</v>
      </c>
      <c r="H255" s="6">
        <v>20232</v>
      </c>
      <c r="I255" s="6" t="s">
        <v>1156</v>
      </c>
      <c r="J255" s="6" t="s">
        <v>28</v>
      </c>
      <c r="K255" s="6" t="s">
        <v>856</v>
      </c>
      <c r="L255" s="6" t="s">
        <v>54</v>
      </c>
      <c r="M255" s="6" t="s">
        <v>44</v>
      </c>
      <c r="N255" s="6">
        <v>6</v>
      </c>
      <c r="O255" s="6">
        <v>8</v>
      </c>
      <c r="R255" s="11" t="s">
        <v>1157</v>
      </c>
      <c r="S255" s="11" t="s">
        <v>1158</v>
      </c>
      <c r="U255" s="6" t="s">
        <v>1146</v>
      </c>
      <c r="V255" s="12" t="str">
        <f>Angkatan22[[#This Row],[Level]]</f>
        <v>External National</v>
      </c>
      <c r="W255" s="12" t="str">
        <f>VLOOKUP(Angkatan22[[#This Row],[Status]], Grading22[], 2, FALSE)</f>
        <v>Hasil Karya</v>
      </c>
      <c r="X255" s="13" t="str">
        <f>Angkatan22[[#This Row],[Status]]</f>
        <v>Hak Cipta</v>
      </c>
      <c r="Y255" s="13" t="str">
        <f>Angkatan22[[#This Row],[Participant As]]</f>
        <v>Team</v>
      </c>
      <c r="Z255" s="13" t="str">
        <f>CLEAN(TRIM(Angkatan22[[#This Row],[Placement]] &amp; "|" &amp; Angkatan22[[#This Row],[Competition Level]] &amp; "|" &amp; Angkatan22[[#This Row],[Team Category]]))</f>
        <v>Hak Cipta|External National|Team</v>
      </c>
      <c r="AA255" s="13">
        <f>COUNTIFS(Angkatan22[NIS], Angkatan22[[#This Row],[NIS]], Angkatan22[Field], Angkatan22[[#This Row],[Field]])</f>
        <v>1</v>
      </c>
      <c r="AB255" s="14">
        <f>COUNTIF(Angkatan22[NIS], Angkatan22[[#This Row],[NIS]])</f>
        <v>2</v>
      </c>
      <c r="AC255" s="13">
        <f>IF(Z255 = "Penulis kedua (bukan korespondensi) dst karya ilmiah di journal yg bereputasi dan diakui|External National|Team", IFERROR((INDEX(Grading22[Score], MATCH(Angkatan22[[#This Row],[Criteria]], Grading22[Criteria], 0)))/N255, 0), IFERROR(INDEX(Grading22[Score], MATCH(Angkatan22[[#This Row],[Criteria]], Grading22[Criteria], 0)), 0))</f>
        <v>0</v>
      </c>
    </row>
    <row r="256" spans="1:29" ht="14.25" hidden="1" customHeight="1" x14ac:dyDescent="0.35">
      <c r="A256" s="16" t="s">
        <v>153</v>
      </c>
      <c r="B256" s="6" t="s">
        <v>154</v>
      </c>
      <c r="C256" s="6" t="s">
        <v>23</v>
      </c>
      <c r="D256" s="6">
        <v>2022</v>
      </c>
      <c r="E256" s="6" t="s">
        <v>24</v>
      </c>
      <c r="F256" s="7" t="s">
        <v>25</v>
      </c>
      <c r="G256" s="7" t="s">
        <v>26</v>
      </c>
      <c r="H256" s="6">
        <v>20231</v>
      </c>
      <c r="I256" s="6" t="s">
        <v>27</v>
      </c>
      <c r="J256" s="6" t="s">
        <v>28</v>
      </c>
      <c r="K256" s="6" t="s">
        <v>1810</v>
      </c>
      <c r="L256" s="6" t="s">
        <v>30</v>
      </c>
      <c r="M256" s="6" t="s">
        <v>31</v>
      </c>
      <c r="N256" s="6">
        <v>500</v>
      </c>
      <c r="O256" s="6">
        <v>10</v>
      </c>
      <c r="P256" s="11" t="s">
        <v>32</v>
      </c>
      <c r="Q256" s="11" t="s">
        <v>33</v>
      </c>
      <c r="R256" s="11" t="s">
        <v>34</v>
      </c>
      <c r="U256" s="6" t="s">
        <v>35</v>
      </c>
      <c r="V256" s="12" t="str">
        <f>Angkatan22[[#This Row],[Level]]</f>
        <v>External International</v>
      </c>
      <c r="W256" s="12" t="str">
        <f>VLOOKUP(Angkatan22[[#This Row],[Status]], Grading22[], 2, FALSE)</f>
        <v>Pengakuan</v>
      </c>
      <c r="X256" s="13" t="str">
        <f>Angkatan22[[#This Row],[Status]]</f>
        <v>Narasumber/Pembicara</v>
      </c>
      <c r="Y256" s="13" t="str">
        <f>Angkatan22[[#This Row],[Participant As]]</f>
        <v>Individual</v>
      </c>
      <c r="Z256" s="13" t="str">
        <f>CLEAN(TRIM(Angkatan22[[#This Row],[Placement]] &amp; "|" &amp; Angkatan22[[#This Row],[Competition Level]] &amp; "|" &amp; Angkatan22[[#This Row],[Team Category]]))</f>
        <v>Narasumber/Pembicara|External International|Individual</v>
      </c>
      <c r="AA256" s="13">
        <f>COUNTIFS(Angkatan22[NIS], Angkatan22[[#This Row],[NIS]], Angkatan22[Field], Angkatan22[[#This Row],[Field]])</f>
        <v>1</v>
      </c>
      <c r="AB256" s="14">
        <f>COUNTIF(Angkatan22[NIS], Angkatan22[[#This Row],[NIS]])</f>
        <v>1</v>
      </c>
      <c r="AC256" s="13">
        <f>IF(Z256 = "Penulis kedua (bukan korespondensi) dst karya ilmiah di journal yg bereputasi dan diakui|External National|Team", IFERROR((INDEX(Grading22[Score], MATCH(Angkatan22[[#This Row],[Criteria]], Grading22[Criteria], 0)))/N256, 0), IFERROR(INDEX(Grading22[Score], MATCH(Angkatan22[[#This Row],[Criteria]], Grading22[Criteria], 0)), 0))</f>
        <v>25</v>
      </c>
    </row>
    <row r="257" spans="1:29" ht="14.25" hidden="1" customHeight="1" x14ac:dyDescent="0.35">
      <c r="A257" s="16" t="s">
        <v>682</v>
      </c>
      <c r="B257" s="6" t="s">
        <v>683</v>
      </c>
      <c r="C257" s="6" t="s">
        <v>674</v>
      </c>
      <c r="D257" s="6">
        <v>2022</v>
      </c>
      <c r="E257" s="6" t="s">
        <v>684</v>
      </c>
      <c r="F257" s="7" t="s">
        <v>676</v>
      </c>
      <c r="G257" s="7" t="s">
        <v>677</v>
      </c>
      <c r="H257" s="6">
        <v>20231</v>
      </c>
      <c r="I257" s="6" t="s">
        <v>685</v>
      </c>
      <c r="J257" s="6" t="s">
        <v>28</v>
      </c>
      <c r="K257" s="6" t="s">
        <v>856</v>
      </c>
      <c r="L257" s="6" t="s">
        <v>54</v>
      </c>
      <c r="M257" s="6" t="s">
        <v>270</v>
      </c>
      <c r="N257" s="6">
        <v>30</v>
      </c>
      <c r="O257" s="6">
        <v>4</v>
      </c>
      <c r="R257" s="11" t="s">
        <v>686</v>
      </c>
      <c r="S257" s="11" t="s">
        <v>687</v>
      </c>
      <c r="U257" s="6" t="s">
        <v>688</v>
      </c>
      <c r="V257" s="12" t="str">
        <f>Angkatan22[[#This Row],[Level]]</f>
        <v>External National</v>
      </c>
      <c r="W257" s="12" t="str">
        <f>VLOOKUP(Angkatan22[[#This Row],[Status]], Grading22[], 2, FALSE)</f>
        <v>Hasil Karya</v>
      </c>
      <c r="X257" s="13" t="str">
        <f>Angkatan22[[#This Row],[Status]]</f>
        <v>Hak Cipta</v>
      </c>
      <c r="Y257" s="13" t="str">
        <f>Angkatan22[[#This Row],[Participant As]]</f>
        <v>Student Organization</v>
      </c>
      <c r="Z257" s="13" t="str">
        <f>CLEAN(TRIM(Angkatan22[[#This Row],[Placement]] &amp; "|" &amp; Angkatan22[[#This Row],[Competition Level]] &amp; "|" &amp; Angkatan22[[#This Row],[Team Category]]))</f>
        <v>Hak Cipta|External National|Student Organization</v>
      </c>
      <c r="AA257" s="13">
        <f>COUNTIFS(Angkatan22[NIS], Angkatan22[[#This Row],[NIS]], Angkatan22[Field], Angkatan22[[#This Row],[Field]])</f>
        <v>1</v>
      </c>
      <c r="AB257" s="14">
        <f>COUNTIF(Angkatan22[NIS], Angkatan22[[#This Row],[NIS]])</f>
        <v>1</v>
      </c>
      <c r="AC257" s="13">
        <f>IF(Z257 = "Penulis kedua (bukan korespondensi) dst karya ilmiah di journal yg bereputasi dan diakui|External National|Team", IFERROR((INDEX(Grading22[Score], MATCH(Angkatan22[[#This Row],[Criteria]], Grading22[Criteria], 0)))/N257, 0), IFERROR(INDEX(Grading22[Score], MATCH(Angkatan22[[#This Row],[Criteria]], Grading22[Criteria], 0)), 0))</f>
        <v>0</v>
      </c>
    </row>
    <row r="258" spans="1:29" ht="14.25" hidden="1" customHeight="1" x14ac:dyDescent="0.35">
      <c r="A258" s="16" t="s">
        <v>357</v>
      </c>
      <c r="B258" s="6" t="s">
        <v>358</v>
      </c>
      <c r="C258" s="6" t="s">
        <v>23</v>
      </c>
      <c r="D258" s="6">
        <v>2022</v>
      </c>
      <c r="E258" s="6" t="s">
        <v>24</v>
      </c>
      <c r="F258" s="7" t="s">
        <v>25</v>
      </c>
      <c r="G258" s="7" t="s">
        <v>26</v>
      </c>
      <c r="H258" s="6">
        <v>20231</v>
      </c>
      <c r="I258" s="6" t="s">
        <v>27</v>
      </c>
      <c r="J258" s="6" t="s">
        <v>28</v>
      </c>
      <c r="K258" s="6" t="s">
        <v>1810</v>
      </c>
      <c r="L258" s="6" t="s">
        <v>30</v>
      </c>
      <c r="M258" s="6" t="s">
        <v>31</v>
      </c>
      <c r="N258" s="6">
        <v>500</v>
      </c>
      <c r="O258" s="6">
        <v>10</v>
      </c>
      <c r="P258" s="11" t="s">
        <v>32</v>
      </c>
      <c r="Q258" s="11" t="s">
        <v>33</v>
      </c>
      <c r="R258" s="11" t="s">
        <v>34</v>
      </c>
      <c r="U258" s="6" t="s">
        <v>35</v>
      </c>
      <c r="V258" s="12" t="str">
        <f>Angkatan22[[#This Row],[Level]]</f>
        <v>External International</v>
      </c>
      <c r="W258" s="12" t="str">
        <f>VLOOKUP(Angkatan22[[#This Row],[Status]], Grading22[], 2, FALSE)</f>
        <v>Pengakuan</v>
      </c>
      <c r="X258" s="13" t="str">
        <f>Angkatan22[[#This Row],[Status]]</f>
        <v>Narasumber/Pembicara</v>
      </c>
      <c r="Y258" s="13" t="str">
        <f>Angkatan22[[#This Row],[Participant As]]</f>
        <v>Individual</v>
      </c>
      <c r="Z258" s="13" t="str">
        <f>CLEAN(TRIM(Angkatan22[[#This Row],[Placement]] &amp; "|" &amp; Angkatan22[[#This Row],[Competition Level]] &amp; "|" &amp; Angkatan22[[#This Row],[Team Category]]))</f>
        <v>Narasumber/Pembicara|External International|Individual</v>
      </c>
      <c r="AA258" s="13">
        <f>COUNTIFS(Angkatan22[NIS], Angkatan22[[#This Row],[NIS]], Angkatan22[Field], Angkatan22[[#This Row],[Field]])</f>
        <v>1</v>
      </c>
      <c r="AB258" s="14">
        <f>COUNTIF(Angkatan22[NIS], Angkatan22[[#This Row],[NIS]])</f>
        <v>1</v>
      </c>
      <c r="AC258" s="13">
        <f>IF(Z258 = "Penulis kedua (bukan korespondensi) dst karya ilmiah di journal yg bereputasi dan diakui|External National|Team", IFERROR((INDEX(Grading22[Score], MATCH(Angkatan22[[#This Row],[Criteria]], Grading22[Criteria], 0)))/N258, 0), IFERROR(INDEX(Grading22[Score], MATCH(Angkatan22[[#This Row],[Criteria]], Grading22[Criteria], 0)), 0))</f>
        <v>25</v>
      </c>
    </row>
    <row r="259" spans="1:29" ht="14.25" hidden="1" customHeight="1" x14ac:dyDescent="0.35">
      <c r="A259" s="16" t="s">
        <v>1233</v>
      </c>
      <c r="B259" s="6" t="s">
        <v>1234</v>
      </c>
      <c r="C259" s="6" t="s">
        <v>1146</v>
      </c>
      <c r="D259" s="6">
        <v>2022</v>
      </c>
      <c r="E259" s="6" t="s">
        <v>1235</v>
      </c>
      <c r="F259" s="7" t="s">
        <v>1200</v>
      </c>
      <c r="G259" s="7" t="s">
        <v>1236</v>
      </c>
      <c r="H259" s="6">
        <v>20231</v>
      </c>
      <c r="I259" s="6" t="s">
        <v>1237</v>
      </c>
      <c r="J259" s="6" t="s">
        <v>28</v>
      </c>
      <c r="K259" s="6" t="s">
        <v>856</v>
      </c>
      <c r="L259" s="6" t="s">
        <v>54</v>
      </c>
      <c r="M259" s="6" t="s">
        <v>44</v>
      </c>
      <c r="N259" s="6">
        <v>227</v>
      </c>
      <c r="O259" s="6">
        <v>3</v>
      </c>
      <c r="P259" s="11" t="s">
        <v>1238</v>
      </c>
      <c r="R259" s="11" t="s">
        <v>1239</v>
      </c>
      <c r="S259" s="11" t="s">
        <v>1240</v>
      </c>
      <c r="U259" s="6" t="s">
        <v>1241</v>
      </c>
      <c r="V259" s="12" t="str">
        <f>Angkatan22[[#This Row],[Level]]</f>
        <v>External National</v>
      </c>
      <c r="W259" s="12" t="str">
        <f>VLOOKUP(Angkatan22[[#This Row],[Status]], Grading22[], 2, FALSE)</f>
        <v>Hasil Karya</v>
      </c>
      <c r="X259" s="13" t="str">
        <f>Angkatan22[[#This Row],[Status]]</f>
        <v>Hak Cipta</v>
      </c>
      <c r="Y259" s="13" t="str">
        <f>Angkatan22[[#This Row],[Participant As]]</f>
        <v>Team</v>
      </c>
      <c r="Z259" s="13" t="str">
        <f>CLEAN(TRIM(Angkatan22[[#This Row],[Placement]] &amp; "|" &amp; Angkatan22[[#This Row],[Competition Level]] &amp; "|" &amp; Angkatan22[[#This Row],[Team Category]]))</f>
        <v>Hak Cipta|External National|Team</v>
      </c>
      <c r="AA259" s="13">
        <f>COUNTIFS(Angkatan22[NIS], Angkatan22[[#This Row],[NIS]], Angkatan22[Field], Angkatan22[[#This Row],[Field]])</f>
        <v>1</v>
      </c>
      <c r="AB259" s="14">
        <f>COUNTIF(Angkatan22[NIS], Angkatan22[[#This Row],[NIS]])</f>
        <v>1</v>
      </c>
      <c r="AC259" s="13">
        <f>IF(Z259 = "Penulis kedua (bukan korespondensi) dst karya ilmiah di journal yg bereputasi dan diakui|External National|Team", IFERROR((INDEX(Grading22[Score], MATCH(Angkatan22[[#This Row],[Criteria]], Grading22[Criteria], 0)))/N259, 0), IFERROR(INDEX(Grading22[Score], MATCH(Angkatan22[[#This Row],[Criteria]], Grading22[Criteria], 0)), 0))</f>
        <v>0</v>
      </c>
    </row>
    <row r="260" spans="1:29" ht="14.25" hidden="1" customHeight="1" x14ac:dyDescent="0.35">
      <c r="A260" s="16" t="s">
        <v>689</v>
      </c>
      <c r="B260" s="6" t="s">
        <v>690</v>
      </c>
      <c r="C260" s="6" t="s">
        <v>674</v>
      </c>
      <c r="D260" s="6">
        <v>2022</v>
      </c>
      <c r="E260" s="6" t="s">
        <v>691</v>
      </c>
      <c r="F260" s="7" t="s">
        <v>676</v>
      </c>
      <c r="G260" s="7" t="s">
        <v>692</v>
      </c>
      <c r="H260" s="6">
        <v>20231</v>
      </c>
      <c r="I260" s="6" t="s">
        <v>693</v>
      </c>
      <c r="J260" s="6" t="s">
        <v>28</v>
      </c>
      <c r="K260" s="6" t="s">
        <v>856</v>
      </c>
      <c r="L260" s="6" t="s">
        <v>54</v>
      </c>
      <c r="M260" s="6" t="s">
        <v>31</v>
      </c>
      <c r="N260" s="6">
        <v>5</v>
      </c>
      <c r="O260" s="6">
        <v>4</v>
      </c>
      <c r="Q260" s="11" t="s">
        <v>694</v>
      </c>
      <c r="U260" s="6" t="s">
        <v>695</v>
      </c>
      <c r="V260" s="12" t="str">
        <f>Angkatan22[[#This Row],[Level]]</f>
        <v>External National</v>
      </c>
      <c r="W260" s="12" t="str">
        <f>VLOOKUP(Angkatan22[[#This Row],[Status]], Grading22[], 2, FALSE)</f>
        <v>Hasil Karya</v>
      </c>
      <c r="X260" s="13" t="str">
        <f>Angkatan22[[#This Row],[Status]]</f>
        <v>Hak Cipta</v>
      </c>
      <c r="Y260" s="13" t="str">
        <f>Angkatan22[[#This Row],[Participant As]]</f>
        <v>Individual</v>
      </c>
      <c r="Z260" s="13" t="str">
        <f>CLEAN(TRIM(Angkatan22[[#This Row],[Placement]] &amp; "|" &amp; Angkatan22[[#This Row],[Competition Level]] &amp; "|" &amp; Angkatan22[[#This Row],[Team Category]]))</f>
        <v>Hak Cipta|External National|Individual</v>
      </c>
      <c r="AA260" s="13">
        <f>COUNTIFS(Angkatan22[NIS], Angkatan22[[#This Row],[NIS]], Angkatan22[Field], Angkatan22[[#This Row],[Field]])</f>
        <v>1</v>
      </c>
      <c r="AB260" s="14">
        <f>COUNTIF(Angkatan22[NIS], Angkatan22[[#This Row],[NIS]])</f>
        <v>1</v>
      </c>
      <c r="AC260" s="13">
        <f>IF(Z260 = "Penulis kedua (bukan korespondensi) dst karya ilmiah di journal yg bereputasi dan diakui|External National|Team", IFERROR((INDEX(Grading22[Score], MATCH(Angkatan22[[#This Row],[Criteria]], Grading22[Criteria], 0)))/N260, 0), IFERROR(INDEX(Grading22[Score], MATCH(Angkatan22[[#This Row],[Criteria]], Grading22[Criteria], 0)), 0))</f>
        <v>20</v>
      </c>
    </row>
    <row r="261" spans="1:29" ht="14.25" hidden="1" customHeight="1" x14ac:dyDescent="0.35">
      <c r="A261" s="16" t="s">
        <v>1713</v>
      </c>
      <c r="B261" s="6" t="s">
        <v>1714</v>
      </c>
      <c r="C261" s="6" t="s">
        <v>1665</v>
      </c>
      <c r="D261" s="6">
        <v>2022</v>
      </c>
      <c r="E261" s="6" t="s">
        <v>24</v>
      </c>
      <c r="F261" s="7" t="s">
        <v>25</v>
      </c>
      <c r="G261" s="7" t="s">
        <v>26</v>
      </c>
      <c r="H261" s="6">
        <v>20231</v>
      </c>
      <c r="I261" s="6" t="s">
        <v>27</v>
      </c>
      <c r="J261" s="6" t="s">
        <v>28</v>
      </c>
      <c r="K261" s="6" t="s">
        <v>1810</v>
      </c>
      <c r="L261" s="6" t="s">
        <v>30</v>
      </c>
      <c r="M261" s="6" t="s">
        <v>31</v>
      </c>
      <c r="N261" s="6">
        <v>500</v>
      </c>
      <c r="O261" s="6">
        <v>10</v>
      </c>
      <c r="P261" s="11" t="s">
        <v>32</v>
      </c>
      <c r="Q261" s="11" t="s">
        <v>308</v>
      </c>
      <c r="R261" s="11" t="s">
        <v>309</v>
      </c>
      <c r="U261" s="6" t="s">
        <v>35</v>
      </c>
      <c r="V261" s="12" t="str">
        <f>Angkatan22[[#This Row],[Level]]</f>
        <v>External International</v>
      </c>
      <c r="W261" s="12" t="str">
        <f>VLOOKUP(Angkatan22[[#This Row],[Status]], Grading22[], 2, FALSE)</f>
        <v>Pengakuan</v>
      </c>
      <c r="X261" s="13" t="str">
        <f>Angkatan22[[#This Row],[Status]]</f>
        <v>Narasumber/Pembicara</v>
      </c>
      <c r="Y261" s="13" t="str">
        <f>Angkatan22[[#This Row],[Participant As]]</f>
        <v>Individual</v>
      </c>
      <c r="Z261" s="13" t="str">
        <f>CLEAN(TRIM(Angkatan22[[#This Row],[Placement]] &amp; "|" &amp; Angkatan22[[#This Row],[Competition Level]] &amp; "|" &amp; Angkatan22[[#This Row],[Team Category]]))</f>
        <v>Narasumber/Pembicara|External International|Individual</v>
      </c>
      <c r="AA261" s="13">
        <f>COUNTIFS(Angkatan22[NIS], Angkatan22[[#This Row],[NIS]], Angkatan22[Field], Angkatan22[[#This Row],[Field]])</f>
        <v>1</v>
      </c>
      <c r="AB261" s="14">
        <f>COUNTIF(Angkatan22[NIS], Angkatan22[[#This Row],[NIS]])</f>
        <v>1</v>
      </c>
      <c r="AC261" s="13">
        <f>IF(Z261 = "Penulis kedua (bukan korespondensi) dst karya ilmiah di journal yg bereputasi dan diakui|External National|Team", IFERROR((INDEX(Grading22[Score], MATCH(Angkatan22[[#This Row],[Criteria]], Grading22[Criteria], 0)))/N261, 0), IFERROR(INDEX(Grading22[Score], MATCH(Angkatan22[[#This Row],[Criteria]], Grading22[Criteria], 0)), 0))</f>
        <v>25</v>
      </c>
    </row>
    <row r="262" spans="1:29" ht="14.25" hidden="1" customHeight="1" x14ac:dyDescent="0.35">
      <c r="A262" s="16" t="s">
        <v>1689</v>
      </c>
      <c r="B262" s="6" t="s">
        <v>1690</v>
      </c>
      <c r="C262" s="6" t="s">
        <v>1665</v>
      </c>
      <c r="D262" s="6">
        <v>2022</v>
      </c>
      <c r="E262" s="6" t="s">
        <v>1497</v>
      </c>
      <c r="F262" s="7" t="s">
        <v>1498</v>
      </c>
      <c r="G262" s="7" t="s">
        <v>1499</v>
      </c>
      <c r="H262" s="6">
        <v>20221</v>
      </c>
      <c r="I262" s="6" t="s">
        <v>1679</v>
      </c>
      <c r="J262" s="6" t="s">
        <v>28</v>
      </c>
      <c r="K262" s="6" t="s">
        <v>1805</v>
      </c>
      <c r="L262" s="6" t="s">
        <v>43</v>
      </c>
      <c r="M262" s="6" t="s">
        <v>31</v>
      </c>
      <c r="N262" s="6">
        <v>43</v>
      </c>
      <c r="O262" s="6">
        <v>15</v>
      </c>
      <c r="Q262" s="11" t="s">
        <v>1680</v>
      </c>
      <c r="R262" s="11" t="s">
        <v>1681</v>
      </c>
      <c r="T262" s="11" t="s">
        <v>1682</v>
      </c>
      <c r="U262" s="6" t="s">
        <v>1504</v>
      </c>
      <c r="V262" s="12" t="str">
        <f>Angkatan22[[#This Row],[Level]]</f>
        <v>External Regional</v>
      </c>
      <c r="W262" s="12" t="str">
        <f>VLOOKUP(Angkatan22[[#This Row],[Status]], Grading22[], 2, FALSE)</f>
        <v>Kompetisi</v>
      </c>
      <c r="X262" s="13" t="str">
        <f>Angkatan22[[#This Row],[Status]]</f>
        <v>Juara 2</v>
      </c>
      <c r="Y262" s="13" t="str">
        <f>Angkatan22[[#This Row],[Participant As]]</f>
        <v>Individual</v>
      </c>
      <c r="Z262" s="13" t="str">
        <f>CLEAN(TRIM(Angkatan22[[#This Row],[Placement]] &amp; "|" &amp; Angkatan22[[#This Row],[Competition Level]] &amp; "|" &amp; Angkatan22[[#This Row],[Team Category]]))</f>
        <v>Juara 2|External Regional|Individual</v>
      </c>
      <c r="AA262" s="13">
        <f>COUNTIFS(Angkatan22[NIS], Angkatan22[[#This Row],[NIS]], Angkatan22[Field], Angkatan22[[#This Row],[Field]])</f>
        <v>1</v>
      </c>
      <c r="AB262" s="14">
        <f>COUNTIF(Angkatan22[NIS], Angkatan22[[#This Row],[NIS]])</f>
        <v>1</v>
      </c>
      <c r="AC262" s="13">
        <f>IF(Z262 = "Penulis kedua (bukan korespondensi) dst karya ilmiah di journal yg bereputasi dan diakui|External National|Team", IFERROR((INDEX(Grading22[Score], MATCH(Angkatan22[[#This Row],[Criteria]], Grading22[Criteria], 0)))/N262, 0), IFERROR(INDEX(Grading22[Score], MATCH(Angkatan22[[#This Row],[Criteria]], Grading22[Criteria], 0)), 0))</f>
        <v>30</v>
      </c>
    </row>
    <row r="263" spans="1:29" ht="14.25" hidden="1" customHeight="1" x14ac:dyDescent="0.35">
      <c r="A263" s="16" t="s">
        <v>566</v>
      </c>
      <c r="B263" s="6" t="s">
        <v>567</v>
      </c>
      <c r="C263" s="6" t="s">
        <v>23</v>
      </c>
      <c r="D263" s="6">
        <v>2022</v>
      </c>
      <c r="E263" s="6" t="s">
        <v>568</v>
      </c>
      <c r="F263" s="7" t="s">
        <v>560</v>
      </c>
      <c r="G263" s="7" t="s">
        <v>560</v>
      </c>
      <c r="H263" s="6">
        <v>20222</v>
      </c>
      <c r="I263" s="6" t="s">
        <v>1843</v>
      </c>
      <c r="J263" s="6" t="s">
        <v>28</v>
      </c>
      <c r="K263" s="6" t="s">
        <v>1808</v>
      </c>
      <c r="L263" s="6" t="s">
        <v>43</v>
      </c>
      <c r="M263" s="6" t="s">
        <v>31</v>
      </c>
      <c r="N263" s="6">
        <v>33</v>
      </c>
      <c r="O263" s="6">
        <v>10</v>
      </c>
      <c r="P263" s="11" t="s">
        <v>563</v>
      </c>
      <c r="Q263" s="11" t="s">
        <v>569</v>
      </c>
      <c r="U263" s="6" t="s">
        <v>565</v>
      </c>
      <c r="V263" s="12" t="str">
        <f>Angkatan22[[#This Row],[Level]]</f>
        <v>External Regional</v>
      </c>
      <c r="W263" s="12" t="str">
        <f>VLOOKUP(Angkatan22[[#This Row],[Status]], Grading22[], 2, FALSE)</f>
        <v>Pengakuan</v>
      </c>
      <c r="X263" s="13" t="str">
        <f>Angkatan22[[#This Row],[Status]]</f>
        <v>Pelatih/Wasit/Juri Tidak Berlisensi</v>
      </c>
      <c r="Y263" s="13" t="str">
        <f>Angkatan22[[#This Row],[Participant As]]</f>
        <v>Individual</v>
      </c>
      <c r="Z263" s="13" t="str">
        <f>CLEAN(TRIM(Angkatan22[[#This Row],[Placement]] &amp; "|" &amp; Angkatan22[[#This Row],[Competition Level]] &amp; "|" &amp; Angkatan22[[#This Row],[Team Category]]))</f>
        <v>Pelatih/Wasit/Juri Tidak Berlisensi|External Regional|Individual</v>
      </c>
      <c r="AA263" s="13">
        <f>COUNTIFS(Angkatan22[NIS], Angkatan22[[#This Row],[NIS]], Angkatan22[Field], Angkatan22[[#This Row],[Field]])</f>
        <v>1</v>
      </c>
      <c r="AB263" s="14">
        <f>COUNTIF(Angkatan22[NIS], Angkatan22[[#This Row],[NIS]])</f>
        <v>5</v>
      </c>
      <c r="AC263" s="13">
        <f>IF(Z263 = "Penulis kedua (bukan korespondensi) dst karya ilmiah di journal yg bereputasi dan diakui|External National|Team", IFERROR((INDEX(Grading22[Score], MATCH(Angkatan22[[#This Row],[Criteria]], Grading22[Criteria], 0)))/N263, 0), IFERROR(INDEX(Grading22[Score], MATCH(Angkatan22[[#This Row],[Criteria]], Grading22[Criteria], 0)), 0))</f>
        <v>20</v>
      </c>
    </row>
    <row r="264" spans="1:29" ht="14.25" hidden="1" customHeight="1" x14ac:dyDescent="0.35">
      <c r="A264" s="16" t="s">
        <v>566</v>
      </c>
      <c r="B264" s="6" t="s">
        <v>567</v>
      </c>
      <c r="C264" s="6" t="s">
        <v>23</v>
      </c>
      <c r="D264" s="6">
        <v>2022</v>
      </c>
      <c r="E264" s="6" t="s">
        <v>570</v>
      </c>
      <c r="F264" s="7" t="s">
        <v>571</v>
      </c>
      <c r="G264" s="7" t="s">
        <v>572</v>
      </c>
      <c r="H264" s="6">
        <v>20222</v>
      </c>
      <c r="I264" s="6" t="s">
        <v>573</v>
      </c>
      <c r="J264" s="6" t="s">
        <v>28</v>
      </c>
      <c r="K264" s="6" t="s">
        <v>1806</v>
      </c>
      <c r="L264" s="6" t="s">
        <v>54</v>
      </c>
      <c r="M264" s="6" t="s">
        <v>44</v>
      </c>
      <c r="N264" s="6">
        <v>79</v>
      </c>
      <c r="O264" s="6">
        <v>15</v>
      </c>
      <c r="P264" s="11" t="s">
        <v>574</v>
      </c>
      <c r="Q264" s="11" t="s">
        <v>575</v>
      </c>
      <c r="R264" s="11" t="s">
        <v>576</v>
      </c>
      <c r="T264" s="11" t="s">
        <v>577</v>
      </c>
      <c r="U264" s="6" t="s">
        <v>578</v>
      </c>
      <c r="V264" s="12" t="str">
        <f>Angkatan22[[#This Row],[Level]]</f>
        <v>External National</v>
      </c>
      <c r="W264" s="12" t="str">
        <f>VLOOKUP(Angkatan22[[#This Row],[Status]], Grading22[], 2, FALSE)</f>
        <v>Kompetisi</v>
      </c>
      <c r="X264" s="13" t="str">
        <f>Angkatan22[[#This Row],[Status]]</f>
        <v>Juara 3</v>
      </c>
      <c r="Y264" s="13" t="str">
        <f>Angkatan22[[#This Row],[Participant As]]</f>
        <v>Team</v>
      </c>
      <c r="Z264" s="13" t="str">
        <f>CLEAN(TRIM(Angkatan22[[#This Row],[Placement]] &amp; "|" &amp; Angkatan22[[#This Row],[Competition Level]] &amp; "|" &amp; Angkatan22[[#This Row],[Team Category]]))</f>
        <v>Juara 3|External National|Team</v>
      </c>
      <c r="AA264" s="13">
        <f>COUNTIFS(Angkatan22[NIS], Angkatan22[[#This Row],[NIS]], Angkatan22[Field], Angkatan22[[#This Row],[Field]])</f>
        <v>4</v>
      </c>
      <c r="AB264" s="14">
        <f>COUNTIF(Angkatan22[NIS], Angkatan22[[#This Row],[NIS]])</f>
        <v>5</v>
      </c>
      <c r="AC264" s="13">
        <f>IF(Z264 = "Penulis kedua (bukan korespondensi) dst karya ilmiah di journal yg bereputasi dan diakui|External National|Team", IFERROR((INDEX(Grading22[Score], MATCH(Angkatan22[[#This Row],[Criteria]], Grading22[Criteria], 0)))/N264, 0), IFERROR(INDEX(Grading22[Score], MATCH(Angkatan22[[#This Row],[Criteria]], Grading22[Criteria], 0)), 0))</f>
        <v>8</v>
      </c>
    </row>
    <row r="265" spans="1:29" ht="14.25" hidden="1" customHeight="1" x14ac:dyDescent="0.35">
      <c r="A265" s="16" t="s">
        <v>566</v>
      </c>
      <c r="B265" s="6" t="s">
        <v>567</v>
      </c>
      <c r="C265" s="6" t="s">
        <v>23</v>
      </c>
      <c r="D265" s="6">
        <v>2022</v>
      </c>
      <c r="E265" s="6" t="s">
        <v>579</v>
      </c>
      <c r="F265" s="7" t="s">
        <v>580</v>
      </c>
      <c r="G265" s="7" t="s">
        <v>330</v>
      </c>
      <c r="H265" s="6">
        <v>20231</v>
      </c>
      <c r="I265" s="6" t="s">
        <v>579</v>
      </c>
      <c r="J265" s="6" t="s">
        <v>28</v>
      </c>
      <c r="K265" s="6" t="s">
        <v>1804</v>
      </c>
      <c r="L265" s="6" t="s">
        <v>54</v>
      </c>
      <c r="M265" s="6" t="s">
        <v>44</v>
      </c>
      <c r="O265" s="6">
        <v>25</v>
      </c>
      <c r="P265" s="11" t="s">
        <v>581</v>
      </c>
      <c r="Q265" s="11" t="s">
        <v>582</v>
      </c>
      <c r="R265" s="11" t="s">
        <v>583</v>
      </c>
      <c r="T265" s="11" t="s">
        <v>584</v>
      </c>
      <c r="U265" s="6" t="s">
        <v>585</v>
      </c>
      <c r="V265" s="12" t="str">
        <f>Angkatan22[[#This Row],[Level]]</f>
        <v>External National</v>
      </c>
      <c r="W265" s="12" t="str">
        <f>VLOOKUP(Angkatan22[[#This Row],[Status]], Grading22[], 2, FALSE)</f>
        <v>Kompetisi</v>
      </c>
      <c r="X265" s="13" t="str">
        <f>Angkatan22[[#This Row],[Status]]</f>
        <v>Juara 1</v>
      </c>
      <c r="Y265" s="13" t="str">
        <f>Angkatan22[[#This Row],[Participant As]]</f>
        <v>Team</v>
      </c>
      <c r="Z265" s="13" t="str">
        <f>CLEAN(TRIM(Angkatan22[[#This Row],[Placement]] &amp; "|" &amp; Angkatan22[[#This Row],[Competition Level]] &amp; "|" &amp; Angkatan22[[#This Row],[Team Category]]))</f>
        <v>Juara 1|External National|Team</v>
      </c>
      <c r="AA265" s="13">
        <f>COUNTIFS(Angkatan22[NIS], Angkatan22[[#This Row],[NIS]], Angkatan22[Field], Angkatan22[[#This Row],[Field]])</f>
        <v>4</v>
      </c>
      <c r="AB265" s="14">
        <f>COUNTIF(Angkatan22[NIS], Angkatan22[[#This Row],[NIS]])</f>
        <v>5</v>
      </c>
      <c r="AC265" s="13">
        <f>IF(Z265 = "Penulis kedua (bukan korespondensi) dst karya ilmiah di journal yg bereputasi dan diakui|External National|Team", IFERROR((INDEX(Grading22[Score], MATCH(Angkatan22[[#This Row],[Criteria]], Grading22[Criteria], 0)))/N265, 0), IFERROR(INDEX(Grading22[Score], MATCH(Angkatan22[[#This Row],[Criteria]], Grading22[Criteria], 0)), 0))</f>
        <v>15</v>
      </c>
    </row>
    <row r="266" spans="1:29" ht="14.25" hidden="1" customHeight="1" x14ac:dyDescent="0.35">
      <c r="A266" s="16" t="s">
        <v>566</v>
      </c>
      <c r="B266" s="6" t="s">
        <v>567</v>
      </c>
      <c r="C266" s="6" t="s">
        <v>23</v>
      </c>
      <c r="D266" s="6">
        <v>2022</v>
      </c>
      <c r="E266" s="6" t="s">
        <v>586</v>
      </c>
      <c r="F266" s="7" t="s">
        <v>587</v>
      </c>
      <c r="G266" s="7" t="s">
        <v>588</v>
      </c>
      <c r="H266" s="6">
        <v>20231</v>
      </c>
      <c r="I266" s="6" t="s">
        <v>586</v>
      </c>
      <c r="J266" s="6" t="s">
        <v>28</v>
      </c>
      <c r="K266" s="6" t="s">
        <v>1806</v>
      </c>
      <c r="L266" s="6" t="s">
        <v>43</v>
      </c>
      <c r="M266" s="6" t="s">
        <v>44</v>
      </c>
      <c r="O266" s="6">
        <v>12</v>
      </c>
      <c r="P266" s="11" t="s">
        <v>589</v>
      </c>
      <c r="Q266" s="11" t="s">
        <v>590</v>
      </c>
      <c r="R266" s="11" t="s">
        <v>591</v>
      </c>
      <c r="T266" s="11" t="s">
        <v>592</v>
      </c>
      <c r="U266" s="6" t="s">
        <v>593</v>
      </c>
      <c r="V266" s="12" t="str">
        <f>Angkatan22[[#This Row],[Level]]</f>
        <v>External Regional</v>
      </c>
      <c r="W266" s="12" t="str">
        <f>VLOOKUP(Angkatan22[[#This Row],[Status]], Grading22[], 2, FALSE)</f>
        <v>Kompetisi</v>
      </c>
      <c r="X266" s="13" t="str">
        <f>Angkatan22[[#This Row],[Status]]</f>
        <v>Juara 3</v>
      </c>
      <c r="Y266" s="13" t="str">
        <f>Angkatan22[[#This Row],[Participant As]]</f>
        <v>Team</v>
      </c>
      <c r="Z266" s="13" t="str">
        <f>CLEAN(TRIM(Angkatan22[[#This Row],[Placement]] &amp; "|" &amp; Angkatan22[[#This Row],[Competition Level]] &amp; "|" &amp; Angkatan22[[#This Row],[Team Category]]))</f>
        <v>Juara 3|External Regional|Team</v>
      </c>
      <c r="AA266" s="13">
        <f>COUNTIFS(Angkatan22[NIS], Angkatan22[[#This Row],[NIS]], Angkatan22[Field], Angkatan22[[#This Row],[Field]])</f>
        <v>4</v>
      </c>
      <c r="AB266" s="14">
        <f>COUNTIF(Angkatan22[NIS], Angkatan22[[#This Row],[NIS]])</f>
        <v>5</v>
      </c>
      <c r="AC266" s="13">
        <f>IF(Z266 = "Penulis kedua (bukan korespondensi) dst karya ilmiah di journal yg bereputasi dan diakui|External National|Team", IFERROR((INDEX(Grading22[Score], MATCH(Angkatan22[[#This Row],[Criteria]], Grading22[Criteria], 0)))/N266, 0), IFERROR(INDEX(Grading22[Score], MATCH(Angkatan22[[#This Row],[Criteria]], Grading22[Criteria], 0)), 0))</f>
        <v>15</v>
      </c>
    </row>
    <row r="267" spans="1:29" ht="14.25" hidden="1" customHeight="1" x14ac:dyDescent="0.35">
      <c r="A267" s="16" t="s">
        <v>566</v>
      </c>
      <c r="B267" s="6" t="s">
        <v>567</v>
      </c>
      <c r="C267" s="6" t="s">
        <v>23</v>
      </c>
      <c r="D267" s="6">
        <v>2022</v>
      </c>
      <c r="E267" s="6" t="s">
        <v>594</v>
      </c>
      <c r="F267" s="7" t="s">
        <v>595</v>
      </c>
      <c r="G267" s="7" t="s">
        <v>596</v>
      </c>
      <c r="H267" s="6">
        <v>20232</v>
      </c>
      <c r="I267" s="6" t="s">
        <v>594</v>
      </c>
      <c r="J267" s="6" t="s">
        <v>28</v>
      </c>
      <c r="K267" s="6" t="s">
        <v>1806</v>
      </c>
      <c r="L267" s="6" t="s">
        <v>54</v>
      </c>
      <c r="M267" s="6" t="s">
        <v>44</v>
      </c>
      <c r="O267" s="6">
        <v>15</v>
      </c>
      <c r="P267" s="11" t="s">
        <v>597</v>
      </c>
      <c r="Q267" s="11" t="s">
        <v>598</v>
      </c>
      <c r="R267" s="11" t="s">
        <v>599</v>
      </c>
      <c r="T267" s="11" t="s">
        <v>600</v>
      </c>
      <c r="U267" s="6" t="s">
        <v>394</v>
      </c>
      <c r="V267" s="12" t="str">
        <f>Angkatan22[[#This Row],[Level]]</f>
        <v>External National</v>
      </c>
      <c r="W267" s="12" t="str">
        <f>VLOOKUP(Angkatan22[[#This Row],[Status]], Grading22[], 2, FALSE)</f>
        <v>Kompetisi</v>
      </c>
      <c r="X267" s="13" t="str">
        <f>Angkatan22[[#This Row],[Status]]</f>
        <v>Juara 3</v>
      </c>
      <c r="Y267" s="13" t="str">
        <f>Angkatan22[[#This Row],[Participant As]]</f>
        <v>Team</v>
      </c>
      <c r="Z267" s="13" t="str">
        <f>CLEAN(TRIM(Angkatan22[[#This Row],[Placement]] &amp; "|" &amp; Angkatan22[[#This Row],[Competition Level]] &amp; "|" &amp; Angkatan22[[#This Row],[Team Category]]))</f>
        <v>Juara 3|External National|Team</v>
      </c>
      <c r="AA267" s="13">
        <f>COUNTIFS(Angkatan22[NIS], Angkatan22[[#This Row],[NIS]], Angkatan22[Field], Angkatan22[[#This Row],[Field]])</f>
        <v>4</v>
      </c>
      <c r="AB267" s="14">
        <f>COUNTIF(Angkatan22[NIS], Angkatan22[[#This Row],[NIS]])</f>
        <v>5</v>
      </c>
      <c r="AC267" s="13">
        <f>IF(Z267 = "Penulis kedua (bukan korespondensi) dst karya ilmiah di journal yg bereputasi dan diakui|External National|Team", IFERROR((INDEX(Grading22[Score], MATCH(Angkatan22[[#This Row],[Criteria]], Grading22[Criteria], 0)))/N267, 0), IFERROR(INDEX(Grading22[Score], MATCH(Angkatan22[[#This Row],[Criteria]], Grading22[Criteria], 0)), 0))</f>
        <v>8</v>
      </c>
    </row>
    <row r="268" spans="1:29" ht="14.25" hidden="1" customHeight="1" x14ac:dyDescent="0.35">
      <c r="A268" s="16" t="s">
        <v>1764</v>
      </c>
      <c r="B268" s="6" t="s">
        <v>1765</v>
      </c>
      <c r="C268" s="6" t="s">
        <v>1717</v>
      </c>
      <c r="D268" s="6">
        <v>2022</v>
      </c>
      <c r="E268" s="6" t="s">
        <v>1766</v>
      </c>
      <c r="F268" s="7" t="s">
        <v>1498</v>
      </c>
      <c r="G268" s="7" t="s">
        <v>1767</v>
      </c>
      <c r="H268" s="6">
        <v>20221</v>
      </c>
      <c r="I268" s="6" t="s">
        <v>1768</v>
      </c>
      <c r="J268" s="6" t="s">
        <v>28</v>
      </c>
      <c r="K268" s="6" t="s">
        <v>1804</v>
      </c>
      <c r="L268" s="6" t="s">
        <v>43</v>
      </c>
      <c r="M268" s="6" t="s">
        <v>31</v>
      </c>
      <c r="N268" s="6">
        <v>4</v>
      </c>
      <c r="O268" s="6">
        <v>20</v>
      </c>
      <c r="P268" s="11" t="s">
        <v>1769</v>
      </c>
      <c r="Q268" s="11" t="s">
        <v>1770</v>
      </c>
      <c r="R268" s="11" t="s">
        <v>1771</v>
      </c>
      <c r="T268" s="11" t="s">
        <v>1772</v>
      </c>
      <c r="U268" s="6" t="s">
        <v>1773</v>
      </c>
      <c r="V268" s="12" t="str">
        <f>Angkatan22[[#This Row],[Level]]</f>
        <v>External Regional</v>
      </c>
      <c r="W268" s="12" t="str">
        <f>VLOOKUP(Angkatan22[[#This Row],[Status]], Grading22[], 2, FALSE)</f>
        <v>Kompetisi</v>
      </c>
      <c r="X268" s="13" t="str">
        <f>Angkatan22[[#This Row],[Status]]</f>
        <v>Juara 1</v>
      </c>
      <c r="Y268" s="13" t="str">
        <f>Angkatan22[[#This Row],[Participant As]]</f>
        <v>Individual</v>
      </c>
      <c r="Z268" s="13" t="str">
        <f>CLEAN(TRIM(Angkatan22[[#This Row],[Placement]] &amp; "|" &amp; Angkatan22[[#This Row],[Competition Level]] &amp; "|" &amp; Angkatan22[[#This Row],[Team Category]]))</f>
        <v>Juara 1|External Regional|Individual</v>
      </c>
      <c r="AA268" s="13">
        <f>COUNTIFS(Angkatan22[NIS], Angkatan22[[#This Row],[NIS]], Angkatan22[Field], Angkatan22[[#This Row],[Field]])</f>
        <v>4</v>
      </c>
      <c r="AB268" s="14">
        <f>COUNTIF(Angkatan22[NIS], Angkatan22[[#This Row],[NIS]])</f>
        <v>4</v>
      </c>
      <c r="AC268" s="13">
        <f>IF(Z268 = "Penulis kedua (bukan korespondensi) dst karya ilmiah di journal yg bereputasi dan diakui|External National|Team", IFERROR((INDEX(Grading22[Score], MATCH(Angkatan22[[#This Row],[Criteria]], Grading22[Criteria], 0)))/N268, 0), IFERROR(INDEX(Grading22[Score], MATCH(Angkatan22[[#This Row],[Criteria]], Grading22[Criteria], 0)), 0))</f>
        <v>35</v>
      </c>
    </row>
    <row r="269" spans="1:29" ht="14.25" hidden="1" customHeight="1" x14ac:dyDescent="0.35">
      <c r="A269" s="16" t="s">
        <v>1764</v>
      </c>
      <c r="B269" s="6" t="s">
        <v>1765</v>
      </c>
      <c r="C269" s="6" t="s">
        <v>1717</v>
      </c>
      <c r="D269" s="6">
        <v>2022</v>
      </c>
      <c r="E269" s="6" t="s">
        <v>1766</v>
      </c>
      <c r="F269" s="7" t="s">
        <v>1498</v>
      </c>
      <c r="G269" s="7" t="s">
        <v>1767</v>
      </c>
      <c r="H269" s="6">
        <v>20221</v>
      </c>
      <c r="I269" s="6" t="s">
        <v>1774</v>
      </c>
      <c r="J269" s="6" t="s">
        <v>28</v>
      </c>
      <c r="K269" s="6" t="s">
        <v>1804</v>
      </c>
      <c r="L269" s="6" t="s">
        <v>43</v>
      </c>
      <c r="M269" s="6" t="s">
        <v>44</v>
      </c>
      <c r="N269" s="6">
        <v>2</v>
      </c>
      <c r="O269" s="6">
        <v>20</v>
      </c>
      <c r="P269" s="11" t="s">
        <v>1769</v>
      </c>
      <c r="Q269" s="11" t="s">
        <v>1775</v>
      </c>
      <c r="R269" s="11" t="s">
        <v>1776</v>
      </c>
      <c r="T269" s="11" t="s">
        <v>1777</v>
      </c>
      <c r="U269" s="6" t="s">
        <v>1773</v>
      </c>
      <c r="V269" s="12" t="str">
        <f>Angkatan22[[#This Row],[Level]]</f>
        <v>External Regional</v>
      </c>
      <c r="W269" s="12" t="str">
        <f>VLOOKUP(Angkatan22[[#This Row],[Status]], Grading22[], 2, FALSE)</f>
        <v>Kompetisi</v>
      </c>
      <c r="X269" s="13" t="str">
        <f>Angkatan22[[#This Row],[Status]]</f>
        <v>Juara 1</v>
      </c>
      <c r="Y269" s="13" t="str">
        <f>Angkatan22[[#This Row],[Participant As]]</f>
        <v>Team</v>
      </c>
      <c r="Z269" s="13" t="str">
        <f>CLEAN(TRIM(Angkatan22[[#This Row],[Placement]] &amp; "|" &amp; Angkatan22[[#This Row],[Competition Level]] &amp; "|" &amp; Angkatan22[[#This Row],[Team Category]]))</f>
        <v>Juara 1|External Regional|Team</v>
      </c>
      <c r="AA269" s="13">
        <f>COUNTIFS(Angkatan22[NIS], Angkatan22[[#This Row],[NIS]], Angkatan22[Field], Angkatan22[[#This Row],[Field]])</f>
        <v>4</v>
      </c>
      <c r="AB269" s="14">
        <f>COUNTIF(Angkatan22[NIS], Angkatan22[[#This Row],[NIS]])</f>
        <v>4</v>
      </c>
      <c r="AC269" s="13">
        <f>IF(Z269 = "Penulis kedua (bukan korespondensi) dst karya ilmiah di journal yg bereputasi dan diakui|External National|Team", IFERROR((INDEX(Grading22[Score], MATCH(Angkatan22[[#This Row],[Criteria]], Grading22[Criteria], 0)))/N269, 0), IFERROR(INDEX(Grading22[Score], MATCH(Angkatan22[[#This Row],[Criteria]], Grading22[Criteria], 0)), 0))</f>
        <v>25</v>
      </c>
    </row>
    <row r="270" spans="1:29" ht="14.25" hidden="1" customHeight="1" x14ac:dyDescent="0.35">
      <c r="A270" s="16" t="s">
        <v>1764</v>
      </c>
      <c r="B270" s="6" t="s">
        <v>1765</v>
      </c>
      <c r="C270" s="6" t="s">
        <v>1717</v>
      </c>
      <c r="D270" s="6">
        <v>2022</v>
      </c>
      <c r="E270" s="6" t="s">
        <v>1778</v>
      </c>
      <c r="F270" s="7" t="s">
        <v>1779</v>
      </c>
      <c r="G270" s="7" t="s">
        <v>1731</v>
      </c>
      <c r="H270" s="6">
        <v>20222</v>
      </c>
      <c r="I270" s="6" t="s">
        <v>1780</v>
      </c>
      <c r="J270" s="6" t="s">
        <v>28</v>
      </c>
      <c r="K270" s="6" t="s">
        <v>1804</v>
      </c>
      <c r="L270" s="6" t="s">
        <v>43</v>
      </c>
      <c r="M270" s="6" t="s">
        <v>31</v>
      </c>
      <c r="N270" s="6">
        <v>5</v>
      </c>
      <c r="O270" s="6">
        <v>20</v>
      </c>
      <c r="Q270" s="11" t="s">
        <v>1781</v>
      </c>
      <c r="R270" s="11" t="s">
        <v>1782</v>
      </c>
      <c r="T270" s="11" t="s">
        <v>1783</v>
      </c>
      <c r="U270" s="6" t="s">
        <v>1784</v>
      </c>
      <c r="V270" s="12" t="str">
        <f>Angkatan22[[#This Row],[Level]]</f>
        <v>External Regional</v>
      </c>
      <c r="W270" s="12" t="str">
        <f>VLOOKUP(Angkatan22[[#This Row],[Status]], Grading22[], 2, FALSE)</f>
        <v>Kompetisi</v>
      </c>
      <c r="X270" s="13" t="str">
        <f>Angkatan22[[#This Row],[Status]]</f>
        <v>Juara 1</v>
      </c>
      <c r="Y270" s="13" t="str">
        <f>Angkatan22[[#This Row],[Participant As]]</f>
        <v>Individual</v>
      </c>
      <c r="Z270" s="13" t="str">
        <f>CLEAN(TRIM(Angkatan22[[#This Row],[Placement]] &amp; "|" &amp; Angkatan22[[#This Row],[Competition Level]] &amp; "|" &amp; Angkatan22[[#This Row],[Team Category]]))</f>
        <v>Juara 1|External Regional|Individual</v>
      </c>
      <c r="AA270" s="13">
        <f>COUNTIFS(Angkatan22[NIS], Angkatan22[[#This Row],[NIS]], Angkatan22[Field], Angkatan22[[#This Row],[Field]])</f>
        <v>4</v>
      </c>
      <c r="AB270" s="14">
        <f>COUNTIF(Angkatan22[NIS], Angkatan22[[#This Row],[NIS]])</f>
        <v>4</v>
      </c>
      <c r="AC270" s="13">
        <f>IF(Z270 = "Penulis kedua (bukan korespondensi) dst karya ilmiah di journal yg bereputasi dan diakui|External National|Team", IFERROR((INDEX(Grading22[Score], MATCH(Angkatan22[[#This Row],[Criteria]], Grading22[Criteria], 0)))/N270, 0), IFERROR(INDEX(Grading22[Score], MATCH(Angkatan22[[#This Row],[Criteria]], Grading22[Criteria], 0)), 0))</f>
        <v>35</v>
      </c>
    </row>
    <row r="271" spans="1:29" ht="14.25" hidden="1" customHeight="1" x14ac:dyDescent="0.35">
      <c r="A271" s="16" t="s">
        <v>1764</v>
      </c>
      <c r="B271" s="6" t="s">
        <v>1765</v>
      </c>
      <c r="C271" s="6" t="s">
        <v>1717</v>
      </c>
      <c r="D271" s="6">
        <v>2022</v>
      </c>
      <c r="E271" s="6" t="s">
        <v>1785</v>
      </c>
      <c r="F271" s="7" t="s">
        <v>1786</v>
      </c>
      <c r="G271" s="7" t="s">
        <v>1787</v>
      </c>
      <c r="H271" s="6">
        <v>20222</v>
      </c>
      <c r="I271" s="6" t="s">
        <v>1788</v>
      </c>
      <c r="J271" s="6" t="s">
        <v>28</v>
      </c>
      <c r="K271" s="6" t="s">
        <v>1805</v>
      </c>
      <c r="L271" s="6" t="s">
        <v>54</v>
      </c>
      <c r="M271" s="6" t="s">
        <v>31</v>
      </c>
      <c r="N271" s="6">
        <v>8</v>
      </c>
      <c r="O271" s="6">
        <v>20</v>
      </c>
      <c r="P271" s="11" t="s">
        <v>1789</v>
      </c>
      <c r="Q271" s="11" t="s">
        <v>1790</v>
      </c>
      <c r="R271" s="11" t="s">
        <v>1791</v>
      </c>
      <c r="T271" s="11" t="s">
        <v>1792</v>
      </c>
      <c r="U271" s="6" t="s">
        <v>1793</v>
      </c>
      <c r="V271" s="12" t="str">
        <f>Angkatan22[[#This Row],[Level]]</f>
        <v>External National</v>
      </c>
      <c r="W271" s="12" t="str">
        <f>VLOOKUP(Angkatan22[[#This Row],[Status]], Grading22[], 2, FALSE)</f>
        <v>Kompetisi</v>
      </c>
      <c r="X271" s="13" t="str">
        <f>Angkatan22[[#This Row],[Status]]</f>
        <v>Juara 2</v>
      </c>
      <c r="Y271" s="13" t="str">
        <f>Angkatan22[[#This Row],[Participant As]]</f>
        <v>Individual</v>
      </c>
      <c r="Z271" s="13" t="str">
        <f>CLEAN(TRIM(Angkatan22[[#This Row],[Placement]] &amp; "|" &amp; Angkatan22[[#This Row],[Competition Level]] &amp; "|" &amp; Angkatan22[[#This Row],[Team Category]]))</f>
        <v>Juara 2|External National|Individual</v>
      </c>
      <c r="AA271" s="13">
        <f>COUNTIFS(Angkatan22[NIS], Angkatan22[[#This Row],[NIS]], Angkatan22[Field], Angkatan22[[#This Row],[Field]])</f>
        <v>4</v>
      </c>
      <c r="AB271" s="14">
        <f>COUNTIF(Angkatan22[NIS], Angkatan22[[#This Row],[NIS]])</f>
        <v>4</v>
      </c>
      <c r="AC271" s="13">
        <f>IF(Z271 = "Penulis kedua (bukan korespondensi) dst karya ilmiah di journal yg bereputasi dan diakui|External National|Team", IFERROR((INDEX(Grading22[Score], MATCH(Angkatan22[[#This Row],[Criteria]], Grading22[Criteria], 0)))/N271, 0), IFERROR(INDEX(Grading22[Score], MATCH(Angkatan22[[#This Row],[Criteria]], Grading22[Criteria], 0)), 0))</f>
        <v>20</v>
      </c>
    </row>
    <row r="272" spans="1:29" ht="14.25" hidden="1" customHeight="1" x14ac:dyDescent="0.35">
      <c r="A272" s="16" t="s">
        <v>483</v>
      </c>
      <c r="B272" s="6" t="s">
        <v>484</v>
      </c>
      <c r="C272" s="6" t="s">
        <v>23</v>
      </c>
      <c r="D272" s="6">
        <v>2022</v>
      </c>
      <c r="E272" s="6" t="s">
        <v>24</v>
      </c>
      <c r="F272" s="7" t="s">
        <v>25</v>
      </c>
      <c r="G272" s="7" t="s">
        <v>26</v>
      </c>
      <c r="H272" s="6">
        <v>20231</v>
      </c>
      <c r="I272" s="6" t="s">
        <v>27</v>
      </c>
      <c r="J272" s="6" t="s">
        <v>28</v>
      </c>
      <c r="K272" s="6" t="s">
        <v>1810</v>
      </c>
      <c r="L272" s="6" t="s">
        <v>30</v>
      </c>
      <c r="M272" s="6" t="s">
        <v>31</v>
      </c>
      <c r="N272" s="6">
        <v>500</v>
      </c>
      <c r="O272" s="6">
        <v>10</v>
      </c>
      <c r="P272" s="11" t="s">
        <v>32</v>
      </c>
      <c r="Q272" s="11" t="s">
        <v>33</v>
      </c>
      <c r="R272" s="11" t="s">
        <v>34</v>
      </c>
      <c r="U272" s="6" t="s">
        <v>35</v>
      </c>
      <c r="V272" s="12" t="str">
        <f>Angkatan22[[#This Row],[Level]]</f>
        <v>External International</v>
      </c>
      <c r="W272" s="12" t="str">
        <f>VLOOKUP(Angkatan22[[#This Row],[Status]], Grading22[], 2, FALSE)</f>
        <v>Pengakuan</v>
      </c>
      <c r="X272" s="13" t="str">
        <f>Angkatan22[[#This Row],[Status]]</f>
        <v>Narasumber/Pembicara</v>
      </c>
      <c r="Y272" s="13" t="str">
        <f>Angkatan22[[#This Row],[Participant As]]</f>
        <v>Individual</v>
      </c>
      <c r="Z272" s="13" t="str">
        <f>CLEAN(TRIM(Angkatan22[[#This Row],[Placement]] &amp; "|" &amp; Angkatan22[[#This Row],[Competition Level]] &amp; "|" &amp; Angkatan22[[#This Row],[Team Category]]))</f>
        <v>Narasumber/Pembicara|External International|Individual</v>
      </c>
      <c r="AA272" s="13">
        <f>COUNTIFS(Angkatan22[NIS], Angkatan22[[#This Row],[NIS]], Angkatan22[Field], Angkatan22[[#This Row],[Field]])</f>
        <v>1</v>
      </c>
      <c r="AB272" s="14">
        <f>COUNTIF(Angkatan22[NIS], Angkatan22[[#This Row],[NIS]])</f>
        <v>1</v>
      </c>
      <c r="AC272" s="13">
        <f>IF(Z272 = "Penulis kedua (bukan korespondensi) dst karya ilmiah di journal yg bereputasi dan diakui|External National|Team", IFERROR((INDEX(Grading22[Score], MATCH(Angkatan22[[#This Row],[Criteria]], Grading22[Criteria], 0)))/N272, 0), IFERROR(INDEX(Grading22[Score], MATCH(Angkatan22[[#This Row],[Criteria]], Grading22[Criteria], 0)), 0))</f>
        <v>25</v>
      </c>
    </row>
    <row r="273" spans="1:29" ht="14.25" hidden="1" customHeight="1" x14ac:dyDescent="0.35">
      <c r="A273" s="16" t="s">
        <v>1487</v>
      </c>
      <c r="B273" s="6" t="s">
        <v>1488</v>
      </c>
      <c r="C273" s="6" t="s">
        <v>1489</v>
      </c>
      <c r="D273" s="6">
        <v>2022</v>
      </c>
      <c r="E273" s="6" t="s">
        <v>1490</v>
      </c>
      <c r="F273" s="7" t="s">
        <v>1491</v>
      </c>
      <c r="G273" s="7" t="s">
        <v>1491</v>
      </c>
      <c r="H273" s="6">
        <v>20222</v>
      </c>
      <c r="I273" s="6" t="s">
        <v>1492</v>
      </c>
      <c r="J273" s="6" t="s">
        <v>28</v>
      </c>
      <c r="K273" s="6" t="s">
        <v>1810</v>
      </c>
      <c r="L273" s="6" t="s">
        <v>43</v>
      </c>
      <c r="M273" s="6" t="s">
        <v>31</v>
      </c>
      <c r="N273" s="6">
        <v>25</v>
      </c>
      <c r="O273" s="6">
        <v>10</v>
      </c>
      <c r="Q273" s="11" t="s">
        <v>1493</v>
      </c>
      <c r="U273" s="6" t="s">
        <v>1494</v>
      </c>
      <c r="V273" s="12" t="str">
        <f>Angkatan22[[#This Row],[Level]]</f>
        <v>External Regional</v>
      </c>
      <c r="W273" s="12" t="str">
        <f>VLOOKUP(Angkatan22[[#This Row],[Status]], Grading22[], 2, FALSE)</f>
        <v>Pengakuan</v>
      </c>
      <c r="X273" s="13" t="str">
        <f>Angkatan22[[#This Row],[Status]]</f>
        <v>Narasumber/Pembicara</v>
      </c>
      <c r="Y273" s="13" t="str">
        <f>Angkatan22[[#This Row],[Participant As]]</f>
        <v>Individual</v>
      </c>
      <c r="Z273" s="13" t="str">
        <f>CLEAN(TRIM(Angkatan22[[#This Row],[Placement]] &amp; "|" &amp; Angkatan22[[#This Row],[Competition Level]] &amp; "|" &amp; Angkatan22[[#This Row],[Team Category]]))</f>
        <v>Narasumber/Pembicara|External Regional|Individual</v>
      </c>
      <c r="AA273" s="13">
        <f>COUNTIFS(Angkatan22[NIS], Angkatan22[[#This Row],[NIS]], Angkatan22[Field], Angkatan22[[#This Row],[Field]])</f>
        <v>1</v>
      </c>
      <c r="AB273" s="14">
        <f>COUNTIF(Angkatan22[NIS], Angkatan22[[#This Row],[NIS]])</f>
        <v>1</v>
      </c>
      <c r="AC273" s="13">
        <f>IF(Z273 = "Penulis kedua (bukan korespondensi) dst karya ilmiah di journal yg bereputasi dan diakui|External National|Team", IFERROR((INDEX(Grading22[Score], MATCH(Angkatan22[[#This Row],[Criteria]], Grading22[Criteria], 0)))/N273, 0), IFERROR(INDEX(Grading22[Score], MATCH(Angkatan22[[#This Row],[Criteria]], Grading22[Criteria], 0)), 0))</f>
        <v>20</v>
      </c>
    </row>
    <row r="274" spans="1:29" ht="14.25" hidden="1" customHeight="1" x14ac:dyDescent="0.35">
      <c r="A274" s="16" t="s">
        <v>210</v>
      </c>
      <c r="B274" s="6" t="s">
        <v>211</v>
      </c>
      <c r="C274" s="6" t="s">
        <v>23</v>
      </c>
      <c r="D274" s="6">
        <v>2022</v>
      </c>
      <c r="E274" s="6" t="s">
        <v>24</v>
      </c>
      <c r="F274" s="7" t="s">
        <v>25</v>
      </c>
      <c r="G274" s="7" t="s">
        <v>26</v>
      </c>
      <c r="H274" s="6">
        <v>20231</v>
      </c>
      <c r="I274" s="6" t="s">
        <v>27</v>
      </c>
      <c r="J274" s="6" t="s">
        <v>28</v>
      </c>
      <c r="K274" s="6" t="s">
        <v>1810</v>
      </c>
      <c r="L274" s="6" t="s">
        <v>30</v>
      </c>
      <c r="M274" s="6" t="s">
        <v>31</v>
      </c>
      <c r="N274" s="6">
        <v>500</v>
      </c>
      <c r="O274" s="6">
        <v>10</v>
      </c>
      <c r="P274" s="11" t="s">
        <v>32</v>
      </c>
      <c r="Q274" s="11" t="s">
        <v>33</v>
      </c>
      <c r="R274" s="11" t="s">
        <v>34</v>
      </c>
      <c r="U274" s="6" t="s">
        <v>35</v>
      </c>
      <c r="V274" s="12" t="str">
        <f>Angkatan22[[#This Row],[Level]]</f>
        <v>External International</v>
      </c>
      <c r="W274" s="12" t="str">
        <f>VLOOKUP(Angkatan22[[#This Row],[Status]], Grading22[], 2, FALSE)</f>
        <v>Pengakuan</v>
      </c>
      <c r="X274" s="13" t="str">
        <f>Angkatan22[[#This Row],[Status]]</f>
        <v>Narasumber/Pembicara</v>
      </c>
      <c r="Y274" s="13" t="str">
        <f>Angkatan22[[#This Row],[Participant As]]</f>
        <v>Individual</v>
      </c>
      <c r="Z274" s="13" t="str">
        <f>CLEAN(TRIM(Angkatan22[[#This Row],[Placement]] &amp; "|" &amp; Angkatan22[[#This Row],[Competition Level]] &amp; "|" &amp; Angkatan22[[#This Row],[Team Category]]))</f>
        <v>Narasumber/Pembicara|External International|Individual</v>
      </c>
      <c r="AA274" s="13">
        <f>COUNTIFS(Angkatan22[NIS], Angkatan22[[#This Row],[NIS]], Angkatan22[Field], Angkatan22[[#This Row],[Field]])</f>
        <v>1</v>
      </c>
      <c r="AB274" s="14">
        <f>COUNTIF(Angkatan22[NIS], Angkatan22[[#This Row],[NIS]])</f>
        <v>1</v>
      </c>
      <c r="AC274" s="13">
        <f>IF(Z274 = "Penulis kedua (bukan korespondensi) dst karya ilmiah di journal yg bereputasi dan diakui|External National|Team", IFERROR((INDEX(Grading22[Score], MATCH(Angkatan22[[#This Row],[Criteria]], Grading22[Criteria], 0)))/N274, 0), IFERROR(INDEX(Grading22[Score], MATCH(Angkatan22[[#This Row],[Criteria]], Grading22[Criteria], 0)), 0))</f>
        <v>25</v>
      </c>
    </row>
    <row r="275" spans="1:29" ht="14.25" hidden="1" customHeight="1" x14ac:dyDescent="0.35">
      <c r="A275" s="16" t="s">
        <v>1535</v>
      </c>
      <c r="B275" s="6" t="s">
        <v>1536</v>
      </c>
      <c r="C275" s="6" t="s">
        <v>1489</v>
      </c>
      <c r="D275" s="6">
        <v>2022</v>
      </c>
      <c r="E275" s="6" t="s">
        <v>1537</v>
      </c>
      <c r="F275" s="7" t="s">
        <v>1538</v>
      </c>
      <c r="G275" s="7" t="s">
        <v>1426</v>
      </c>
      <c r="H275" s="6">
        <v>20222</v>
      </c>
      <c r="I275" s="6" t="s">
        <v>1537</v>
      </c>
      <c r="J275" s="6" t="s">
        <v>28</v>
      </c>
      <c r="K275" s="6" t="s">
        <v>1804</v>
      </c>
      <c r="L275" s="6" t="s">
        <v>54</v>
      </c>
      <c r="M275" s="6" t="s">
        <v>31</v>
      </c>
      <c r="N275" s="6">
        <v>1000</v>
      </c>
      <c r="O275" s="6">
        <v>25</v>
      </c>
      <c r="Q275" s="11" t="s">
        <v>1539</v>
      </c>
      <c r="R275" s="11" t="s">
        <v>1540</v>
      </c>
      <c r="T275" s="11" t="s">
        <v>1541</v>
      </c>
      <c r="U275" s="6" t="s">
        <v>1542</v>
      </c>
      <c r="V275" s="12" t="str">
        <f>Angkatan22[[#This Row],[Level]]</f>
        <v>External National</v>
      </c>
      <c r="W275" s="12" t="str">
        <f>VLOOKUP(Angkatan22[[#This Row],[Status]], Grading22[], 2, FALSE)</f>
        <v>Kompetisi</v>
      </c>
      <c r="X275" s="13" t="str">
        <f>Angkatan22[[#This Row],[Status]]</f>
        <v>Juara 1</v>
      </c>
      <c r="Y275" s="13" t="str">
        <f>Angkatan22[[#This Row],[Participant As]]</f>
        <v>Individual</v>
      </c>
      <c r="Z275" s="13" t="str">
        <f>CLEAN(TRIM(Angkatan22[[#This Row],[Placement]] &amp; "|" &amp; Angkatan22[[#This Row],[Competition Level]] &amp; "|" &amp; Angkatan22[[#This Row],[Team Category]]))</f>
        <v>Juara 1|External National|Individual</v>
      </c>
      <c r="AA275" s="13">
        <f>COUNTIFS(Angkatan22[NIS], Angkatan22[[#This Row],[NIS]], Angkatan22[Field], Angkatan22[[#This Row],[Field]])</f>
        <v>3</v>
      </c>
      <c r="AB275" s="14">
        <f>COUNTIF(Angkatan22[NIS], Angkatan22[[#This Row],[NIS]])</f>
        <v>3</v>
      </c>
      <c r="AC275" s="13">
        <f>IF(Z275 = "Penulis kedua (bukan korespondensi) dst karya ilmiah di journal yg bereputasi dan diakui|External National|Team", IFERROR((INDEX(Grading22[Score], MATCH(Angkatan22[[#This Row],[Criteria]], Grading22[Criteria], 0)))/N275, 0), IFERROR(INDEX(Grading22[Score], MATCH(Angkatan22[[#This Row],[Criteria]], Grading22[Criteria], 0)), 0))</f>
        <v>25</v>
      </c>
    </row>
    <row r="276" spans="1:29" ht="14.25" hidden="1" customHeight="1" x14ac:dyDescent="0.35">
      <c r="A276" s="16" t="s">
        <v>1535</v>
      </c>
      <c r="B276" s="6" t="s">
        <v>1536</v>
      </c>
      <c r="C276" s="6" t="s">
        <v>1489</v>
      </c>
      <c r="D276" s="6">
        <v>2022</v>
      </c>
      <c r="E276" s="6" t="s">
        <v>1543</v>
      </c>
      <c r="F276" s="7" t="s">
        <v>1038</v>
      </c>
      <c r="G276" s="7" t="s">
        <v>1544</v>
      </c>
      <c r="H276" s="6">
        <v>20231</v>
      </c>
      <c r="I276" s="6" t="s">
        <v>1543</v>
      </c>
      <c r="J276" s="6" t="s">
        <v>28</v>
      </c>
      <c r="K276" s="6" t="s">
        <v>1805</v>
      </c>
      <c r="L276" s="6" t="s">
        <v>30</v>
      </c>
      <c r="M276" s="6" t="s">
        <v>44</v>
      </c>
      <c r="O276" s="6">
        <v>25</v>
      </c>
      <c r="P276" s="11" t="s">
        <v>1545</v>
      </c>
      <c r="Q276" s="11" t="s">
        <v>1546</v>
      </c>
      <c r="R276" s="11" t="s">
        <v>1547</v>
      </c>
      <c r="T276" s="11" t="s">
        <v>1548</v>
      </c>
      <c r="U276" s="6" t="s">
        <v>1549</v>
      </c>
      <c r="V276" s="12" t="str">
        <f>Angkatan22[[#This Row],[Level]]</f>
        <v>External International</v>
      </c>
      <c r="W276" s="12" t="str">
        <f>VLOOKUP(Angkatan22[[#This Row],[Status]], Grading22[], 2, FALSE)</f>
        <v>Kompetisi</v>
      </c>
      <c r="X276" s="13" t="str">
        <f>Angkatan22[[#This Row],[Status]]</f>
        <v>Juara 2</v>
      </c>
      <c r="Y276" s="13" t="str">
        <f>Angkatan22[[#This Row],[Participant As]]</f>
        <v>Team</v>
      </c>
      <c r="Z276" s="13" t="str">
        <f>CLEAN(TRIM(Angkatan22[[#This Row],[Placement]] &amp; "|" &amp; Angkatan22[[#This Row],[Competition Level]] &amp; "|" &amp; Angkatan22[[#This Row],[Team Category]]))</f>
        <v>Juara 2|External International|Team</v>
      </c>
      <c r="AA276" s="13">
        <f>COUNTIFS(Angkatan22[NIS], Angkatan22[[#This Row],[NIS]], Angkatan22[Field], Angkatan22[[#This Row],[Field]])</f>
        <v>3</v>
      </c>
      <c r="AB276" s="14">
        <f>COUNTIF(Angkatan22[NIS], Angkatan22[[#This Row],[NIS]])</f>
        <v>3</v>
      </c>
      <c r="AC276" s="13">
        <f>IF(Z276 = "Penulis kedua (bukan korespondensi) dst karya ilmiah di journal yg bereputasi dan diakui|External National|Team", IFERROR((INDEX(Grading22[Score], MATCH(Angkatan22[[#This Row],[Criteria]], Grading22[Criteria], 0)))/N276, 0), IFERROR(INDEX(Grading22[Score], MATCH(Angkatan22[[#This Row],[Criteria]], Grading22[Criteria], 0)), 0))</f>
        <v>30</v>
      </c>
    </row>
    <row r="277" spans="1:29" ht="14.25" hidden="1" customHeight="1" x14ac:dyDescent="0.35">
      <c r="A277" s="16" t="s">
        <v>1535</v>
      </c>
      <c r="B277" s="6" t="s">
        <v>1536</v>
      </c>
      <c r="C277" s="6" t="s">
        <v>1489</v>
      </c>
      <c r="D277" s="6">
        <v>2022</v>
      </c>
      <c r="E277" s="6" t="s">
        <v>1557</v>
      </c>
      <c r="F277" s="7" t="s">
        <v>473</v>
      </c>
      <c r="G277" s="7" t="s">
        <v>112</v>
      </c>
      <c r="H277" s="6">
        <v>20231</v>
      </c>
      <c r="I277" s="6" t="s">
        <v>1557</v>
      </c>
      <c r="J277" s="6" t="s">
        <v>28</v>
      </c>
      <c r="K277" s="6" t="s">
        <v>1804</v>
      </c>
      <c r="L277" s="6" t="s">
        <v>43</v>
      </c>
      <c r="M277" s="6" t="s">
        <v>44</v>
      </c>
      <c r="O277" s="6">
        <v>20</v>
      </c>
      <c r="P277" s="6" t="s">
        <v>1558</v>
      </c>
      <c r="Q277" s="11" t="s">
        <v>1559</v>
      </c>
      <c r="R277" s="11" t="s">
        <v>1560</v>
      </c>
      <c r="T277" s="11" t="s">
        <v>1561</v>
      </c>
      <c r="U277" s="6" t="s">
        <v>1562</v>
      </c>
      <c r="V277" s="12" t="str">
        <f>Angkatan22[[#This Row],[Level]]</f>
        <v>External Regional</v>
      </c>
      <c r="W277" s="12" t="str">
        <f>VLOOKUP(Angkatan22[[#This Row],[Status]], Grading22[], 2, FALSE)</f>
        <v>Kompetisi</v>
      </c>
      <c r="X277" s="13" t="str">
        <f>Angkatan22[[#This Row],[Status]]</f>
        <v>Juara 1</v>
      </c>
      <c r="Y277" s="13" t="str">
        <f>Angkatan22[[#This Row],[Participant As]]</f>
        <v>Team</v>
      </c>
      <c r="Z277" s="13" t="str">
        <f>CLEAN(TRIM(Angkatan22[[#This Row],[Placement]] &amp; "|" &amp; Angkatan22[[#This Row],[Competition Level]] &amp; "|" &amp; Angkatan22[[#This Row],[Team Category]]))</f>
        <v>Juara 1|External Regional|Team</v>
      </c>
      <c r="AA277" s="13">
        <f>COUNTIFS(Angkatan22[NIS], Angkatan22[[#This Row],[NIS]], Angkatan22[Field], Angkatan22[[#This Row],[Field]])</f>
        <v>3</v>
      </c>
      <c r="AB277" s="14">
        <f>COUNTIF(Angkatan22[NIS], Angkatan22[[#This Row],[NIS]])</f>
        <v>3</v>
      </c>
      <c r="AC277" s="13">
        <f>IF(Z277 = "Penulis kedua (bukan korespondensi) dst karya ilmiah di journal yg bereputasi dan diakui|External National|Team", IFERROR((INDEX(Grading22[Score], MATCH(Angkatan22[[#This Row],[Criteria]], Grading22[Criteria], 0)))/N277, 0), IFERROR(INDEX(Grading22[Score], MATCH(Angkatan22[[#This Row],[Criteria]], Grading22[Criteria], 0)), 0))</f>
        <v>25</v>
      </c>
    </row>
    <row r="278" spans="1:29" ht="14.25" hidden="1" customHeight="1" x14ac:dyDescent="0.35">
      <c r="A278" s="16" t="s">
        <v>1057</v>
      </c>
      <c r="B278" s="6" t="s">
        <v>1058</v>
      </c>
      <c r="C278" s="6" t="s">
        <v>1059</v>
      </c>
      <c r="D278" s="6">
        <v>2022</v>
      </c>
      <c r="E278" s="6" t="s">
        <v>1060</v>
      </c>
      <c r="F278" s="7" t="s">
        <v>1061</v>
      </c>
      <c r="G278" s="7" t="s">
        <v>1061</v>
      </c>
      <c r="H278" s="6">
        <v>20222</v>
      </c>
      <c r="I278" s="6" t="s">
        <v>1062</v>
      </c>
      <c r="J278" s="6" t="s">
        <v>28</v>
      </c>
      <c r="K278" s="6" t="s">
        <v>1805</v>
      </c>
      <c r="L278" s="6" t="s">
        <v>54</v>
      </c>
      <c r="M278" s="6" t="s">
        <v>44</v>
      </c>
      <c r="N278" s="6">
        <v>50</v>
      </c>
      <c r="O278" s="6">
        <v>20</v>
      </c>
      <c r="Q278" s="11" t="s">
        <v>1063</v>
      </c>
      <c r="R278" s="11" t="s">
        <v>1064</v>
      </c>
      <c r="T278" s="11" t="s">
        <v>1065</v>
      </c>
      <c r="U278" s="6" t="s">
        <v>1066</v>
      </c>
      <c r="V278" s="12" t="str">
        <f>Angkatan22[[#This Row],[Level]]</f>
        <v>External National</v>
      </c>
      <c r="W278" s="12" t="str">
        <f>VLOOKUP(Angkatan22[[#This Row],[Status]], Grading22[], 2, FALSE)</f>
        <v>Kompetisi</v>
      </c>
      <c r="X278" s="13" t="str">
        <f>Angkatan22[[#This Row],[Status]]</f>
        <v>Juara 2</v>
      </c>
      <c r="Y278" s="13" t="str">
        <f>Angkatan22[[#This Row],[Participant As]]</f>
        <v>Team</v>
      </c>
      <c r="Z278" s="13" t="str">
        <f>CLEAN(TRIM(Angkatan22[[#This Row],[Placement]] &amp; "|" &amp; Angkatan22[[#This Row],[Competition Level]] &amp; "|" &amp; Angkatan22[[#This Row],[Team Category]]))</f>
        <v>Juara 2|External National|Team</v>
      </c>
      <c r="AA278" s="13">
        <f>COUNTIFS(Angkatan22[NIS], Angkatan22[[#This Row],[NIS]], Angkatan22[Field], Angkatan22[[#This Row],[Field]])</f>
        <v>3</v>
      </c>
      <c r="AB278" s="14">
        <f>COUNTIF(Angkatan22[NIS], Angkatan22[[#This Row],[NIS]])</f>
        <v>3</v>
      </c>
      <c r="AC278" s="13">
        <f>IF(Z278 = "Penulis kedua (bukan korespondensi) dst karya ilmiah di journal yg bereputasi dan diakui|External National|Team", IFERROR((INDEX(Grading22[Score], MATCH(Angkatan22[[#This Row],[Criteria]], Grading22[Criteria], 0)))/N278, 0), IFERROR(INDEX(Grading22[Score], MATCH(Angkatan22[[#This Row],[Criteria]], Grading22[Criteria], 0)), 0))</f>
        <v>11</v>
      </c>
    </row>
    <row r="279" spans="1:29" ht="14.25" hidden="1" customHeight="1" x14ac:dyDescent="0.35">
      <c r="A279" s="16" t="s">
        <v>1057</v>
      </c>
      <c r="B279" s="6" t="s">
        <v>1058</v>
      </c>
      <c r="C279" s="6" t="s">
        <v>1059</v>
      </c>
      <c r="D279" s="6">
        <v>2022</v>
      </c>
      <c r="E279" s="6" t="s">
        <v>1067</v>
      </c>
      <c r="F279" s="7" t="s">
        <v>1068</v>
      </c>
      <c r="G279" s="7" t="s">
        <v>313</v>
      </c>
      <c r="H279" s="6">
        <v>20222</v>
      </c>
      <c r="I279" s="6" t="s">
        <v>1069</v>
      </c>
      <c r="J279" s="6" t="s">
        <v>28</v>
      </c>
      <c r="K279" s="6" t="s">
        <v>1805</v>
      </c>
      <c r="L279" s="6" t="s">
        <v>54</v>
      </c>
      <c r="M279" s="6" t="s">
        <v>31</v>
      </c>
      <c r="N279" s="6">
        <v>40</v>
      </c>
      <c r="O279" s="6">
        <v>20</v>
      </c>
      <c r="Q279" s="11" t="s">
        <v>1070</v>
      </c>
      <c r="R279" s="11" t="s">
        <v>1071</v>
      </c>
      <c r="T279" s="11" t="s">
        <v>1072</v>
      </c>
      <c r="U279" s="6" t="s">
        <v>1073</v>
      </c>
      <c r="V279" s="12" t="str">
        <f>Angkatan22[[#This Row],[Level]]</f>
        <v>External National</v>
      </c>
      <c r="W279" s="12" t="str">
        <f>VLOOKUP(Angkatan22[[#This Row],[Status]], Grading22[], 2, FALSE)</f>
        <v>Kompetisi</v>
      </c>
      <c r="X279" s="13" t="str">
        <f>Angkatan22[[#This Row],[Status]]</f>
        <v>Juara 2</v>
      </c>
      <c r="Y279" s="13" t="str">
        <f>Angkatan22[[#This Row],[Participant As]]</f>
        <v>Individual</v>
      </c>
      <c r="Z279" s="13" t="str">
        <f>CLEAN(TRIM(Angkatan22[[#This Row],[Placement]] &amp; "|" &amp; Angkatan22[[#This Row],[Competition Level]] &amp; "|" &amp; Angkatan22[[#This Row],[Team Category]]))</f>
        <v>Juara 2|External National|Individual</v>
      </c>
      <c r="AA279" s="13">
        <f>COUNTIFS(Angkatan22[NIS], Angkatan22[[#This Row],[NIS]], Angkatan22[Field], Angkatan22[[#This Row],[Field]])</f>
        <v>3</v>
      </c>
      <c r="AB279" s="14">
        <f>COUNTIF(Angkatan22[NIS], Angkatan22[[#This Row],[NIS]])</f>
        <v>3</v>
      </c>
      <c r="AC279" s="13">
        <f>IF(Z279 = "Penulis kedua (bukan korespondensi) dst karya ilmiah di journal yg bereputasi dan diakui|External National|Team", IFERROR((INDEX(Grading22[Score], MATCH(Angkatan22[[#This Row],[Criteria]], Grading22[Criteria], 0)))/N279, 0), IFERROR(INDEX(Grading22[Score], MATCH(Angkatan22[[#This Row],[Criteria]], Grading22[Criteria], 0)), 0))</f>
        <v>20</v>
      </c>
    </row>
    <row r="280" spans="1:29" ht="14.25" hidden="1" customHeight="1" x14ac:dyDescent="0.35">
      <c r="A280" s="16" t="s">
        <v>1057</v>
      </c>
      <c r="B280" s="6" t="s">
        <v>1058</v>
      </c>
      <c r="C280" s="6" t="s">
        <v>1059</v>
      </c>
      <c r="D280" s="6">
        <v>2022</v>
      </c>
      <c r="E280" s="6" t="s">
        <v>1074</v>
      </c>
      <c r="F280" s="7" t="s">
        <v>313</v>
      </c>
      <c r="G280" s="7" t="s">
        <v>1075</v>
      </c>
      <c r="H280" s="6">
        <v>20222</v>
      </c>
      <c r="I280" s="6" t="s">
        <v>1076</v>
      </c>
      <c r="J280" s="6" t="s">
        <v>28</v>
      </c>
      <c r="K280" s="6" t="s">
        <v>1806</v>
      </c>
      <c r="L280" s="6" t="s">
        <v>54</v>
      </c>
      <c r="M280" s="6" t="s">
        <v>31</v>
      </c>
      <c r="N280" s="6">
        <v>40</v>
      </c>
      <c r="O280" s="6">
        <v>15</v>
      </c>
      <c r="Q280" s="11" t="s">
        <v>1077</v>
      </c>
      <c r="R280" s="11" t="s">
        <v>1078</v>
      </c>
      <c r="T280" s="11" t="s">
        <v>1079</v>
      </c>
      <c r="U280" s="6" t="s">
        <v>1080</v>
      </c>
      <c r="V280" s="12" t="str">
        <f>Angkatan22[[#This Row],[Level]]</f>
        <v>External National</v>
      </c>
      <c r="W280" s="12" t="str">
        <f>VLOOKUP(Angkatan22[[#This Row],[Status]], Grading22[], 2, FALSE)</f>
        <v>Kompetisi</v>
      </c>
      <c r="X280" s="13" t="str">
        <f>Angkatan22[[#This Row],[Status]]</f>
        <v>Juara 3</v>
      </c>
      <c r="Y280" s="13" t="str">
        <f>Angkatan22[[#This Row],[Participant As]]</f>
        <v>Individual</v>
      </c>
      <c r="Z280" s="13" t="str">
        <f>CLEAN(TRIM(Angkatan22[[#This Row],[Placement]] &amp; "|" &amp; Angkatan22[[#This Row],[Competition Level]] &amp; "|" &amp; Angkatan22[[#This Row],[Team Category]]))</f>
        <v>Juara 3|External National|Individual</v>
      </c>
      <c r="AA280" s="13">
        <f>COUNTIFS(Angkatan22[NIS], Angkatan22[[#This Row],[NIS]], Angkatan22[Field], Angkatan22[[#This Row],[Field]])</f>
        <v>3</v>
      </c>
      <c r="AB280" s="14">
        <f>COUNTIF(Angkatan22[NIS], Angkatan22[[#This Row],[NIS]])</f>
        <v>3</v>
      </c>
      <c r="AC280" s="13">
        <f>IF(Z280 = "Penulis kedua (bukan korespondensi) dst karya ilmiah di journal yg bereputasi dan diakui|External National|Team", IFERROR((INDEX(Grading22[Score], MATCH(Angkatan22[[#This Row],[Criteria]], Grading22[Criteria], 0)))/N280, 0), IFERROR(INDEX(Grading22[Score], MATCH(Angkatan22[[#This Row],[Criteria]], Grading22[Criteria], 0)), 0))</f>
        <v>15</v>
      </c>
    </row>
    <row r="281" spans="1:29" ht="14.25" hidden="1" customHeight="1" x14ac:dyDescent="0.35">
      <c r="A281" s="16" t="s">
        <v>608</v>
      </c>
      <c r="B281" s="6" t="s">
        <v>609</v>
      </c>
      <c r="C281" s="6" t="s">
        <v>603</v>
      </c>
      <c r="D281" s="6">
        <v>2022</v>
      </c>
      <c r="E281" s="6" t="s">
        <v>610</v>
      </c>
      <c r="F281" s="7" t="s">
        <v>611</v>
      </c>
      <c r="G281" s="7" t="s">
        <v>611</v>
      </c>
      <c r="H281" s="6">
        <v>20221</v>
      </c>
      <c r="I281" s="6" t="s">
        <v>612</v>
      </c>
      <c r="J281" s="6" t="s">
        <v>28</v>
      </c>
      <c r="K281" s="6" t="s">
        <v>1804</v>
      </c>
      <c r="L281" s="6" t="s">
        <v>54</v>
      </c>
      <c r="M281" s="6" t="s">
        <v>31</v>
      </c>
      <c r="N281" s="6">
        <v>100</v>
      </c>
      <c r="O281" s="6">
        <v>25</v>
      </c>
      <c r="P281" s="6" t="s">
        <v>613</v>
      </c>
      <c r="Q281" s="11" t="s">
        <v>614</v>
      </c>
      <c r="R281" s="11" t="s">
        <v>615</v>
      </c>
      <c r="T281" s="11" t="s">
        <v>616</v>
      </c>
      <c r="U281" s="6" t="s">
        <v>617</v>
      </c>
      <c r="V281" s="12" t="str">
        <f>Angkatan22[[#This Row],[Level]]</f>
        <v>External National</v>
      </c>
      <c r="W281" s="12" t="str">
        <f>VLOOKUP(Angkatan22[[#This Row],[Status]], Grading22[], 2, FALSE)</f>
        <v>Kompetisi</v>
      </c>
      <c r="X281" s="13" t="str">
        <f>Angkatan22[[#This Row],[Status]]</f>
        <v>Juara 1</v>
      </c>
      <c r="Y281" s="13" t="str">
        <f>Angkatan22[[#This Row],[Participant As]]</f>
        <v>Individual</v>
      </c>
      <c r="Z281" s="13" t="str">
        <f>CLEAN(TRIM(Angkatan22[[#This Row],[Placement]] &amp; "|" &amp; Angkatan22[[#This Row],[Competition Level]] &amp; "|" &amp; Angkatan22[[#This Row],[Team Category]]))</f>
        <v>Juara 1|External National|Individual</v>
      </c>
      <c r="AA281" s="13">
        <f>COUNTIFS(Angkatan22[NIS], Angkatan22[[#This Row],[NIS]], Angkatan22[Field], Angkatan22[[#This Row],[Field]])</f>
        <v>2</v>
      </c>
      <c r="AB281" s="14">
        <f>COUNTIF(Angkatan22[NIS], Angkatan22[[#This Row],[NIS]])</f>
        <v>4</v>
      </c>
      <c r="AC281" s="13">
        <f>IF(Z281 = "Penulis kedua (bukan korespondensi) dst karya ilmiah di journal yg bereputasi dan diakui|External National|Team", IFERROR((INDEX(Grading22[Score], MATCH(Angkatan22[[#This Row],[Criteria]], Grading22[Criteria], 0)))/N281, 0), IFERROR(INDEX(Grading22[Score], MATCH(Angkatan22[[#This Row],[Criteria]], Grading22[Criteria], 0)), 0))</f>
        <v>25</v>
      </c>
    </row>
    <row r="282" spans="1:29" ht="14.25" hidden="1" customHeight="1" x14ac:dyDescent="0.35">
      <c r="A282" s="16" t="s">
        <v>608</v>
      </c>
      <c r="B282" s="6" t="s">
        <v>609</v>
      </c>
      <c r="C282" s="6" t="s">
        <v>603</v>
      </c>
      <c r="D282" s="6">
        <v>2022</v>
      </c>
      <c r="E282" s="6" t="s">
        <v>618</v>
      </c>
      <c r="F282" s="7" t="s">
        <v>619</v>
      </c>
      <c r="G282" s="7" t="s">
        <v>619</v>
      </c>
      <c r="H282" s="6">
        <v>20221</v>
      </c>
      <c r="I282" s="6" t="s">
        <v>620</v>
      </c>
      <c r="J282" s="6" t="s">
        <v>28</v>
      </c>
      <c r="K282" s="6" t="s">
        <v>1804</v>
      </c>
      <c r="L282" s="6" t="s">
        <v>54</v>
      </c>
      <c r="M282" s="6" t="s">
        <v>31</v>
      </c>
      <c r="N282" s="6">
        <v>1000</v>
      </c>
      <c r="O282" s="6">
        <v>25</v>
      </c>
      <c r="Q282" s="11" t="s">
        <v>621</v>
      </c>
      <c r="R282" s="11" t="s">
        <v>622</v>
      </c>
      <c r="U282" s="6" t="s">
        <v>623</v>
      </c>
      <c r="V282" s="12" t="str">
        <f>Angkatan22[[#This Row],[Level]]</f>
        <v>External National</v>
      </c>
      <c r="W282" s="12" t="str">
        <f>VLOOKUP(Angkatan22[[#This Row],[Status]], Grading22[], 2, FALSE)</f>
        <v>Kompetisi</v>
      </c>
      <c r="X282" s="13" t="str">
        <f>Angkatan22[[#This Row],[Status]]</f>
        <v>Juara 1</v>
      </c>
      <c r="Y282" s="13" t="str">
        <f>Angkatan22[[#This Row],[Participant As]]</f>
        <v>Individual</v>
      </c>
      <c r="Z282" s="13" t="str">
        <f>CLEAN(TRIM(Angkatan22[[#This Row],[Placement]] &amp; "|" &amp; Angkatan22[[#This Row],[Competition Level]] &amp; "|" &amp; Angkatan22[[#This Row],[Team Category]]))</f>
        <v>Juara 1|External National|Individual</v>
      </c>
      <c r="AA282" s="13">
        <f>COUNTIFS(Angkatan22[NIS], Angkatan22[[#This Row],[NIS]], Angkatan22[Field], Angkatan22[[#This Row],[Field]])</f>
        <v>2</v>
      </c>
      <c r="AB282" s="14">
        <f>COUNTIF(Angkatan22[NIS], Angkatan22[[#This Row],[NIS]])</f>
        <v>4</v>
      </c>
      <c r="AC282" s="13">
        <f>IF(Z282 = "Penulis kedua (bukan korespondensi) dst karya ilmiah di journal yg bereputasi dan diakui|External National|Team", IFERROR((INDEX(Grading22[Score], MATCH(Angkatan22[[#This Row],[Criteria]], Grading22[Criteria], 0)))/N282, 0), IFERROR(INDEX(Grading22[Score], MATCH(Angkatan22[[#This Row],[Criteria]], Grading22[Criteria], 0)), 0))</f>
        <v>25</v>
      </c>
    </row>
    <row r="283" spans="1:29" ht="14.25" hidden="1" customHeight="1" x14ac:dyDescent="0.35">
      <c r="A283" s="16" t="s">
        <v>608</v>
      </c>
      <c r="B283" s="6" t="s">
        <v>609</v>
      </c>
      <c r="C283" s="6" t="s">
        <v>603</v>
      </c>
      <c r="D283" s="6">
        <v>2022</v>
      </c>
      <c r="E283" s="6" t="s">
        <v>624</v>
      </c>
      <c r="F283" s="7" t="s">
        <v>280</v>
      </c>
      <c r="G283" s="7" t="s">
        <v>280</v>
      </c>
      <c r="H283" s="6">
        <v>20231</v>
      </c>
      <c r="I283" s="6" t="s">
        <v>625</v>
      </c>
      <c r="J283" s="6" t="s">
        <v>28</v>
      </c>
      <c r="K283" s="6" t="s">
        <v>856</v>
      </c>
      <c r="L283" s="6" t="s">
        <v>54</v>
      </c>
      <c r="M283" s="6" t="s">
        <v>44</v>
      </c>
      <c r="N283" s="6">
        <v>6</v>
      </c>
      <c r="O283" s="6">
        <v>20</v>
      </c>
      <c r="P283" s="6" t="s">
        <v>82</v>
      </c>
      <c r="S283" s="11" t="s">
        <v>626</v>
      </c>
      <c r="U283" s="6" t="s">
        <v>627</v>
      </c>
      <c r="V283" s="12" t="str">
        <f>Angkatan22[[#This Row],[Level]]</f>
        <v>External National</v>
      </c>
      <c r="W283" s="12" t="str">
        <f>VLOOKUP(Angkatan22[[#This Row],[Status]], Grading22[], 2, FALSE)</f>
        <v>Hasil Karya</v>
      </c>
      <c r="X283" s="13" t="str">
        <f>Angkatan22[[#This Row],[Status]]</f>
        <v>Hak Cipta</v>
      </c>
      <c r="Y283" s="13" t="str">
        <f>Angkatan22[[#This Row],[Participant As]]</f>
        <v>Team</v>
      </c>
      <c r="Z283" s="13" t="str">
        <f>CLEAN(TRIM(Angkatan22[[#This Row],[Placement]] &amp; "|" &amp; Angkatan22[[#This Row],[Competition Level]] &amp; "|" &amp; Angkatan22[[#This Row],[Team Category]]))</f>
        <v>Hak Cipta|External National|Team</v>
      </c>
      <c r="AA283" s="13">
        <f>COUNTIFS(Angkatan22[NIS], Angkatan22[[#This Row],[NIS]], Angkatan22[Field], Angkatan22[[#This Row],[Field]])</f>
        <v>2</v>
      </c>
      <c r="AB283" s="14">
        <f>COUNTIF(Angkatan22[NIS], Angkatan22[[#This Row],[NIS]])</f>
        <v>4</v>
      </c>
      <c r="AC283" s="13">
        <f>IF(Z283 = "Penulis kedua (bukan korespondensi) dst karya ilmiah di journal yg bereputasi dan diakui|External National|Team", IFERROR((INDEX(Grading22[Score], MATCH(Angkatan22[[#This Row],[Criteria]], Grading22[Criteria], 0)))/N283, 0), IFERROR(INDEX(Grading22[Score], MATCH(Angkatan22[[#This Row],[Criteria]], Grading22[Criteria], 0)), 0))</f>
        <v>0</v>
      </c>
    </row>
    <row r="284" spans="1:29" ht="14.25" hidden="1" customHeight="1" x14ac:dyDescent="0.35">
      <c r="A284" s="16" t="s">
        <v>608</v>
      </c>
      <c r="B284" s="6" t="s">
        <v>609</v>
      </c>
      <c r="C284" s="6" t="s">
        <v>603</v>
      </c>
      <c r="D284" s="6">
        <v>2022</v>
      </c>
      <c r="E284" s="6" t="s">
        <v>628</v>
      </c>
      <c r="F284" s="7" t="s">
        <v>629</v>
      </c>
      <c r="G284" s="7" t="s">
        <v>629</v>
      </c>
      <c r="H284" s="6">
        <v>20232</v>
      </c>
      <c r="I284" s="6" t="s">
        <v>630</v>
      </c>
      <c r="J284" s="6" t="s">
        <v>28</v>
      </c>
      <c r="K284" s="10" t="s">
        <v>1835</v>
      </c>
      <c r="L284" s="6" t="s">
        <v>54</v>
      </c>
      <c r="M284" s="6" t="s">
        <v>31</v>
      </c>
      <c r="N284" s="6">
        <v>2</v>
      </c>
      <c r="O284" s="6">
        <v>6</v>
      </c>
      <c r="S284" s="11" t="s">
        <v>632</v>
      </c>
      <c r="U284" s="6" t="s">
        <v>633</v>
      </c>
      <c r="V284" s="12" t="str">
        <f>Angkatan22[[#This Row],[Level]]</f>
        <v>External National</v>
      </c>
      <c r="W284" s="12" t="str">
        <f>VLOOKUP(Angkatan22[[#This Row],[Status]], Grading22[], 2, FALSE)</f>
        <v>Hasil Karya</v>
      </c>
      <c r="X284" s="13" t="str">
        <f>Angkatan22[[#This Row],[Status]]</f>
        <v>Penulis Utama/korespondensi karya ilmiah di journal yg bereputasi dan diakui</v>
      </c>
      <c r="Y284" s="13" t="str">
        <f>Angkatan22[[#This Row],[Participant As]]</f>
        <v>Individual</v>
      </c>
      <c r="Z284" s="13" t="str">
        <f>CLEAN(TRIM(Angkatan22[[#This Row],[Placement]] &amp; "|" &amp; Angkatan22[[#This Row],[Competition Level]] &amp; "|" &amp; Angkatan22[[#This Row],[Team Category]]))</f>
        <v>Penulis Utama/korespondensi karya ilmiah di journal yg bereputasi dan diakui|External National|Individual</v>
      </c>
      <c r="AA284" s="13">
        <f>COUNTIFS(Angkatan22[NIS], Angkatan22[[#This Row],[NIS]], Angkatan22[Field], Angkatan22[[#This Row],[Field]])</f>
        <v>2</v>
      </c>
      <c r="AB284" s="14">
        <f>COUNTIF(Angkatan22[NIS], Angkatan22[[#This Row],[NIS]])</f>
        <v>4</v>
      </c>
      <c r="AC284" s="13">
        <f>IF(Z284 = "Penulis kedua (bukan korespondensi) dst karya ilmiah di journal yg bereputasi dan diakui|External National|Team", IFERROR((INDEX(Grading22[Score], MATCH(Angkatan22[[#This Row],[Criteria]], Grading22[Criteria], 0)))/N284, 0), IFERROR(INDEX(Grading22[Score], MATCH(Angkatan22[[#This Row],[Criteria]], Grading22[Criteria], 0)), 0))</f>
        <v>30</v>
      </c>
    </row>
    <row r="285" spans="1:29" ht="14.25" hidden="1" customHeight="1" x14ac:dyDescent="0.35">
      <c r="A285" s="16" t="s">
        <v>1794</v>
      </c>
      <c r="B285" s="6" t="s">
        <v>1795</v>
      </c>
      <c r="C285" s="6" t="s">
        <v>1717</v>
      </c>
      <c r="D285" s="6">
        <v>2022</v>
      </c>
      <c r="E285" s="6" t="s">
        <v>1537</v>
      </c>
      <c r="F285" s="7" t="s">
        <v>1538</v>
      </c>
      <c r="G285" s="7" t="s">
        <v>1426</v>
      </c>
      <c r="H285" s="6">
        <v>20222</v>
      </c>
      <c r="I285" s="6" t="s">
        <v>1537</v>
      </c>
      <c r="J285" s="6" t="s">
        <v>28</v>
      </c>
      <c r="K285" s="6" t="s">
        <v>1804</v>
      </c>
      <c r="L285" s="6" t="s">
        <v>54</v>
      </c>
      <c r="M285" s="6" t="s">
        <v>31</v>
      </c>
      <c r="N285" s="6">
        <v>1000</v>
      </c>
      <c r="O285" s="6">
        <v>25</v>
      </c>
      <c r="Q285" s="11" t="s">
        <v>1539</v>
      </c>
      <c r="R285" s="11" t="s">
        <v>1540</v>
      </c>
      <c r="T285" s="11" t="s">
        <v>1541</v>
      </c>
      <c r="U285" s="6" t="s">
        <v>1542</v>
      </c>
      <c r="V285" s="12" t="str">
        <f>Angkatan22[[#This Row],[Level]]</f>
        <v>External National</v>
      </c>
      <c r="W285" s="12" t="str">
        <f>VLOOKUP(Angkatan22[[#This Row],[Status]], Grading22[], 2, FALSE)</f>
        <v>Kompetisi</v>
      </c>
      <c r="X285" s="13" t="str">
        <f>Angkatan22[[#This Row],[Status]]</f>
        <v>Juara 1</v>
      </c>
      <c r="Y285" s="13" t="str">
        <f>Angkatan22[[#This Row],[Participant As]]</f>
        <v>Individual</v>
      </c>
      <c r="Z285" s="13" t="str">
        <f>CLEAN(TRIM(Angkatan22[[#This Row],[Placement]] &amp; "|" &amp; Angkatan22[[#This Row],[Competition Level]] &amp; "|" &amp; Angkatan22[[#This Row],[Team Category]]))</f>
        <v>Juara 1|External National|Individual</v>
      </c>
      <c r="AA285" s="13">
        <f>COUNTIFS(Angkatan22[NIS], Angkatan22[[#This Row],[NIS]], Angkatan22[Field], Angkatan22[[#This Row],[Field]])</f>
        <v>3</v>
      </c>
      <c r="AB285" s="14">
        <f>COUNTIF(Angkatan22[NIS], Angkatan22[[#This Row],[NIS]])</f>
        <v>3</v>
      </c>
      <c r="AC285" s="13">
        <f>IF(Z285 = "Penulis kedua (bukan korespondensi) dst karya ilmiah di journal yg bereputasi dan diakui|External National|Team", IFERROR((INDEX(Grading22[Score], MATCH(Angkatan22[[#This Row],[Criteria]], Grading22[Criteria], 0)))/N285, 0), IFERROR(INDEX(Grading22[Score], MATCH(Angkatan22[[#This Row],[Criteria]], Grading22[Criteria], 0)), 0))</f>
        <v>25</v>
      </c>
    </row>
    <row r="286" spans="1:29" ht="14.25" hidden="1" customHeight="1" x14ac:dyDescent="0.35">
      <c r="A286" s="16" t="s">
        <v>1794</v>
      </c>
      <c r="B286" s="6" t="s">
        <v>1795</v>
      </c>
      <c r="C286" s="6" t="s">
        <v>1717</v>
      </c>
      <c r="D286" s="6">
        <v>2022</v>
      </c>
      <c r="E286" s="6" t="s">
        <v>1543</v>
      </c>
      <c r="F286" s="7" t="s">
        <v>1038</v>
      </c>
      <c r="G286" s="7" t="s">
        <v>1544</v>
      </c>
      <c r="H286" s="6">
        <v>20231</v>
      </c>
      <c r="I286" s="6" t="s">
        <v>1543</v>
      </c>
      <c r="J286" s="6" t="s">
        <v>28</v>
      </c>
      <c r="K286" s="6" t="s">
        <v>1805</v>
      </c>
      <c r="L286" s="6" t="s">
        <v>30</v>
      </c>
      <c r="M286" s="6" t="s">
        <v>44</v>
      </c>
      <c r="O286" s="6">
        <v>25</v>
      </c>
      <c r="P286" s="11" t="s">
        <v>1545</v>
      </c>
      <c r="Q286" s="11" t="s">
        <v>1546</v>
      </c>
      <c r="R286" s="11" t="s">
        <v>1547</v>
      </c>
      <c r="T286" s="11" t="s">
        <v>1548</v>
      </c>
      <c r="U286" s="6" t="s">
        <v>1549</v>
      </c>
      <c r="V286" s="12" t="str">
        <f>Angkatan22[[#This Row],[Level]]</f>
        <v>External International</v>
      </c>
      <c r="W286" s="12" t="str">
        <f>VLOOKUP(Angkatan22[[#This Row],[Status]], Grading22[], 2, FALSE)</f>
        <v>Kompetisi</v>
      </c>
      <c r="X286" s="13" t="str">
        <f>Angkatan22[[#This Row],[Status]]</f>
        <v>Juara 2</v>
      </c>
      <c r="Y286" s="13" t="str">
        <f>Angkatan22[[#This Row],[Participant As]]</f>
        <v>Team</v>
      </c>
      <c r="Z286" s="13" t="str">
        <f>CLEAN(TRIM(Angkatan22[[#This Row],[Placement]] &amp; "|" &amp; Angkatan22[[#This Row],[Competition Level]] &amp; "|" &amp; Angkatan22[[#This Row],[Team Category]]))</f>
        <v>Juara 2|External International|Team</v>
      </c>
      <c r="AA286" s="13">
        <f>COUNTIFS(Angkatan22[NIS], Angkatan22[[#This Row],[NIS]], Angkatan22[Field], Angkatan22[[#This Row],[Field]])</f>
        <v>3</v>
      </c>
      <c r="AB286" s="14">
        <f>COUNTIF(Angkatan22[NIS], Angkatan22[[#This Row],[NIS]])</f>
        <v>3</v>
      </c>
      <c r="AC286" s="13">
        <f>IF(Z286 = "Penulis kedua (bukan korespondensi) dst karya ilmiah di journal yg bereputasi dan diakui|External National|Team", IFERROR((INDEX(Grading22[Score], MATCH(Angkatan22[[#This Row],[Criteria]], Grading22[Criteria], 0)))/N286, 0), IFERROR(INDEX(Grading22[Score], MATCH(Angkatan22[[#This Row],[Criteria]], Grading22[Criteria], 0)), 0))</f>
        <v>30</v>
      </c>
    </row>
    <row r="287" spans="1:29" ht="14.25" hidden="1" customHeight="1" x14ac:dyDescent="0.35">
      <c r="A287" s="16" t="s">
        <v>1794</v>
      </c>
      <c r="B287" s="6" t="s">
        <v>1795</v>
      </c>
      <c r="C287" s="6" t="s">
        <v>1717</v>
      </c>
      <c r="D287" s="6">
        <v>2022</v>
      </c>
      <c r="E287" s="6" t="s">
        <v>1557</v>
      </c>
      <c r="F287" s="7" t="s">
        <v>473</v>
      </c>
      <c r="G287" s="7" t="s">
        <v>112</v>
      </c>
      <c r="H287" s="6">
        <v>20231</v>
      </c>
      <c r="I287" s="6" t="s">
        <v>1557</v>
      </c>
      <c r="J287" s="6" t="s">
        <v>28</v>
      </c>
      <c r="K287" s="6" t="s">
        <v>1804</v>
      </c>
      <c r="L287" s="6" t="s">
        <v>43</v>
      </c>
      <c r="M287" s="6" t="s">
        <v>44</v>
      </c>
      <c r="O287" s="6">
        <v>20</v>
      </c>
      <c r="P287" s="6" t="s">
        <v>1558</v>
      </c>
      <c r="Q287" s="11" t="s">
        <v>1559</v>
      </c>
      <c r="R287" s="11" t="s">
        <v>1560</v>
      </c>
      <c r="T287" s="11" t="s">
        <v>1561</v>
      </c>
      <c r="U287" s="6" t="s">
        <v>1562</v>
      </c>
      <c r="V287" s="12" t="str">
        <f>Angkatan22[[#This Row],[Level]]</f>
        <v>External Regional</v>
      </c>
      <c r="W287" s="12" t="str">
        <f>VLOOKUP(Angkatan22[[#This Row],[Status]], Grading22[], 2, FALSE)</f>
        <v>Kompetisi</v>
      </c>
      <c r="X287" s="13" t="str">
        <f>Angkatan22[[#This Row],[Status]]</f>
        <v>Juara 1</v>
      </c>
      <c r="Y287" s="13" t="str">
        <f>Angkatan22[[#This Row],[Participant As]]</f>
        <v>Team</v>
      </c>
      <c r="Z287" s="13" t="str">
        <f>CLEAN(TRIM(Angkatan22[[#This Row],[Placement]] &amp; "|" &amp; Angkatan22[[#This Row],[Competition Level]] &amp; "|" &amp; Angkatan22[[#This Row],[Team Category]]))</f>
        <v>Juara 1|External Regional|Team</v>
      </c>
      <c r="AA287" s="13">
        <f>COUNTIFS(Angkatan22[NIS], Angkatan22[[#This Row],[NIS]], Angkatan22[Field], Angkatan22[[#This Row],[Field]])</f>
        <v>3</v>
      </c>
      <c r="AB287" s="14">
        <f>COUNTIF(Angkatan22[NIS], Angkatan22[[#This Row],[NIS]])</f>
        <v>3</v>
      </c>
      <c r="AC287" s="13">
        <f>IF(Z287 = "Penulis kedua (bukan korespondensi) dst karya ilmiah di journal yg bereputasi dan diakui|External National|Team", IFERROR((INDEX(Grading22[Score], MATCH(Angkatan22[[#This Row],[Criteria]], Grading22[Criteria], 0)))/N287, 0), IFERROR(INDEX(Grading22[Score], MATCH(Angkatan22[[#This Row],[Criteria]], Grading22[Criteria], 0)), 0))</f>
        <v>25</v>
      </c>
    </row>
    <row r="288" spans="1:29" ht="14.25" hidden="1" customHeight="1" x14ac:dyDescent="0.35">
      <c r="A288" s="16" t="s">
        <v>437</v>
      </c>
      <c r="B288" s="6" t="s">
        <v>438</v>
      </c>
      <c r="C288" s="6" t="s">
        <v>23</v>
      </c>
      <c r="D288" s="6">
        <v>2022</v>
      </c>
      <c r="E288" s="6" t="s">
        <v>24</v>
      </c>
      <c r="F288" s="7" t="s">
        <v>25</v>
      </c>
      <c r="G288" s="7" t="s">
        <v>26</v>
      </c>
      <c r="H288" s="6">
        <v>20231</v>
      </c>
      <c r="I288" s="6" t="s">
        <v>27</v>
      </c>
      <c r="J288" s="6" t="s">
        <v>28</v>
      </c>
      <c r="K288" s="6" t="s">
        <v>1810</v>
      </c>
      <c r="L288" s="6" t="s">
        <v>30</v>
      </c>
      <c r="M288" s="6" t="s">
        <v>31</v>
      </c>
      <c r="N288" s="6">
        <v>500</v>
      </c>
      <c r="O288" s="6">
        <v>10</v>
      </c>
      <c r="P288" s="11" t="s">
        <v>32</v>
      </c>
      <c r="Q288" s="11" t="s">
        <v>33</v>
      </c>
      <c r="R288" s="11" t="s">
        <v>34</v>
      </c>
      <c r="U288" s="6" t="s">
        <v>35</v>
      </c>
      <c r="V288" s="12" t="str">
        <f>Angkatan22[[#This Row],[Level]]</f>
        <v>External International</v>
      </c>
      <c r="W288" s="12" t="str">
        <f>VLOOKUP(Angkatan22[[#This Row],[Status]], Grading22[], 2, FALSE)</f>
        <v>Pengakuan</v>
      </c>
      <c r="X288" s="13" t="str">
        <f>Angkatan22[[#This Row],[Status]]</f>
        <v>Narasumber/Pembicara</v>
      </c>
      <c r="Y288" s="13" t="str">
        <f>Angkatan22[[#This Row],[Participant As]]</f>
        <v>Individual</v>
      </c>
      <c r="Z288" s="13" t="str">
        <f>CLEAN(TRIM(Angkatan22[[#This Row],[Placement]] &amp; "|" &amp; Angkatan22[[#This Row],[Competition Level]] &amp; "|" &amp; Angkatan22[[#This Row],[Team Category]]))</f>
        <v>Narasumber/Pembicara|External International|Individual</v>
      </c>
      <c r="AA288" s="13">
        <f>COUNTIFS(Angkatan22[NIS], Angkatan22[[#This Row],[NIS]], Angkatan22[Field], Angkatan22[[#This Row],[Field]])</f>
        <v>1</v>
      </c>
      <c r="AB288" s="14">
        <f>COUNTIF(Angkatan22[NIS], Angkatan22[[#This Row],[NIS]])</f>
        <v>1</v>
      </c>
      <c r="AC288" s="13">
        <f>IF(Z288 = "Penulis kedua (bukan korespondensi) dst karya ilmiah di journal yg bereputasi dan diakui|External National|Team", IFERROR((INDEX(Grading22[Score], MATCH(Angkatan22[[#This Row],[Criteria]], Grading22[Criteria], 0)))/N288, 0), IFERROR(INDEX(Grading22[Score], MATCH(Angkatan22[[#This Row],[Criteria]], Grading22[Criteria], 0)), 0))</f>
        <v>25</v>
      </c>
    </row>
    <row r="289" spans="1:29" ht="14.25" hidden="1" customHeight="1" x14ac:dyDescent="0.35">
      <c r="A289" s="16" t="s">
        <v>1513</v>
      </c>
      <c r="B289" s="6" t="s">
        <v>1514</v>
      </c>
      <c r="C289" s="6" t="s">
        <v>1489</v>
      </c>
      <c r="D289" s="6">
        <v>2022</v>
      </c>
      <c r="E289" s="6" t="s">
        <v>1515</v>
      </c>
      <c r="F289" s="7" t="s">
        <v>863</v>
      </c>
      <c r="G289" s="7" t="s">
        <v>1516</v>
      </c>
      <c r="H289" s="6">
        <v>20212</v>
      </c>
      <c r="I289" s="6" t="s">
        <v>1517</v>
      </c>
      <c r="J289" s="6" t="s">
        <v>28</v>
      </c>
      <c r="K289" s="6" t="s">
        <v>1808</v>
      </c>
      <c r="L289" s="6" t="s">
        <v>43</v>
      </c>
      <c r="M289" s="6" t="s">
        <v>31</v>
      </c>
      <c r="N289" s="6">
        <v>10</v>
      </c>
      <c r="O289" s="6">
        <v>10</v>
      </c>
      <c r="P289" s="11" t="s">
        <v>1518</v>
      </c>
      <c r="Q289" s="11" t="s">
        <v>1519</v>
      </c>
      <c r="U289" s="6" t="s">
        <v>1520</v>
      </c>
      <c r="V289" s="12" t="str">
        <f>Angkatan22[[#This Row],[Level]]</f>
        <v>External Regional</v>
      </c>
      <c r="W289" s="12" t="str">
        <f>VLOOKUP(Angkatan22[[#This Row],[Status]], Grading22[], 2, FALSE)</f>
        <v>Pengakuan</v>
      </c>
      <c r="X289" s="13" t="str">
        <f>Angkatan22[[#This Row],[Status]]</f>
        <v>Pelatih/Wasit/Juri Tidak Berlisensi</v>
      </c>
      <c r="Y289" s="13" t="str">
        <f>Angkatan22[[#This Row],[Participant As]]</f>
        <v>Individual</v>
      </c>
      <c r="Z289" s="13" t="str">
        <f>CLEAN(TRIM(Angkatan22[[#This Row],[Placement]] &amp; "|" &amp; Angkatan22[[#This Row],[Competition Level]] &amp; "|" &amp; Angkatan22[[#This Row],[Team Category]]))</f>
        <v>Pelatih/Wasit/Juri Tidak Berlisensi|External Regional|Individual</v>
      </c>
      <c r="AA289" s="13">
        <f>COUNTIFS(Angkatan22[NIS], Angkatan22[[#This Row],[NIS]], Angkatan22[Field], Angkatan22[[#This Row],[Field]])</f>
        <v>1</v>
      </c>
      <c r="AB289" s="14">
        <f>COUNTIF(Angkatan22[NIS], Angkatan22[[#This Row],[NIS]])</f>
        <v>4</v>
      </c>
      <c r="AC289" s="13">
        <f>IF(Z289 = "Penulis kedua (bukan korespondensi) dst karya ilmiah di journal yg bereputasi dan diakui|External National|Team", IFERROR((INDEX(Grading22[Score], MATCH(Angkatan22[[#This Row],[Criteria]], Grading22[Criteria], 0)))/N289, 0), IFERROR(INDEX(Grading22[Score], MATCH(Angkatan22[[#This Row],[Criteria]], Grading22[Criteria], 0)), 0))</f>
        <v>20</v>
      </c>
    </row>
    <row r="290" spans="1:29" ht="14.25" hidden="1" customHeight="1" x14ac:dyDescent="0.35">
      <c r="A290" s="16" t="s">
        <v>1513</v>
      </c>
      <c r="B290" s="6" t="s">
        <v>1514</v>
      </c>
      <c r="C290" s="6" t="s">
        <v>1489</v>
      </c>
      <c r="D290" s="6">
        <v>2022</v>
      </c>
      <c r="E290" s="6" t="s">
        <v>1497</v>
      </c>
      <c r="F290" s="7" t="s">
        <v>1498</v>
      </c>
      <c r="G290" s="7" t="s">
        <v>1499</v>
      </c>
      <c r="H290" s="6">
        <v>20221</v>
      </c>
      <c r="I290" s="6" t="s">
        <v>1500</v>
      </c>
      <c r="J290" s="6" t="s">
        <v>28</v>
      </c>
      <c r="K290" s="6" t="s">
        <v>1804</v>
      </c>
      <c r="L290" s="6" t="s">
        <v>43</v>
      </c>
      <c r="M290" s="6" t="s">
        <v>31</v>
      </c>
      <c r="N290" s="6">
        <v>43</v>
      </c>
      <c r="O290" s="6">
        <v>20</v>
      </c>
      <c r="Q290" s="11" t="s">
        <v>1501</v>
      </c>
      <c r="R290" s="11" t="s">
        <v>1502</v>
      </c>
      <c r="T290" s="11" t="s">
        <v>1503</v>
      </c>
      <c r="U290" s="6" t="s">
        <v>1504</v>
      </c>
      <c r="V290" s="12" t="str">
        <f>Angkatan22[[#This Row],[Level]]</f>
        <v>External Regional</v>
      </c>
      <c r="W290" s="12" t="str">
        <f>VLOOKUP(Angkatan22[[#This Row],[Status]], Grading22[], 2, FALSE)</f>
        <v>Kompetisi</v>
      </c>
      <c r="X290" s="13" t="str">
        <f>Angkatan22[[#This Row],[Status]]</f>
        <v>Juara 1</v>
      </c>
      <c r="Y290" s="13" t="str">
        <f>Angkatan22[[#This Row],[Participant As]]</f>
        <v>Individual</v>
      </c>
      <c r="Z290" s="13" t="str">
        <f>CLEAN(TRIM(Angkatan22[[#This Row],[Placement]] &amp; "|" &amp; Angkatan22[[#This Row],[Competition Level]] &amp; "|" &amp; Angkatan22[[#This Row],[Team Category]]))</f>
        <v>Juara 1|External Regional|Individual</v>
      </c>
      <c r="AA290" s="13">
        <f>COUNTIFS(Angkatan22[NIS], Angkatan22[[#This Row],[NIS]], Angkatan22[Field], Angkatan22[[#This Row],[Field]])</f>
        <v>3</v>
      </c>
      <c r="AB290" s="14">
        <f>COUNTIF(Angkatan22[NIS], Angkatan22[[#This Row],[NIS]])</f>
        <v>4</v>
      </c>
      <c r="AC290" s="13">
        <f>IF(Z290 = "Penulis kedua (bukan korespondensi) dst karya ilmiah di journal yg bereputasi dan diakui|External National|Team", IFERROR((INDEX(Grading22[Score], MATCH(Angkatan22[[#This Row],[Criteria]], Grading22[Criteria], 0)))/N290, 0), IFERROR(INDEX(Grading22[Score], MATCH(Angkatan22[[#This Row],[Criteria]], Grading22[Criteria], 0)), 0))</f>
        <v>35</v>
      </c>
    </row>
    <row r="291" spans="1:29" ht="14.25" hidden="1" customHeight="1" x14ac:dyDescent="0.35">
      <c r="A291" s="16" t="s">
        <v>1513</v>
      </c>
      <c r="B291" s="6" t="s">
        <v>1514</v>
      </c>
      <c r="C291" s="6" t="s">
        <v>1489</v>
      </c>
      <c r="D291" s="6">
        <v>2022</v>
      </c>
      <c r="E291" s="6" t="s">
        <v>1505</v>
      </c>
      <c r="F291" s="7" t="s">
        <v>798</v>
      </c>
      <c r="G291" s="7" t="s">
        <v>1506</v>
      </c>
      <c r="H291" s="6">
        <v>20222</v>
      </c>
      <c r="I291" s="6" t="s">
        <v>1521</v>
      </c>
      <c r="J291" s="6" t="s">
        <v>28</v>
      </c>
      <c r="K291" s="6" t="s">
        <v>1806</v>
      </c>
      <c r="L291" s="6" t="s">
        <v>54</v>
      </c>
      <c r="M291" s="6" t="s">
        <v>44</v>
      </c>
      <c r="N291" s="6">
        <v>20</v>
      </c>
      <c r="O291" s="6">
        <v>15</v>
      </c>
      <c r="P291" s="11" t="s">
        <v>1522</v>
      </c>
      <c r="Q291" s="11" t="s">
        <v>1523</v>
      </c>
      <c r="R291" s="11" t="s">
        <v>1524</v>
      </c>
      <c r="T291" s="11" t="s">
        <v>1525</v>
      </c>
      <c r="U291" s="6" t="s">
        <v>1512</v>
      </c>
      <c r="V291" s="12" t="str">
        <f>Angkatan22[[#This Row],[Level]]</f>
        <v>External National</v>
      </c>
      <c r="W291" s="12" t="str">
        <f>VLOOKUP(Angkatan22[[#This Row],[Status]], Grading22[], 2, FALSE)</f>
        <v>Kompetisi</v>
      </c>
      <c r="X291" s="13" t="str">
        <f>Angkatan22[[#This Row],[Status]]</f>
        <v>Juara 3</v>
      </c>
      <c r="Y291" s="13" t="str">
        <f>Angkatan22[[#This Row],[Participant As]]</f>
        <v>Team</v>
      </c>
      <c r="Z291" s="13" t="str">
        <f>CLEAN(TRIM(Angkatan22[[#This Row],[Placement]] &amp; "|" &amp; Angkatan22[[#This Row],[Competition Level]] &amp; "|" &amp; Angkatan22[[#This Row],[Team Category]]))</f>
        <v>Juara 3|External National|Team</v>
      </c>
      <c r="AA291" s="13">
        <f>COUNTIFS(Angkatan22[NIS], Angkatan22[[#This Row],[NIS]], Angkatan22[Field], Angkatan22[[#This Row],[Field]])</f>
        <v>3</v>
      </c>
      <c r="AB291" s="14">
        <f>COUNTIF(Angkatan22[NIS], Angkatan22[[#This Row],[NIS]])</f>
        <v>4</v>
      </c>
      <c r="AC291" s="13">
        <f>IF(Z291 = "Penulis kedua (bukan korespondensi) dst karya ilmiah di journal yg bereputasi dan diakui|External National|Team", IFERROR((INDEX(Grading22[Score], MATCH(Angkatan22[[#This Row],[Criteria]], Grading22[Criteria], 0)))/N291, 0), IFERROR(INDEX(Grading22[Score], MATCH(Angkatan22[[#This Row],[Criteria]], Grading22[Criteria], 0)), 0))</f>
        <v>8</v>
      </c>
    </row>
    <row r="292" spans="1:29" ht="14.25" hidden="1" customHeight="1" x14ac:dyDescent="0.35">
      <c r="A292" s="16" t="s">
        <v>1513</v>
      </c>
      <c r="B292" s="6" t="s">
        <v>1514</v>
      </c>
      <c r="C292" s="6" t="s">
        <v>1489</v>
      </c>
      <c r="D292" s="6">
        <v>2022</v>
      </c>
      <c r="E292" s="6" t="s">
        <v>655</v>
      </c>
      <c r="F292" s="7" t="s">
        <v>656</v>
      </c>
      <c r="G292" s="7" t="s">
        <v>656</v>
      </c>
      <c r="H292" s="6">
        <v>20232</v>
      </c>
      <c r="I292" s="6" t="s">
        <v>655</v>
      </c>
      <c r="J292" s="6" t="s">
        <v>28</v>
      </c>
      <c r="K292" s="6" t="s">
        <v>1805</v>
      </c>
      <c r="L292" s="6" t="s">
        <v>43</v>
      </c>
      <c r="M292" s="6" t="s">
        <v>44</v>
      </c>
      <c r="O292" s="6">
        <v>15</v>
      </c>
      <c r="P292" s="11" t="s">
        <v>657</v>
      </c>
      <c r="Q292" s="11" t="s">
        <v>658</v>
      </c>
      <c r="R292" s="11" t="s">
        <v>659</v>
      </c>
      <c r="T292" s="11" t="s">
        <v>660</v>
      </c>
      <c r="U292" s="6" t="s">
        <v>661</v>
      </c>
      <c r="V292" s="12" t="str">
        <f>Angkatan22[[#This Row],[Level]]</f>
        <v>External Regional</v>
      </c>
      <c r="W292" s="12" t="str">
        <f>VLOOKUP(Angkatan22[[#This Row],[Status]], Grading22[], 2, FALSE)</f>
        <v>Kompetisi</v>
      </c>
      <c r="X292" s="13" t="str">
        <f>Angkatan22[[#This Row],[Status]]</f>
        <v>Juara 2</v>
      </c>
      <c r="Y292" s="13" t="str">
        <f>Angkatan22[[#This Row],[Participant As]]</f>
        <v>Team</v>
      </c>
      <c r="Z292" s="13" t="str">
        <f>CLEAN(TRIM(Angkatan22[[#This Row],[Placement]] &amp; "|" &amp; Angkatan22[[#This Row],[Competition Level]] &amp; "|" &amp; Angkatan22[[#This Row],[Team Category]]))</f>
        <v>Juara 2|External Regional|Team</v>
      </c>
      <c r="AA292" s="13">
        <f>COUNTIFS(Angkatan22[NIS], Angkatan22[[#This Row],[NIS]], Angkatan22[Field], Angkatan22[[#This Row],[Field]])</f>
        <v>3</v>
      </c>
      <c r="AB292" s="14">
        <f>COUNTIF(Angkatan22[NIS], Angkatan22[[#This Row],[NIS]])</f>
        <v>4</v>
      </c>
      <c r="AC292" s="13">
        <f>IF(Z292 = "Penulis kedua (bukan korespondensi) dst karya ilmiah di journal yg bereputasi dan diakui|External National|Team", IFERROR((INDEX(Grading22[Score], MATCH(Angkatan22[[#This Row],[Criteria]], Grading22[Criteria], 0)))/N292, 0), IFERROR(INDEX(Grading22[Score], MATCH(Angkatan22[[#This Row],[Criteria]], Grading22[Criteria], 0)), 0))</f>
        <v>20</v>
      </c>
    </row>
    <row r="293" spans="1:29" ht="14.25" hidden="1" customHeight="1" x14ac:dyDescent="0.35">
      <c r="A293" s="16" t="s">
        <v>422</v>
      </c>
      <c r="B293" s="6" t="s">
        <v>423</v>
      </c>
      <c r="C293" s="6" t="s">
        <v>23</v>
      </c>
      <c r="D293" s="6">
        <v>2022</v>
      </c>
      <c r="E293" s="6" t="s">
        <v>399</v>
      </c>
      <c r="F293" s="7" t="s">
        <v>400</v>
      </c>
      <c r="G293" s="7" t="s">
        <v>400</v>
      </c>
      <c r="H293" s="6">
        <v>20231</v>
      </c>
      <c r="I293" s="6" t="s">
        <v>399</v>
      </c>
      <c r="J293" s="6" t="s">
        <v>28</v>
      </c>
      <c r="K293" s="6" t="s">
        <v>1806</v>
      </c>
      <c r="L293" s="6" t="s">
        <v>54</v>
      </c>
      <c r="M293" s="6" t="s">
        <v>44</v>
      </c>
      <c r="O293" s="6">
        <v>15</v>
      </c>
      <c r="P293" s="11" t="s">
        <v>401</v>
      </c>
      <c r="Q293" s="11" t="s">
        <v>402</v>
      </c>
      <c r="R293" s="11" t="s">
        <v>403</v>
      </c>
      <c r="T293" s="11" t="s">
        <v>404</v>
      </c>
      <c r="V293" s="12" t="str">
        <f>Angkatan22[[#This Row],[Level]]</f>
        <v>External National</v>
      </c>
      <c r="W293" s="12" t="str">
        <f>VLOOKUP(Angkatan22[[#This Row],[Status]], Grading22[], 2, FALSE)</f>
        <v>Kompetisi</v>
      </c>
      <c r="X293" s="13" t="str">
        <f>Angkatan22[[#This Row],[Status]]</f>
        <v>Juara 3</v>
      </c>
      <c r="Y293" s="13" t="str">
        <f>Angkatan22[[#This Row],[Participant As]]</f>
        <v>Team</v>
      </c>
      <c r="Z293" s="13" t="str">
        <f>CLEAN(TRIM(Angkatan22[[#This Row],[Placement]] &amp; "|" &amp; Angkatan22[[#This Row],[Competition Level]] &amp; "|" &amp; Angkatan22[[#This Row],[Team Category]]))</f>
        <v>Juara 3|External National|Team</v>
      </c>
      <c r="AA293" s="13">
        <f>COUNTIFS(Angkatan22[NIS], Angkatan22[[#This Row],[NIS]], Angkatan22[Field], Angkatan22[[#This Row],[Field]])</f>
        <v>1</v>
      </c>
      <c r="AB293" s="14">
        <f>COUNTIF(Angkatan22[NIS], Angkatan22[[#This Row],[NIS]])</f>
        <v>1</v>
      </c>
      <c r="AC293" s="13">
        <f>IF(Z293 = "Penulis kedua (bukan korespondensi) dst karya ilmiah di journal yg bereputasi dan diakui|External National|Team", IFERROR((INDEX(Grading22[Score], MATCH(Angkatan22[[#This Row],[Criteria]], Grading22[Criteria], 0)))/N293, 0), IFERROR(INDEX(Grading22[Score], MATCH(Angkatan22[[#This Row],[Criteria]], Grading22[Criteria], 0)), 0))</f>
        <v>8</v>
      </c>
    </row>
    <row r="294" spans="1:29" ht="14.25" hidden="1" customHeight="1" x14ac:dyDescent="0.35">
      <c r="A294" s="16" t="s">
        <v>459</v>
      </c>
      <c r="B294" s="6" t="s">
        <v>460</v>
      </c>
      <c r="C294" s="6" t="s">
        <v>23</v>
      </c>
      <c r="D294" s="6">
        <v>2022</v>
      </c>
      <c r="E294" s="6" t="s">
        <v>24</v>
      </c>
      <c r="F294" s="7" t="s">
        <v>25</v>
      </c>
      <c r="G294" s="7" t="s">
        <v>26</v>
      </c>
      <c r="H294" s="6">
        <v>20231</v>
      </c>
      <c r="I294" s="6" t="s">
        <v>27</v>
      </c>
      <c r="J294" s="6" t="s">
        <v>28</v>
      </c>
      <c r="K294" s="6" t="s">
        <v>1810</v>
      </c>
      <c r="L294" s="6" t="s">
        <v>30</v>
      </c>
      <c r="M294" s="6" t="s">
        <v>31</v>
      </c>
      <c r="N294" s="6">
        <v>500</v>
      </c>
      <c r="O294" s="6">
        <v>10</v>
      </c>
      <c r="P294" s="11" t="s">
        <v>32</v>
      </c>
      <c r="Q294" s="11" t="s">
        <v>33</v>
      </c>
      <c r="R294" s="11" t="s">
        <v>34</v>
      </c>
      <c r="U294" s="6" t="s">
        <v>35</v>
      </c>
      <c r="V294" s="12" t="str">
        <f>Angkatan22[[#This Row],[Level]]</f>
        <v>External International</v>
      </c>
      <c r="W294" s="12" t="str">
        <f>VLOOKUP(Angkatan22[[#This Row],[Status]], Grading22[], 2, FALSE)</f>
        <v>Pengakuan</v>
      </c>
      <c r="X294" s="13" t="str">
        <f>Angkatan22[[#This Row],[Status]]</f>
        <v>Narasumber/Pembicara</v>
      </c>
      <c r="Y294" s="13" t="str">
        <f>Angkatan22[[#This Row],[Participant As]]</f>
        <v>Individual</v>
      </c>
      <c r="Z294" s="13" t="str">
        <f>CLEAN(TRIM(Angkatan22[[#This Row],[Placement]] &amp; "|" &amp; Angkatan22[[#This Row],[Competition Level]] &amp; "|" &amp; Angkatan22[[#This Row],[Team Category]]))</f>
        <v>Narasumber/Pembicara|External International|Individual</v>
      </c>
      <c r="AA294" s="13">
        <f>COUNTIFS(Angkatan22[NIS], Angkatan22[[#This Row],[NIS]], Angkatan22[Field], Angkatan22[[#This Row],[Field]])</f>
        <v>1</v>
      </c>
      <c r="AB294" s="14">
        <f>COUNTIF(Angkatan22[NIS], Angkatan22[[#This Row],[NIS]])</f>
        <v>1</v>
      </c>
      <c r="AC294" s="13">
        <f>IF(Z294 = "Penulis kedua (bukan korespondensi) dst karya ilmiah di journal yg bereputasi dan diakui|External National|Team", IFERROR((INDEX(Grading22[Score], MATCH(Angkatan22[[#This Row],[Criteria]], Grading22[Criteria], 0)))/N294, 0), IFERROR(INDEX(Grading22[Score], MATCH(Angkatan22[[#This Row],[Criteria]], Grading22[Criteria], 0)), 0))</f>
        <v>25</v>
      </c>
    </row>
    <row r="295" spans="1:29" ht="14.25" hidden="1" customHeight="1" x14ac:dyDescent="0.35">
      <c r="A295" s="16" t="s">
        <v>1650</v>
      </c>
      <c r="B295" s="6" t="s">
        <v>1651</v>
      </c>
      <c r="C295" s="6" t="s">
        <v>1565</v>
      </c>
      <c r="D295" s="6">
        <v>2022</v>
      </c>
      <c r="E295" s="6" t="s">
        <v>24</v>
      </c>
      <c r="F295" s="7" t="s">
        <v>25</v>
      </c>
      <c r="G295" s="7" t="s">
        <v>26</v>
      </c>
      <c r="H295" s="6">
        <v>20231</v>
      </c>
      <c r="I295" s="6" t="s">
        <v>27</v>
      </c>
      <c r="J295" s="6" t="s">
        <v>28</v>
      </c>
      <c r="K295" s="6" t="s">
        <v>1810</v>
      </c>
      <c r="L295" s="6" t="s">
        <v>30</v>
      </c>
      <c r="M295" s="6" t="s">
        <v>31</v>
      </c>
      <c r="N295" s="6">
        <v>500</v>
      </c>
      <c r="O295" s="6">
        <v>10</v>
      </c>
      <c r="P295" s="11" t="s">
        <v>32</v>
      </c>
      <c r="Q295" s="11" t="s">
        <v>308</v>
      </c>
      <c r="R295" s="11" t="s">
        <v>309</v>
      </c>
      <c r="U295" s="6" t="s">
        <v>35</v>
      </c>
      <c r="V295" s="12" t="str">
        <f>Angkatan22[[#This Row],[Level]]</f>
        <v>External International</v>
      </c>
      <c r="W295" s="12" t="str">
        <f>VLOOKUP(Angkatan22[[#This Row],[Status]], Grading22[], 2, FALSE)</f>
        <v>Pengakuan</v>
      </c>
      <c r="X295" s="13" t="str">
        <f>Angkatan22[[#This Row],[Status]]</f>
        <v>Narasumber/Pembicara</v>
      </c>
      <c r="Y295" s="13" t="str">
        <f>Angkatan22[[#This Row],[Participant As]]</f>
        <v>Individual</v>
      </c>
      <c r="Z295" s="13" t="str">
        <f>CLEAN(TRIM(Angkatan22[[#This Row],[Placement]] &amp; "|" &amp; Angkatan22[[#This Row],[Competition Level]] &amp; "|" &amp; Angkatan22[[#This Row],[Team Category]]))</f>
        <v>Narasumber/Pembicara|External International|Individual</v>
      </c>
      <c r="AA295" s="13">
        <f>COUNTIFS(Angkatan22[NIS], Angkatan22[[#This Row],[NIS]], Angkatan22[Field], Angkatan22[[#This Row],[Field]])</f>
        <v>1</v>
      </c>
      <c r="AB295" s="14">
        <f>COUNTIF(Angkatan22[NIS], Angkatan22[[#This Row],[NIS]])</f>
        <v>1</v>
      </c>
      <c r="AC295" s="13">
        <f>IF(Z295 = "Penulis kedua (bukan korespondensi) dst karya ilmiah di journal yg bereputasi dan diakui|External National|Team", IFERROR((INDEX(Grading22[Score], MATCH(Angkatan22[[#This Row],[Criteria]], Grading22[Criteria], 0)))/N295, 0), IFERROR(INDEX(Grading22[Score], MATCH(Angkatan22[[#This Row],[Criteria]], Grading22[Criteria], 0)), 0))</f>
        <v>25</v>
      </c>
    </row>
    <row r="296" spans="1:29" ht="14.25" hidden="1" customHeight="1" x14ac:dyDescent="0.35">
      <c r="A296" s="16" t="s">
        <v>1590</v>
      </c>
      <c r="B296" s="6" t="s">
        <v>1591</v>
      </c>
      <c r="C296" s="6" t="s">
        <v>1565</v>
      </c>
      <c r="D296" s="6">
        <v>2022</v>
      </c>
      <c r="E296" s="6" t="s">
        <v>1592</v>
      </c>
      <c r="F296" s="7" t="s">
        <v>1593</v>
      </c>
      <c r="G296" s="7" t="s">
        <v>1594</v>
      </c>
      <c r="H296" s="6">
        <v>20212</v>
      </c>
      <c r="I296" s="6" t="s">
        <v>1595</v>
      </c>
      <c r="J296" s="6" t="s">
        <v>28</v>
      </c>
      <c r="K296" s="6" t="s">
        <v>1804</v>
      </c>
      <c r="L296" s="6" t="s">
        <v>54</v>
      </c>
      <c r="M296" s="6" t="s">
        <v>31</v>
      </c>
      <c r="N296" s="6">
        <v>72</v>
      </c>
      <c r="O296" s="6">
        <v>25</v>
      </c>
      <c r="P296" s="11" t="s">
        <v>1596</v>
      </c>
      <c r="Q296" s="11" t="s">
        <v>1597</v>
      </c>
      <c r="R296" s="11" t="s">
        <v>1598</v>
      </c>
      <c r="T296" s="11" t="s">
        <v>1599</v>
      </c>
      <c r="U296" s="6" t="s">
        <v>1600</v>
      </c>
      <c r="V296" s="12" t="str">
        <f>Angkatan22[[#This Row],[Level]]</f>
        <v>External National</v>
      </c>
      <c r="W296" s="12" t="str">
        <f>VLOOKUP(Angkatan22[[#This Row],[Status]], Grading22[], 2, FALSE)</f>
        <v>Kompetisi</v>
      </c>
      <c r="X296" s="13" t="str">
        <f>Angkatan22[[#This Row],[Status]]</f>
        <v>Juara 1</v>
      </c>
      <c r="Y296" s="13" t="str">
        <f>Angkatan22[[#This Row],[Participant As]]</f>
        <v>Individual</v>
      </c>
      <c r="Z296" s="13" t="str">
        <f>CLEAN(TRIM(Angkatan22[[#This Row],[Placement]] &amp; "|" &amp; Angkatan22[[#This Row],[Competition Level]] &amp; "|" &amp; Angkatan22[[#This Row],[Team Category]]))</f>
        <v>Juara 1|External National|Individual</v>
      </c>
      <c r="AA296" s="13">
        <f>COUNTIFS(Angkatan22[NIS], Angkatan22[[#This Row],[NIS]], Angkatan22[Field], Angkatan22[[#This Row],[Field]])</f>
        <v>2</v>
      </c>
      <c r="AB296" s="14">
        <f>COUNTIF(Angkatan22[NIS], Angkatan22[[#This Row],[NIS]])</f>
        <v>4</v>
      </c>
      <c r="AC296" s="13">
        <f>IF(Z296 = "Penulis kedua (bukan korespondensi) dst karya ilmiah di journal yg bereputasi dan diakui|External National|Team", IFERROR((INDEX(Grading22[Score], MATCH(Angkatan22[[#This Row],[Criteria]], Grading22[Criteria], 0)))/N296, 0), IFERROR(INDEX(Grading22[Score], MATCH(Angkatan22[[#This Row],[Criteria]], Grading22[Criteria], 0)), 0))</f>
        <v>25</v>
      </c>
    </row>
    <row r="297" spans="1:29" ht="14.25" hidden="1" customHeight="1" x14ac:dyDescent="0.35">
      <c r="A297" s="16" t="s">
        <v>1590</v>
      </c>
      <c r="B297" s="6" t="s">
        <v>1591</v>
      </c>
      <c r="C297" s="6" t="s">
        <v>1565</v>
      </c>
      <c r="D297" s="6">
        <v>2022</v>
      </c>
      <c r="E297" s="6" t="s">
        <v>1601</v>
      </c>
      <c r="F297" s="7" t="s">
        <v>1163</v>
      </c>
      <c r="G297" s="7" t="s">
        <v>1163</v>
      </c>
      <c r="H297" s="6">
        <v>20221</v>
      </c>
      <c r="I297" s="6" t="s">
        <v>1602</v>
      </c>
      <c r="J297" s="6" t="s">
        <v>28</v>
      </c>
      <c r="K297" s="6" t="s">
        <v>1806</v>
      </c>
      <c r="L297" s="6" t="s">
        <v>54</v>
      </c>
      <c r="M297" s="6" t="s">
        <v>44</v>
      </c>
      <c r="N297" s="6">
        <v>40</v>
      </c>
      <c r="O297" s="6">
        <v>15</v>
      </c>
      <c r="P297" s="11" t="s">
        <v>1603</v>
      </c>
      <c r="Q297" s="11" t="s">
        <v>1604</v>
      </c>
      <c r="R297" s="11" t="s">
        <v>1605</v>
      </c>
      <c r="T297" s="11" t="s">
        <v>1606</v>
      </c>
      <c r="U297" s="6" t="s">
        <v>1607</v>
      </c>
      <c r="V297" s="12" t="str">
        <f>Angkatan22[[#This Row],[Level]]</f>
        <v>External National</v>
      </c>
      <c r="W297" s="12" t="str">
        <f>VLOOKUP(Angkatan22[[#This Row],[Status]], Grading22[], 2, FALSE)</f>
        <v>Kompetisi</v>
      </c>
      <c r="X297" s="13" t="str">
        <f>Angkatan22[[#This Row],[Status]]</f>
        <v>Juara 3</v>
      </c>
      <c r="Y297" s="13" t="str">
        <f>Angkatan22[[#This Row],[Participant As]]</f>
        <v>Team</v>
      </c>
      <c r="Z297" s="13" t="str">
        <f>CLEAN(TRIM(Angkatan22[[#This Row],[Placement]] &amp; "|" &amp; Angkatan22[[#This Row],[Competition Level]] &amp; "|" &amp; Angkatan22[[#This Row],[Team Category]]))</f>
        <v>Juara 3|External National|Team</v>
      </c>
      <c r="AA297" s="13">
        <f>COUNTIFS(Angkatan22[NIS], Angkatan22[[#This Row],[NIS]], Angkatan22[Field], Angkatan22[[#This Row],[Field]])</f>
        <v>2</v>
      </c>
      <c r="AB297" s="14">
        <f>COUNTIF(Angkatan22[NIS], Angkatan22[[#This Row],[NIS]])</f>
        <v>4</v>
      </c>
      <c r="AC297" s="13">
        <f>IF(Z297 = "Penulis kedua (bukan korespondensi) dst karya ilmiah di journal yg bereputasi dan diakui|External National|Team", IFERROR((INDEX(Grading22[Score], MATCH(Angkatan22[[#This Row],[Criteria]], Grading22[Criteria], 0)))/N297, 0), IFERROR(INDEX(Grading22[Score], MATCH(Angkatan22[[#This Row],[Criteria]], Grading22[Criteria], 0)), 0))</f>
        <v>8</v>
      </c>
    </row>
    <row r="298" spans="1:29" ht="14.25" hidden="1" customHeight="1" x14ac:dyDescent="0.35">
      <c r="A298" s="16" t="s">
        <v>1590</v>
      </c>
      <c r="B298" s="6" t="s">
        <v>1591</v>
      </c>
      <c r="C298" s="6" t="s">
        <v>1565</v>
      </c>
      <c r="D298" s="6">
        <v>2022</v>
      </c>
      <c r="E298" s="6" t="s">
        <v>1608</v>
      </c>
      <c r="F298" s="7" t="s">
        <v>1061</v>
      </c>
      <c r="G298" s="7" t="s">
        <v>1061</v>
      </c>
      <c r="H298" s="6">
        <v>20222</v>
      </c>
      <c r="I298" s="6" t="s">
        <v>1609</v>
      </c>
      <c r="J298" s="6" t="s">
        <v>28</v>
      </c>
      <c r="K298" s="6" t="s">
        <v>1810</v>
      </c>
      <c r="L298" s="6" t="s">
        <v>54</v>
      </c>
      <c r="M298" s="6" t="s">
        <v>31</v>
      </c>
      <c r="N298" s="6">
        <v>200</v>
      </c>
      <c r="O298" s="6">
        <v>15</v>
      </c>
      <c r="P298" s="11" t="s">
        <v>1610</v>
      </c>
      <c r="Q298" s="11" t="s">
        <v>1611</v>
      </c>
      <c r="R298" s="11" t="s">
        <v>1612</v>
      </c>
      <c r="U298" s="6" t="s">
        <v>1613</v>
      </c>
      <c r="V298" s="12" t="str">
        <f>Angkatan22[[#This Row],[Level]]</f>
        <v>External National</v>
      </c>
      <c r="W298" s="12" t="str">
        <f>VLOOKUP(Angkatan22[[#This Row],[Status]], Grading22[], 2, FALSE)</f>
        <v>Pengakuan</v>
      </c>
      <c r="X298" s="13" t="str">
        <f>Angkatan22[[#This Row],[Status]]</f>
        <v>Narasumber/Pembicara</v>
      </c>
      <c r="Y298" s="13" t="str">
        <f>Angkatan22[[#This Row],[Participant As]]</f>
        <v>Individual</v>
      </c>
      <c r="Z298" s="13" t="str">
        <f>CLEAN(TRIM(Angkatan22[[#This Row],[Placement]] &amp; "|" &amp; Angkatan22[[#This Row],[Competition Level]] &amp; "|" &amp; Angkatan22[[#This Row],[Team Category]]))</f>
        <v>Narasumber/Pembicara|External National|Individual</v>
      </c>
      <c r="AA298" s="13">
        <f>COUNTIFS(Angkatan22[NIS], Angkatan22[[#This Row],[NIS]], Angkatan22[Field], Angkatan22[[#This Row],[Field]])</f>
        <v>2</v>
      </c>
      <c r="AB298" s="14">
        <f>COUNTIF(Angkatan22[NIS], Angkatan22[[#This Row],[NIS]])</f>
        <v>4</v>
      </c>
      <c r="AC298" s="13">
        <f>IF(Z298 = "Penulis kedua (bukan korespondensi) dst karya ilmiah di journal yg bereputasi dan diakui|External National|Team", IFERROR((INDEX(Grading22[Score], MATCH(Angkatan22[[#This Row],[Criteria]], Grading22[Criteria], 0)))/N298, 0), IFERROR(INDEX(Grading22[Score], MATCH(Angkatan22[[#This Row],[Criteria]], Grading22[Criteria], 0)), 0))</f>
        <v>15</v>
      </c>
    </row>
    <row r="299" spans="1:29" ht="14.25" hidden="1" customHeight="1" x14ac:dyDescent="0.35">
      <c r="A299" s="16" t="s">
        <v>1590</v>
      </c>
      <c r="B299" s="6" t="s">
        <v>1591</v>
      </c>
      <c r="C299" s="6" t="s">
        <v>1565</v>
      </c>
      <c r="D299" s="6">
        <v>2022</v>
      </c>
      <c r="E299" s="6" t="s">
        <v>24</v>
      </c>
      <c r="F299" s="7" t="s">
        <v>25</v>
      </c>
      <c r="G299" s="7" t="s">
        <v>26</v>
      </c>
      <c r="H299" s="6">
        <v>20231</v>
      </c>
      <c r="I299" s="6" t="s">
        <v>27</v>
      </c>
      <c r="J299" s="6" t="s">
        <v>28</v>
      </c>
      <c r="K299" s="6" t="s">
        <v>1810</v>
      </c>
      <c r="L299" s="6" t="s">
        <v>30</v>
      </c>
      <c r="M299" s="6" t="s">
        <v>31</v>
      </c>
      <c r="N299" s="6">
        <v>500</v>
      </c>
      <c r="O299" s="6">
        <v>10</v>
      </c>
      <c r="P299" s="11" t="s">
        <v>32</v>
      </c>
      <c r="Q299" s="11" t="s">
        <v>308</v>
      </c>
      <c r="R299" s="11" t="s">
        <v>309</v>
      </c>
      <c r="U299" s="6" t="s">
        <v>35</v>
      </c>
      <c r="V299" s="12" t="str">
        <f>Angkatan22[[#This Row],[Level]]</f>
        <v>External International</v>
      </c>
      <c r="W299" s="12" t="str">
        <f>VLOOKUP(Angkatan22[[#This Row],[Status]], Grading22[], 2, FALSE)</f>
        <v>Pengakuan</v>
      </c>
      <c r="X299" s="13" t="str">
        <f>Angkatan22[[#This Row],[Status]]</f>
        <v>Narasumber/Pembicara</v>
      </c>
      <c r="Y299" s="13" t="str">
        <f>Angkatan22[[#This Row],[Participant As]]</f>
        <v>Individual</v>
      </c>
      <c r="Z299" s="13" t="str">
        <f>CLEAN(TRIM(Angkatan22[[#This Row],[Placement]] &amp; "|" &amp; Angkatan22[[#This Row],[Competition Level]] &amp; "|" &amp; Angkatan22[[#This Row],[Team Category]]))</f>
        <v>Narasumber/Pembicara|External International|Individual</v>
      </c>
      <c r="AA299" s="13">
        <f>COUNTIFS(Angkatan22[NIS], Angkatan22[[#This Row],[NIS]], Angkatan22[Field], Angkatan22[[#This Row],[Field]])</f>
        <v>2</v>
      </c>
      <c r="AB299" s="14">
        <f>COUNTIF(Angkatan22[NIS], Angkatan22[[#This Row],[NIS]])</f>
        <v>4</v>
      </c>
      <c r="AC299" s="13">
        <f>IF(Z299 = "Penulis kedua (bukan korespondensi) dst karya ilmiah di journal yg bereputasi dan diakui|External National|Team", IFERROR((INDEX(Grading22[Score], MATCH(Angkatan22[[#This Row],[Criteria]], Grading22[Criteria], 0)))/N299, 0), IFERROR(INDEX(Grading22[Score], MATCH(Angkatan22[[#This Row],[Criteria]], Grading22[Criteria], 0)), 0))</f>
        <v>25</v>
      </c>
    </row>
    <row r="300" spans="1:29" ht="14.25" hidden="1" customHeight="1" x14ac:dyDescent="0.35">
      <c r="A300" s="16" t="s">
        <v>1722</v>
      </c>
      <c r="B300" s="6" t="s">
        <v>1723</v>
      </c>
      <c r="C300" s="6" t="s">
        <v>1717</v>
      </c>
      <c r="D300" s="6">
        <v>2022</v>
      </c>
      <c r="E300" s="6" t="s">
        <v>24</v>
      </c>
      <c r="F300" s="7" t="s">
        <v>25</v>
      </c>
      <c r="G300" s="7" t="s">
        <v>26</v>
      </c>
      <c r="H300" s="6">
        <v>20231</v>
      </c>
      <c r="J300" s="6" t="s">
        <v>28</v>
      </c>
      <c r="K300" s="6" t="s">
        <v>1810</v>
      </c>
      <c r="L300" s="6" t="s">
        <v>30</v>
      </c>
      <c r="M300" s="6" t="s">
        <v>31</v>
      </c>
      <c r="N300" s="6">
        <v>500</v>
      </c>
      <c r="O300" s="6">
        <v>10</v>
      </c>
      <c r="P300" s="11" t="s">
        <v>32</v>
      </c>
      <c r="Q300" s="11" t="s">
        <v>1724</v>
      </c>
      <c r="R300" s="11" t="s">
        <v>1725</v>
      </c>
      <c r="U300" s="6" t="s">
        <v>35</v>
      </c>
      <c r="V300" s="12" t="str">
        <f>Angkatan22[[#This Row],[Level]]</f>
        <v>External International</v>
      </c>
      <c r="W300" s="12" t="str">
        <f>VLOOKUP(Angkatan22[[#This Row],[Status]], Grading22[], 2, FALSE)</f>
        <v>Pengakuan</v>
      </c>
      <c r="X300" s="13" t="str">
        <f>Angkatan22[[#This Row],[Status]]</f>
        <v>Narasumber/Pembicara</v>
      </c>
      <c r="Y300" s="13" t="str">
        <f>Angkatan22[[#This Row],[Participant As]]</f>
        <v>Individual</v>
      </c>
      <c r="Z300" s="13" t="str">
        <f>CLEAN(TRIM(Angkatan22[[#This Row],[Placement]] &amp; "|" &amp; Angkatan22[[#This Row],[Competition Level]] &amp; "|" &amp; Angkatan22[[#This Row],[Team Category]]))</f>
        <v>Narasumber/Pembicara|External International|Individual</v>
      </c>
      <c r="AA300" s="13">
        <f>COUNTIFS(Angkatan22[NIS], Angkatan22[[#This Row],[NIS]], Angkatan22[Field], Angkatan22[[#This Row],[Field]])</f>
        <v>1</v>
      </c>
      <c r="AB300" s="14">
        <f>COUNTIF(Angkatan22[NIS], Angkatan22[[#This Row],[NIS]])</f>
        <v>2</v>
      </c>
      <c r="AC300" s="13">
        <f>IF(Z300 = "Penulis kedua (bukan korespondensi) dst karya ilmiah di journal yg bereputasi dan diakui|External National|Team", IFERROR((INDEX(Grading22[Score], MATCH(Angkatan22[[#This Row],[Criteria]], Grading22[Criteria], 0)))/N300, 0), IFERROR(INDEX(Grading22[Score], MATCH(Angkatan22[[#This Row],[Criteria]], Grading22[Criteria], 0)), 0))</f>
        <v>25</v>
      </c>
    </row>
    <row r="301" spans="1:29" ht="14.25" hidden="1" customHeight="1" x14ac:dyDescent="0.35">
      <c r="A301" s="16" t="s">
        <v>1722</v>
      </c>
      <c r="B301" s="6" t="s">
        <v>1723</v>
      </c>
      <c r="C301" s="6" t="s">
        <v>1717</v>
      </c>
      <c r="D301" s="6">
        <v>2022</v>
      </c>
      <c r="E301" s="6" t="s">
        <v>163</v>
      </c>
      <c r="F301" s="7" t="s">
        <v>164</v>
      </c>
      <c r="G301" s="7" t="s">
        <v>165</v>
      </c>
      <c r="H301" s="6">
        <v>20232</v>
      </c>
      <c r="I301" s="6" t="s">
        <v>163</v>
      </c>
      <c r="J301" s="6" t="s">
        <v>28</v>
      </c>
      <c r="K301" s="6" t="s">
        <v>1806</v>
      </c>
      <c r="L301" s="6" t="s">
        <v>54</v>
      </c>
      <c r="M301" s="6" t="s">
        <v>44</v>
      </c>
      <c r="O301" s="6">
        <v>15</v>
      </c>
      <c r="P301" s="11" t="s">
        <v>166</v>
      </c>
      <c r="Q301" s="11" t="s">
        <v>167</v>
      </c>
      <c r="R301" s="11" t="s">
        <v>168</v>
      </c>
      <c r="T301" s="11" t="s">
        <v>169</v>
      </c>
      <c r="U301" s="6" t="s">
        <v>170</v>
      </c>
      <c r="V301" s="12" t="str">
        <f>Angkatan22[[#This Row],[Level]]</f>
        <v>External National</v>
      </c>
      <c r="W301" s="12" t="str">
        <f>VLOOKUP(Angkatan22[[#This Row],[Status]], Grading22[], 2, FALSE)</f>
        <v>Kompetisi</v>
      </c>
      <c r="X301" s="13" t="str">
        <f>Angkatan22[[#This Row],[Status]]</f>
        <v>Juara 3</v>
      </c>
      <c r="Y301" s="13" t="str">
        <f>Angkatan22[[#This Row],[Participant As]]</f>
        <v>Team</v>
      </c>
      <c r="Z301" s="13" t="str">
        <f>CLEAN(TRIM(Angkatan22[[#This Row],[Placement]] &amp; "|" &amp; Angkatan22[[#This Row],[Competition Level]] &amp; "|" &amp; Angkatan22[[#This Row],[Team Category]]))</f>
        <v>Juara 3|External National|Team</v>
      </c>
      <c r="AA301" s="13">
        <f>COUNTIFS(Angkatan22[NIS], Angkatan22[[#This Row],[NIS]], Angkatan22[Field], Angkatan22[[#This Row],[Field]])</f>
        <v>1</v>
      </c>
      <c r="AB301" s="14">
        <f>COUNTIF(Angkatan22[NIS], Angkatan22[[#This Row],[NIS]])</f>
        <v>2</v>
      </c>
      <c r="AC301" s="13">
        <f>IF(Z301 = "Penulis kedua (bukan korespondensi) dst karya ilmiah di journal yg bereputasi dan diakui|External National|Team", IFERROR((INDEX(Grading22[Score], MATCH(Angkatan22[[#This Row],[Criteria]], Grading22[Criteria], 0)))/N301, 0), IFERROR(INDEX(Grading22[Score], MATCH(Angkatan22[[#This Row],[Criteria]], Grading22[Criteria], 0)), 0))</f>
        <v>8</v>
      </c>
    </row>
    <row r="302" spans="1:29" ht="14.25" hidden="1" customHeight="1" x14ac:dyDescent="0.35">
      <c r="A302" s="16" t="s">
        <v>157</v>
      </c>
      <c r="B302" s="6" t="s">
        <v>158</v>
      </c>
      <c r="C302" s="6" t="s">
        <v>23</v>
      </c>
      <c r="D302" s="6">
        <v>2022</v>
      </c>
      <c r="E302" s="6" t="s">
        <v>24</v>
      </c>
      <c r="F302" s="7" t="s">
        <v>25</v>
      </c>
      <c r="G302" s="7" t="s">
        <v>26</v>
      </c>
      <c r="H302" s="6">
        <v>20231</v>
      </c>
      <c r="I302" s="6" t="s">
        <v>27</v>
      </c>
      <c r="J302" s="6" t="s">
        <v>28</v>
      </c>
      <c r="K302" s="6" t="s">
        <v>1810</v>
      </c>
      <c r="L302" s="6" t="s">
        <v>30</v>
      </c>
      <c r="M302" s="6" t="s">
        <v>31</v>
      </c>
      <c r="N302" s="6">
        <v>500</v>
      </c>
      <c r="O302" s="6">
        <v>10</v>
      </c>
      <c r="P302" s="11" t="s">
        <v>32</v>
      </c>
      <c r="Q302" s="11" t="s">
        <v>33</v>
      </c>
      <c r="R302" s="11" t="s">
        <v>34</v>
      </c>
      <c r="U302" s="6" t="s">
        <v>35</v>
      </c>
      <c r="V302" s="12" t="str">
        <f>Angkatan22[[#This Row],[Level]]</f>
        <v>External International</v>
      </c>
      <c r="W302" s="12" t="str">
        <f>VLOOKUP(Angkatan22[[#This Row],[Status]], Grading22[], 2, FALSE)</f>
        <v>Pengakuan</v>
      </c>
      <c r="X302" s="13" t="str">
        <f>Angkatan22[[#This Row],[Status]]</f>
        <v>Narasumber/Pembicara</v>
      </c>
      <c r="Y302" s="13" t="str">
        <f>Angkatan22[[#This Row],[Participant As]]</f>
        <v>Individual</v>
      </c>
      <c r="Z302" s="13" t="str">
        <f>CLEAN(TRIM(Angkatan22[[#This Row],[Placement]] &amp; "|" &amp; Angkatan22[[#This Row],[Competition Level]] &amp; "|" &amp; Angkatan22[[#This Row],[Team Category]]))</f>
        <v>Narasumber/Pembicara|External International|Individual</v>
      </c>
      <c r="AA302" s="13">
        <f>COUNTIFS(Angkatan22[NIS], Angkatan22[[#This Row],[NIS]], Angkatan22[Field], Angkatan22[[#This Row],[Field]])</f>
        <v>1</v>
      </c>
      <c r="AB302" s="14">
        <f>COUNTIF(Angkatan22[NIS], Angkatan22[[#This Row],[NIS]])</f>
        <v>1</v>
      </c>
      <c r="AC302" s="13">
        <f>IF(Z302 = "Penulis kedua (bukan korespondensi) dst karya ilmiah di journal yg bereputasi dan diakui|External National|Team", IFERROR((INDEX(Grading22[Score], MATCH(Angkatan22[[#This Row],[Criteria]], Grading22[Criteria], 0)))/N302, 0), IFERROR(INDEX(Grading22[Score], MATCH(Angkatan22[[#This Row],[Criteria]], Grading22[Criteria], 0)), 0))</f>
        <v>25</v>
      </c>
    </row>
    <row r="303" spans="1:29" ht="14.25" hidden="1" customHeight="1" x14ac:dyDescent="0.35">
      <c r="A303" s="16" t="s">
        <v>1270</v>
      </c>
      <c r="B303" s="6" t="s">
        <v>1271</v>
      </c>
      <c r="C303" s="6" t="s">
        <v>1272</v>
      </c>
      <c r="D303" s="6">
        <v>2022</v>
      </c>
      <c r="E303" s="6" t="s">
        <v>1273</v>
      </c>
      <c r="F303" s="7" t="s">
        <v>1274</v>
      </c>
      <c r="G303" s="7" t="s">
        <v>1275</v>
      </c>
      <c r="H303" s="6">
        <v>20222</v>
      </c>
      <c r="I303" s="6" t="s">
        <v>1276</v>
      </c>
      <c r="J303" s="6" t="s">
        <v>28</v>
      </c>
      <c r="K303" s="6" t="s">
        <v>1805</v>
      </c>
      <c r="L303" s="6" t="s">
        <v>54</v>
      </c>
      <c r="M303" s="6" t="s">
        <v>31</v>
      </c>
      <c r="N303" s="6">
        <v>50</v>
      </c>
      <c r="O303" s="6">
        <v>20</v>
      </c>
      <c r="Q303" s="11" t="s">
        <v>1277</v>
      </c>
      <c r="R303" s="11" t="s">
        <v>1278</v>
      </c>
      <c r="T303" s="11" t="s">
        <v>1279</v>
      </c>
      <c r="U303" s="6" t="s">
        <v>1280</v>
      </c>
      <c r="V303" s="12" t="str">
        <f>Angkatan22[[#This Row],[Level]]</f>
        <v>External National</v>
      </c>
      <c r="W303" s="12" t="str">
        <f>VLOOKUP(Angkatan22[[#This Row],[Status]], Grading22[], 2, FALSE)</f>
        <v>Kompetisi</v>
      </c>
      <c r="X303" s="13" t="str">
        <f>Angkatan22[[#This Row],[Status]]</f>
        <v>Juara 2</v>
      </c>
      <c r="Y303" s="13" t="str">
        <f>Angkatan22[[#This Row],[Participant As]]</f>
        <v>Individual</v>
      </c>
      <c r="Z303" s="13" t="str">
        <f>CLEAN(TRIM(Angkatan22[[#This Row],[Placement]] &amp; "|" &amp; Angkatan22[[#This Row],[Competition Level]] &amp; "|" &amp; Angkatan22[[#This Row],[Team Category]]))</f>
        <v>Juara 2|External National|Individual</v>
      </c>
      <c r="AA303" s="13">
        <f>COUNTIFS(Angkatan22[NIS], Angkatan22[[#This Row],[NIS]], Angkatan22[Field], Angkatan22[[#This Row],[Field]])</f>
        <v>1</v>
      </c>
      <c r="AB303" s="14">
        <f>COUNTIF(Angkatan22[NIS], Angkatan22[[#This Row],[NIS]])</f>
        <v>1</v>
      </c>
      <c r="AC303" s="13">
        <f>IF(Z303 = "Penulis kedua (bukan korespondensi) dst karya ilmiah di journal yg bereputasi dan diakui|External National|Team", IFERROR((INDEX(Grading22[Score], MATCH(Angkatan22[[#This Row],[Criteria]], Grading22[Criteria], 0)))/N303, 0), IFERROR(INDEX(Grading22[Score], MATCH(Angkatan22[[#This Row],[Criteria]], Grading22[Criteria], 0)), 0))</f>
        <v>20</v>
      </c>
    </row>
    <row r="304" spans="1:29" ht="14.25" hidden="1" customHeight="1" x14ac:dyDescent="0.35">
      <c r="A304" s="16" t="s">
        <v>523</v>
      </c>
      <c r="B304" s="6" t="s">
        <v>524</v>
      </c>
      <c r="C304" s="6" t="s">
        <v>23</v>
      </c>
      <c r="D304" s="6">
        <v>2022</v>
      </c>
      <c r="E304" s="6" t="s">
        <v>24</v>
      </c>
      <c r="F304" s="7" t="s">
        <v>25</v>
      </c>
      <c r="G304" s="7" t="s">
        <v>26</v>
      </c>
      <c r="H304" s="6">
        <v>20231</v>
      </c>
      <c r="I304" s="6" t="s">
        <v>27</v>
      </c>
      <c r="J304" s="6" t="s">
        <v>28</v>
      </c>
      <c r="K304" s="6" t="s">
        <v>1810</v>
      </c>
      <c r="L304" s="6" t="s">
        <v>30</v>
      </c>
      <c r="M304" s="6" t="s">
        <v>31</v>
      </c>
      <c r="N304" s="6">
        <v>500</v>
      </c>
      <c r="O304" s="6">
        <v>10</v>
      </c>
      <c r="P304" s="11" t="s">
        <v>32</v>
      </c>
      <c r="Q304" s="11" t="s">
        <v>33</v>
      </c>
      <c r="R304" s="11" t="s">
        <v>34</v>
      </c>
      <c r="U304" s="6" t="s">
        <v>35</v>
      </c>
      <c r="V304" s="12" t="str">
        <f>Angkatan22[[#This Row],[Level]]</f>
        <v>External International</v>
      </c>
      <c r="W304" s="12" t="str">
        <f>VLOOKUP(Angkatan22[[#This Row],[Status]], Grading22[], 2, FALSE)</f>
        <v>Pengakuan</v>
      </c>
      <c r="X304" s="13" t="str">
        <f>Angkatan22[[#This Row],[Status]]</f>
        <v>Narasumber/Pembicara</v>
      </c>
      <c r="Y304" s="13" t="str">
        <f>Angkatan22[[#This Row],[Participant As]]</f>
        <v>Individual</v>
      </c>
      <c r="Z304" s="13" t="str">
        <f>CLEAN(TRIM(Angkatan22[[#This Row],[Placement]] &amp; "|" &amp; Angkatan22[[#This Row],[Competition Level]] &amp; "|" &amp; Angkatan22[[#This Row],[Team Category]]))</f>
        <v>Narasumber/Pembicara|External International|Individual</v>
      </c>
      <c r="AA304" s="13">
        <f>COUNTIFS(Angkatan22[NIS], Angkatan22[[#This Row],[NIS]], Angkatan22[Field], Angkatan22[[#This Row],[Field]])</f>
        <v>1</v>
      </c>
      <c r="AB304" s="14">
        <f>COUNTIF(Angkatan22[NIS], Angkatan22[[#This Row],[NIS]])</f>
        <v>1</v>
      </c>
      <c r="AC304" s="13">
        <f>IF(Z304 = "Penulis kedua (bukan korespondensi) dst karya ilmiah di journal yg bereputasi dan diakui|External National|Team", IFERROR((INDEX(Grading22[Score], MATCH(Angkatan22[[#This Row],[Criteria]], Grading22[Criteria], 0)))/N304, 0), IFERROR(INDEX(Grading22[Score], MATCH(Angkatan22[[#This Row],[Criteria]], Grading22[Criteria], 0)), 0))</f>
        <v>25</v>
      </c>
    </row>
    <row r="305" spans="1:29" ht="14.25" hidden="1" customHeight="1" x14ac:dyDescent="0.35">
      <c r="A305" s="16" t="s">
        <v>803</v>
      </c>
      <c r="B305" s="6" t="s">
        <v>804</v>
      </c>
      <c r="C305" s="6" t="s">
        <v>674</v>
      </c>
      <c r="D305" s="6">
        <v>2022</v>
      </c>
      <c r="E305" s="6" t="s">
        <v>805</v>
      </c>
      <c r="F305" s="7" t="s">
        <v>806</v>
      </c>
      <c r="G305" s="7" t="s">
        <v>580</v>
      </c>
      <c r="H305" s="6">
        <v>20222</v>
      </c>
      <c r="I305" s="6" t="s">
        <v>807</v>
      </c>
      <c r="J305" s="6" t="s">
        <v>28</v>
      </c>
      <c r="K305" s="10" t="s">
        <v>1835</v>
      </c>
      <c r="L305" s="6" t="s">
        <v>54</v>
      </c>
      <c r="M305" s="6" t="s">
        <v>31</v>
      </c>
      <c r="N305" s="6">
        <v>3</v>
      </c>
      <c r="O305" s="6">
        <v>24</v>
      </c>
      <c r="R305" s="11" t="s">
        <v>808</v>
      </c>
      <c r="U305" s="6" t="s">
        <v>809</v>
      </c>
      <c r="V305" s="12" t="str">
        <f>Angkatan22[[#This Row],[Level]]</f>
        <v>External National</v>
      </c>
      <c r="W305" s="12" t="str">
        <f>VLOOKUP(Angkatan22[[#This Row],[Status]], Grading22[], 2, FALSE)</f>
        <v>Hasil Karya</v>
      </c>
      <c r="X305" s="13" t="str">
        <f>Angkatan22[[#This Row],[Status]]</f>
        <v>Penulis Utama/korespondensi karya ilmiah di journal yg bereputasi dan diakui</v>
      </c>
      <c r="Y305" s="13" t="str">
        <f>Angkatan22[[#This Row],[Participant As]]</f>
        <v>Individual</v>
      </c>
      <c r="Z305" s="13" t="str">
        <f>CLEAN(TRIM(Angkatan22[[#This Row],[Placement]] &amp; "|" &amp; Angkatan22[[#This Row],[Competition Level]] &amp; "|" &amp; Angkatan22[[#This Row],[Team Category]]))</f>
        <v>Penulis Utama/korespondensi karya ilmiah di journal yg bereputasi dan diakui|External National|Individual</v>
      </c>
      <c r="AA305" s="13">
        <f>COUNTIFS(Angkatan22[NIS], Angkatan22[[#This Row],[NIS]], Angkatan22[Field], Angkatan22[[#This Row],[Field]])</f>
        <v>1</v>
      </c>
      <c r="AB305" s="14">
        <f>COUNTIF(Angkatan22[NIS], Angkatan22[[#This Row],[NIS]])</f>
        <v>1</v>
      </c>
      <c r="AC305" s="13">
        <f>IF(Z305 = "Penulis kedua (bukan korespondensi) dst karya ilmiah di journal yg bereputasi dan diakui|External National|Team", IFERROR((INDEX(Grading22[Score], MATCH(Angkatan22[[#This Row],[Criteria]], Grading22[Criteria], 0)))/N305, 0), IFERROR(INDEX(Grading22[Score], MATCH(Angkatan22[[#This Row],[Criteria]], Grading22[Criteria], 0)), 0))</f>
        <v>30</v>
      </c>
    </row>
    <row r="306" spans="1:29" ht="14.25" hidden="1" customHeight="1" x14ac:dyDescent="0.35">
      <c r="A306" s="16" t="s">
        <v>1349</v>
      </c>
      <c r="B306" s="6" t="s">
        <v>1350</v>
      </c>
      <c r="C306" s="6" t="s">
        <v>1300</v>
      </c>
      <c r="D306" s="6">
        <v>2022</v>
      </c>
      <c r="E306" s="6" t="s">
        <v>24</v>
      </c>
      <c r="F306" s="7" t="s">
        <v>25</v>
      </c>
      <c r="G306" s="7" t="s">
        <v>26</v>
      </c>
      <c r="H306" s="6">
        <v>20231</v>
      </c>
      <c r="I306" s="6" t="s">
        <v>27</v>
      </c>
      <c r="J306" s="6" t="s">
        <v>28</v>
      </c>
      <c r="K306" s="6" t="s">
        <v>1810</v>
      </c>
      <c r="L306" s="6" t="s">
        <v>30</v>
      </c>
      <c r="M306" s="6" t="s">
        <v>31</v>
      </c>
      <c r="N306" s="6">
        <v>500</v>
      </c>
      <c r="O306" s="6">
        <v>10</v>
      </c>
      <c r="P306" s="11" t="s">
        <v>32</v>
      </c>
      <c r="Q306" s="11" t="s">
        <v>308</v>
      </c>
      <c r="R306" s="11" t="s">
        <v>309</v>
      </c>
      <c r="U306" s="6" t="s">
        <v>35</v>
      </c>
      <c r="V306" s="12" t="str">
        <f>Angkatan22[[#This Row],[Level]]</f>
        <v>External International</v>
      </c>
      <c r="W306" s="12" t="str">
        <f>VLOOKUP(Angkatan22[[#This Row],[Status]], Grading22[], 2, FALSE)</f>
        <v>Pengakuan</v>
      </c>
      <c r="X306" s="13" t="str">
        <f>Angkatan22[[#This Row],[Status]]</f>
        <v>Narasumber/Pembicara</v>
      </c>
      <c r="Y306" s="13" t="str">
        <f>Angkatan22[[#This Row],[Participant As]]</f>
        <v>Individual</v>
      </c>
      <c r="Z306" s="13" t="str">
        <f>CLEAN(TRIM(Angkatan22[[#This Row],[Placement]] &amp; "|" &amp; Angkatan22[[#This Row],[Competition Level]] &amp; "|" &amp; Angkatan22[[#This Row],[Team Category]]))</f>
        <v>Narasumber/Pembicara|External International|Individual</v>
      </c>
      <c r="AA306" s="13">
        <f>COUNTIFS(Angkatan22[NIS], Angkatan22[[#This Row],[NIS]], Angkatan22[Field], Angkatan22[[#This Row],[Field]])</f>
        <v>1</v>
      </c>
      <c r="AB306" s="14">
        <f>COUNTIF(Angkatan22[NIS], Angkatan22[[#This Row],[NIS]])</f>
        <v>1</v>
      </c>
      <c r="AC306" s="13">
        <f>IF(Z306 = "Penulis kedua (bukan korespondensi) dst karya ilmiah di journal yg bereputasi dan diakui|External National|Team", IFERROR((INDEX(Grading22[Score], MATCH(Angkatan22[[#This Row],[Criteria]], Grading22[Criteria], 0)))/N306, 0), IFERROR(INDEX(Grading22[Score], MATCH(Angkatan22[[#This Row],[Criteria]], Grading22[Criteria], 0)), 0))</f>
        <v>25</v>
      </c>
    </row>
    <row r="307" spans="1:29" ht="14.25" hidden="1" customHeight="1" x14ac:dyDescent="0.35">
      <c r="A307" s="16" t="s">
        <v>107</v>
      </c>
      <c r="B307" s="6" t="s">
        <v>108</v>
      </c>
      <c r="C307" s="6" t="s">
        <v>23</v>
      </c>
      <c r="D307" s="6">
        <v>2022</v>
      </c>
      <c r="E307" s="6" t="s">
        <v>24</v>
      </c>
      <c r="F307" s="7" t="s">
        <v>25</v>
      </c>
      <c r="G307" s="7" t="s">
        <v>26</v>
      </c>
      <c r="H307" s="6">
        <v>20231</v>
      </c>
      <c r="I307" s="6" t="s">
        <v>27</v>
      </c>
      <c r="J307" s="6" t="s">
        <v>28</v>
      </c>
      <c r="K307" s="6" t="s">
        <v>1810</v>
      </c>
      <c r="L307" s="6" t="s">
        <v>30</v>
      </c>
      <c r="M307" s="6" t="s">
        <v>31</v>
      </c>
      <c r="N307" s="6">
        <v>500</v>
      </c>
      <c r="O307" s="6">
        <v>10</v>
      </c>
      <c r="P307" s="11" t="s">
        <v>32</v>
      </c>
      <c r="Q307" s="11" t="s">
        <v>33</v>
      </c>
      <c r="R307" s="11" t="s">
        <v>34</v>
      </c>
      <c r="U307" s="6" t="s">
        <v>35</v>
      </c>
      <c r="V307" s="12" t="str">
        <f>Angkatan22[[#This Row],[Level]]</f>
        <v>External International</v>
      </c>
      <c r="W307" s="12" t="str">
        <f>VLOOKUP(Angkatan22[[#This Row],[Status]], Grading22[], 2, FALSE)</f>
        <v>Pengakuan</v>
      </c>
      <c r="X307" s="13" t="str">
        <f>Angkatan22[[#This Row],[Status]]</f>
        <v>Narasumber/Pembicara</v>
      </c>
      <c r="Y307" s="13" t="str">
        <f>Angkatan22[[#This Row],[Participant As]]</f>
        <v>Individual</v>
      </c>
      <c r="Z307" s="13" t="str">
        <f>CLEAN(TRIM(Angkatan22[[#This Row],[Placement]] &amp; "|" &amp; Angkatan22[[#This Row],[Competition Level]] &amp; "|" &amp; Angkatan22[[#This Row],[Team Category]]))</f>
        <v>Narasumber/Pembicara|External International|Individual</v>
      </c>
      <c r="AA307" s="13">
        <f>COUNTIFS(Angkatan22[NIS], Angkatan22[[#This Row],[NIS]], Angkatan22[Field], Angkatan22[[#This Row],[Field]])</f>
        <v>1</v>
      </c>
      <c r="AB307" s="14">
        <f>COUNTIF(Angkatan22[NIS], Angkatan22[[#This Row],[NIS]])</f>
        <v>1</v>
      </c>
      <c r="AC307" s="13">
        <f>IF(Z307 = "Penulis kedua (bukan korespondensi) dst karya ilmiah di journal yg bereputasi dan diakui|External National|Team", IFERROR((INDEX(Grading22[Score], MATCH(Angkatan22[[#This Row],[Criteria]], Grading22[Criteria], 0)))/N307, 0), IFERROR(INDEX(Grading22[Score], MATCH(Angkatan22[[#This Row],[Criteria]], Grading22[Criteria], 0)), 0))</f>
        <v>25</v>
      </c>
    </row>
    <row r="308" spans="1:29" ht="14.25" hidden="1" customHeight="1" x14ac:dyDescent="0.35">
      <c r="A308" s="16" t="s">
        <v>1718</v>
      </c>
      <c r="B308" s="6" t="s">
        <v>1719</v>
      </c>
      <c r="C308" s="6" t="s">
        <v>1717</v>
      </c>
      <c r="D308" s="6">
        <v>2022</v>
      </c>
      <c r="E308" s="6" t="s">
        <v>163</v>
      </c>
      <c r="F308" s="7" t="s">
        <v>164</v>
      </c>
      <c r="G308" s="7" t="s">
        <v>165</v>
      </c>
      <c r="H308" s="6">
        <v>20232</v>
      </c>
      <c r="I308" s="6" t="s">
        <v>163</v>
      </c>
      <c r="J308" s="6" t="s">
        <v>28</v>
      </c>
      <c r="K308" s="6" t="s">
        <v>1806</v>
      </c>
      <c r="L308" s="6" t="s">
        <v>54</v>
      </c>
      <c r="M308" s="6" t="s">
        <v>44</v>
      </c>
      <c r="O308" s="6">
        <v>15</v>
      </c>
      <c r="P308" s="11" t="s">
        <v>166</v>
      </c>
      <c r="Q308" s="11" t="s">
        <v>167</v>
      </c>
      <c r="R308" s="11" t="s">
        <v>168</v>
      </c>
      <c r="T308" s="11" t="s">
        <v>169</v>
      </c>
      <c r="U308" s="6" t="s">
        <v>170</v>
      </c>
      <c r="V308" s="12" t="str">
        <f>Angkatan22[[#This Row],[Level]]</f>
        <v>External National</v>
      </c>
      <c r="W308" s="12" t="str">
        <f>VLOOKUP(Angkatan22[[#This Row],[Status]], Grading22[], 2, FALSE)</f>
        <v>Kompetisi</v>
      </c>
      <c r="X308" s="13" t="str">
        <f>Angkatan22[[#This Row],[Status]]</f>
        <v>Juara 3</v>
      </c>
      <c r="Y308" s="13" t="str">
        <f>Angkatan22[[#This Row],[Participant As]]</f>
        <v>Team</v>
      </c>
      <c r="Z308" s="13" t="str">
        <f>CLEAN(TRIM(Angkatan22[[#This Row],[Placement]] &amp; "|" &amp; Angkatan22[[#This Row],[Competition Level]] &amp; "|" &amp; Angkatan22[[#This Row],[Team Category]]))</f>
        <v>Juara 3|External National|Team</v>
      </c>
      <c r="AA308" s="13">
        <f>COUNTIFS(Angkatan22[NIS], Angkatan22[[#This Row],[NIS]], Angkatan22[Field], Angkatan22[[#This Row],[Field]])</f>
        <v>2</v>
      </c>
      <c r="AB308" s="14">
        <f>COUNTIF(Angkatan22[NIS], Angkatan22[[#This Row],[NIS]])</f>
        <v>2</v>
      </c>
      <c r="AC308" s="13">
        <f>IF(Z308 = "Penulis kedua (bukan korespondensi) dst karya ilmiah di journal yg bereputasi dan diakui|External National|Team", IFERROR((INDEX(Grading22[Score], MATCH(Angkatan22[[#This Row],[Criteria]], Grading22[Criteria], 0)))/N308, 0), IFERROR(INDEX(Grading22[Score], MATCH(Angkatan22[[#This Row],[Criteria]], Grading22[Criteria], 0)), 0))</f>
        <v>8</v>
      </c>
    </row>
    <row r="309" spans="1:29" ht="14.25" hidden="1" customHeight="1" x14ac:dyDescent="0.35">
      <c r="A309" s="16" t="s">
        <v>1718</v>
      </c>
      <c r="B309" s="6" t="s">
        <v>1719</v>
      </c>
      <c r="C309" s="6" t="s">
        <v>1717</v>
      </c>
      <c r="D309" s="6">
        <v>2022</v>
      </c>
      <c r="E309" s="6" t="s">
        <v>171</v>
      </c>
      <c r="F309" s="7" t="s">
        <v>172</v>
      </c>
      <c r="G309" s="7" t="s">
        <v>173</v>
      </c>
      <c r="H309" s="6">
        <v>20232</v>
      </c>
      <c r="I309" s="6" t="s">
        <v>171</v>
      </c>
      <c r="J309" s="6" t="s">
        <v>28</v>
      </c>
      <c r="K309" s="6" t="s">
        <v>1805</v>
      </c>
      <c r="L309" s="6" t="s">
        <v>30</v>
      </c>
      <c r="M309" s="6" t="s">
        <v>44</v>
      </c>
      <c r="O309" s="6">
        <v>25</v>
      </c>
      <c r="P309" s="11" t="s">
        <v>174</v>
      </c>
      <c r="Q309" s="11" t="s">
        <v>175</v>
      </c>
      <c r="R309" s="11" t="s">
        <v>176</v>
      </c>
      <c r="T309" s="11" t="s">
        <v>177</v>
      </c>
      <c r="U309" s="6" t="s">
        <v>178</v>
      </c>
      <c r="V309" s="12" t="str">
        <f>Angkatan22[[#This Row],[Level]]</f>
        <v>External International</v>
      </c>
      <c r="W309" s="12" t="str">
        <f>VLOOKUP(Angkatan22[[#This Row],[Status]], Grading22[], 2, FALSE)</f>
        <v>Kompetisi</v>
      </c>
      <c r="X309" s="13" t="str">
        <f>Angkatan22[[#This Row],[Status]]</f>
        <v>Juara 2</v>
      </c>
      <c r="Y309" s="13" t="str">
        <f>Angkatan22[[#This Row],[Participant As]]</f>
        <v>Team</v>
      </c>
      <c r="Z309" s="13" t="str">
        <f>CLEAN(TRIM(Angkatan22[[#This Row],[Placement]] &amp; "|" &amp; Angkatan22[[#This Row],[Competition Level]] &amp; "|" &amp; Angkatan22[[#This Row],[Team Category]]))</f>
        <v>Juara 2|External International|Team</v>
      </c>
      <c r="AA309" s="13">
        <f>COUNTIFS(Angkatan22[NIS], Angkatan22[[#This Row],[NIS]], Angkatan22[Field], Angkatan22[[#This Row],[Field]])</f>
        <v>2</v>
      </c>
      <c r="AB309" s="14">
        <f>COUNTIF(Angkatan22[NIS], Angkatan22[[#This Row],[NIS]])</f>
        <v>2</v>
      </c>
      <c r="AC309" s="13">
        <f>IF(Z309 = "Penulis kedua (bukan korespondensi) dst karya ilmiah di journal yg bereputasi dan diakui|External National|Team", IFERROR((INDEX(Grading22[Score], MATCH(Angkatan22[[#This Row],[Criteria]], Grading22[Criteria], 0)))/N309, 0), IFERROR(INDEX(Grading22[Score], MATCH(Angkatan22[[#This Row],[Criteria]], Grading22[Criteria], 0)), 0))</f>
        <v>30</v>
      </c>
    </row>
    <row r="310" spans="1:29" ht="14.25" hidden="1" customHeight="1" x14ac:dyDescent="0.35">
      <c r="A310" s="16" t="s">
        <v>185</v>
      </c>
      <c r="B310" s="6" t="s">
        <v>186</v>
      </c>
      <c r="C310" s="6" t="s">
        <v>23</v>
      </c>
      <c r="D310" s="6">
        <v>2022</v>
      </c>
      <c r="E310" s="6" t="s">
        <v>187</v>
      </c>
      <c r="F310" s="7" t="s">
        <v>188</v>
      </c>
      <c r="G310" s="7" t="s">
        <v>189</v>
      </c>
      <c r="H310" s="6">
        <v>20212</v>
      </c>
      <c r="I310" s="6" t="s">
        <v>190</v>
      </c>
      <c r="J310" s="6" t="s">
        <v>28</v>
      </c>
      <c r="K310" s="6" t="s">
        <v>1805</v>
      </c>
      <c r="L310" s="6" t="s">
        <v>43</v>
      </c>
      <c r="M310" s="6" t="s">
        <v>31</v>
      </c>
      <c r="N310" s="6">
        <v>15</v>
      </c>
      <c r="O310" s="6">
        <v>15</v>
      </c>
      <c r="Q310" s="11" t="s">
        <v>191</v>
      </c>
      <c r="T310" s="11" t="s">
        <v>192</v>
      </c>
      <c r="U310" s="6" t="s">
        <v>193</v>
      </c>
      <c r="V310" s="12" t="str">
        <f>Angkatan22[[#This Row],[Level]]</f>
        <v>External Regional</v>
      </c>
      <c r="W310" s="12" t="str">
        <f>VLOOKUP(Angkatan22[[#This Row],[Status]], Grading22[], 2, FALSE)</f>
        <v>Kompetisi</v>
      </c>
      <c r="X310" s="13" t="str">
        <f>Angkatan22[[#This Row],[Status]]</f>
        <v>Juara 2</v>
      </c>
      <c r="Y310" s="13" t="str">
        <f>Angkatan22[[#This Row],[Participant As]]</f>
        <v>Individual</v>
      </c>
      <c r="Z310" s="13" t="str">
        <f>CLEAN(TRIM(Angkatan22[[#This Row],[Placement]] &amp; "|" &amp; Angkatan22[[#This Row],[Competition Level]] &amp; "|" &amp; Angkatan22[[#This Row],[Team Category]]))</f>
        <v>Juara 2|External Regional|Individual</v>
      </c>
      <c r="AA310" s="13">
        <f>COUNTIFS(Angkatan22[NIS], Angkatan22[[#This Row],[NIS]], Angkatan22[Field], Angkatan22[[#This Row],[Field]])</f>
        <v>1</v>
      </c>
      <c r="AB310" s="14">
        <f>COUNTIF(Angkatan22[NIS], Angkatan22[[#This Row],[NIS]])</f>
        <v>1</v>
      </c>
      <c r="AC310" s="13">
        <f>IF(Z310 = "Penulis kedua (bukan korespondensi) dst karya ilmiah di journal yg bereputasi dan diakui|External National|Team", IFERROR((INDEX(Grading22[Score], MATCH(Angkatan22[[#This Row],[Criteria]], Grading22[Criteria], 0)))/N310, 0), IFERROR(INDEX(Grading22[Score], MATCH(Angkatan22[[#This Row],[Criteria]], Grading22[Criteria], 0)), 0))</f>
        <v>30</v>
      </c>
    </row>
    <row r="311" spans="1:29" ht="14.25" hidden="1" customHeight="1" x14ac:dyDescent="0.35">
      <c r="A311" s="16" t="s">
        <v>208</v>
      </c>
      <c r="B311" s="6" t="s">
        <v>209</v>
      </c>
      <c r="C311" s="6" t="s">
        <v>23</v>
      </c>
      <c r="D311" s="6">
        <v>2022</v>
      </c>
      <c r="E311" s="6" t="s">
        <v>24</v>
      </c>
      <c r="F311" s="7" t="s">
        <v>25</v>
      </c>
      <c r="G311" s="7" t="s">
        <v>26</v>
      </c>
      <c r="H311" s="6">
        <v>20231</v>
      </c>
      <c r="I311" s="6" t="s">
        <v>27</v>
      </c>
      <c r="J311" s="6" t="s">
        <v>28</v>
      </c>
      <c r="K311" s="6" t="s">
        <v>1810</v>
      </c>
      <c r="L311" s="6" t="s">
        <v>30</v>
      </c>
      <c r="M311" s="6" t="s">
        <v>31</v>
      </c>
      <c r="N311" s="6">
        <v>500</v>
      </c>
      <c r="O311" s="6">
        <v>10</v>
      </c>
      <c r="P311" s="11" t="s">
        <v>32</v>
      </c>
      <c r="Q311" s="11" t="s">
        <v>33</v>
      </c>
      <c r="R311" s="11" t="s">
        <v>34</v>
      </c>
      <c r="U311" s="6" t="s">
        <v>35</v>
      </c>
      <c r="V311" s="12" t="str">
        <f>Angkatan22[[#This Row],[Level]]</f>
        <v>External International</v>
      </c>
      <c r="W311" s="12" t="str">
        <f>VLOOKUP(Angkatan22[[#This Row],[Status]], Grading22[], 2, FALSE)</f>
        <v>Pengakuan</v>
      </c>
      <c r="X311" s="13" t="str">
        <f>Angkatan22[[#This Row],[Status]]</f>
        <v>Narasumber/Pembicara</v>
      </c>
      <c r="Y311" s="13" t="str">
        <f>Angkatan22[[#This Row],[Participant As]]</f>
        <v>Individual</v>
      </c>
      <c r="Z311" s="13" t="str">
        <f>CLEAN(TRIM(Angkatan22[[#This Row],[Placement]] &amp; "|" &amp; Angkatan22[[#This Row],[Competition Level]] &amp; "|" &amp; Angkatan22[[#This Row],[Team Category]]))</f>
        <v>Narasumber/Pembicara|External International|Individual</v>
      </c>
      <c r="AA311" s="13">
        <f>COUNTIFS(Angkatan22[NIS], Angkatan22[[#This Row],[NIS]], Angkatan22[Field], Angkatan22[[#This Row],[Field]])</f>
        <v>1</v>
      </c>
      <c r="AB311" s="14">
        <f>COUNTIF(Angkatan22[NIS], Angkatan22[[#This Row],[NIS]])</f>
        <v>1</v>
      </c>
      <c r="AC311" s="13">
        <f>IF(Z311 = "Penulis kedua (bukan korespondensi) dst karya ilmiah di journal yg bereputasi dan diakui|External National|Team", IFERROR((INDEX(Grading22[Score], MATCH(Angkatan22[[#This Row],[Criteria]], Grading22[Criteria], 0)))/N311, 0), IFERROR(INDEX(Grading22[Score], MATCH(Angkatan22[[#This Row],[Criteria]], Grading22[Criteria], 0)), 0))</f>
        <v>25</v>
      </c>
    </row>
    <row r="312" spans="1:29" ht="14.25" hidden="1" customHeight="1" x14ac:dyDescent="0.35">
      <c r="A312" s="16" t="s">
        <v>1410</v>
      </c>
      <c r="B312" s="6" t="s">
        <v>1411</v>
      </c>
      <c r="C312" s="6" t="s">
        <v>1300</v>
      </c>
      <c r="D312" s="6">
        <v>2022</v>
      </c>
      <c r="E312" s="6" t="s">
        <v>1403</v>
      </c>
      <c r="F312" s="7" t="s">
        <v>300</v>
      </c>
      <c r="G312" s="7" t="s">
        <v>1404</v>
      </c>
      <c r="H312" s="6">
        <v>20222</v>
      </c>
      <c r="I312" s="6" t="s">
        <v>1405</v>
      </c>
      <c r="J312" s="6" t="s">
        <v>28</v>
      </c>
      <c r="K312" s="6" t="s">
        <v>1805</v>
      </c>
      <c r="L312" s="6" t="s">
        <v>54</v>
      </c>
      <c r="M312" s="6" t="s">
        <v>44</v>
      </c>
      <c r="N312" s="6">
        <v>100</v>
      </c>
      <c r="O312" s="6">
        <v>30</v>
      </c>
      <c r="Q312" s="11" t="s">
        <v>1406</v>
      </c>
      <c r="R312" s="11" t="s">
        <v>1407</v>
      </c>
      <c r="T312" s="11" t="s">
        <v>1408</v>
      </c>
      <c r="U312" s="6" t="s">
        <v>1409</v>
      </c>
      <c r="V312" s="12" t="str">
        <f>Angkatan22[[#This Row],[Level]]</f>
        <v>External National</v>
      </c>
      <c r="W312" s="12" t="str">
        <f>VLOOKUP(Angkatan22[[#This Row],[Status]], Grading22[], 2, FALSE)</f>
        <v>Kompetisi</v>
      </c>
      <c r="X312" s="13" t="str">
        <f>Angkatan22[[#This Row],[Status]]</f>
        <v>Juara 2</v>
      </c>
      <c r="Y312" s="13" t="str">
        <f>Angkatan22[[#This Row],[Participant As]]</f>
        <v>Team</v>
      </c>
      <c r="Z312" s="13" t="str">
        <f>CLEAN(TRIM(Angkatan22[[#This Row],[Placement]] &amp; "|" &amp; Angkatan22[[#This Row],[Competition Level]] &amp; "|" &amp; Angkatan22[[#This Row],[Team Category]]))</f>
        <v>Juara 2|External National|Team</v>
      </c>
      <c r="AA312" s="13">
        <f>COUNTIFS(Angkatan22[NIS], Angkatan22[[#This Row],[NIS]], Angkatan22[Field], Angkatan22[[#This Row],[Field]])</f>
        <v>1</v>
      </c>
      <c r="AB312" s="14">
        <f>COUNTIF(Angkatan22[NIS], Angkatan22[[#This Row],[NIS]])</f>
        <v>2</v>
      </c>
      <c r="AC312" s="13">
        <f>IF(Z312 = "Penulis kedua (bukan korespondensi) dst karya ilmiah di journal yg bereputasi dan diakui|External National|Team", IFERROR((INDEX(Grading22[Score], MATCH(Angkatan22[[#This Row],[Criteria]], Grading22[Criteria], 0)))/N312, 0), IFERROR(INDEX(Grading22[Score], MATCH(Angkatan22[[#This Row],[Criteria]], Grading22[Criteria], 0)), 0))</f>
        <v>11</v>
      </c>
    </row>
    <row r="313" spans="1:29" ht="14.25" hidden="1" customHeight="1" x14ac:dyDescent="0.35">
      <c r="A313" s="16" t="s">
        <v>1410</v>
      </c>
      <c r="B313" s="6" t="s">
        <v>1411</v>
      </c>
      <c r="C313" s="6" t="s">
        <v>1300</v>
      </c>
      <c r="D313" s="6">
        <v>2022</v>
      </c>
      <c r="E313" s="6" t="s">
        <v>24</v>
      </c>
      <c r="F313" s="7" t="s">
        <v>25</v>
      </c>
      <c r="G313" s="7" t="s">
        <v>26</v>
      </c>
      <c r="H313" s="6">
        <v>20231</v>
      </c>
      <c r="I313" s="6" t="s">
        <v>27</v>
      </c>
      <c r="J313" s="6" t="s">
        <v>28</v>
      </c>
      <c r="K313" s="6" t="s">
        <v>1810</v>
      </c>
      <c r="L313" s="6" t="s">
        <v>30</v>
      </c>
      <c r="M313" s="6" t="s">
        <v>31</v>
      </c>
      <c r="N313" s="6">
        <v>500</v>
      </c>
      <c r="O313" s="6">
        <v>10</v>
      </c>
      <c r="P313" s="11" t="s">
        <v>32</v>
      </c>
      <c r="Q313" s="11" t="s">
        <v>308</v>
      </c>
      <c r="R313" s="11" t="s">
        <v>309</v>
      </c>
      <c r="U313" s="6" t="s">
        <v>35</v>
      </c>
      <c r="V313" s="12" t="str">
        <f>Angkatan22[[#This Row],[Level]]</f>
        <v>External International</v>
      </c>
      <c r="W313" s="12" t="str">
        <f>VLOOKUP(Angkatan22[[#This Row],[Status]], Grading22[], 2, FALSE)</f>
        <v>Pengakuan</v>
      </c>
      <c r="X313" s="13" t="str">
        <f>Angkatan22[[#This Row],[Status]]</f>
        <v>Narasumber/Pembicara</v>
      </c>
      <c r="Y313" s="13" t="str">
        <f>Angkatan22[[#This Row],[Participant As]]</f>
        <v>Individual</v>
      </c>
      <c r="Z313" s="13" t="str">
        <f>CLEAN(TRIM(Angkatan22[[#This Row],[Placement]] &amp; "|" &amp; Angkatan22[[#This Row],[Competition Level]] &amp; "|" &amp; Angkatan22[[#This Row],[Team Category]]))</f>
        <v>Narasumber/Pembicara|External International|Individual</v>
      </c>
      <c r="AA313" s="13">
        <f>COUNTIFS(Angkatan22[NIS], Angkatan22[[#This Row],[NIS]], Angkatan22[Field], Angkatan22[[#This Row],[Field]])</f>
        <v>1</v>
      </c>
      <c r="AB313" s="14">
        <f>COUNTIF(Angkatan22[NIS], Angkatan22[[#This Row],[NIS]])</f>
        <v>2</v>
      </c>
      <c r="AC313" s="13">
        <f>IF(Z313 = "Penulis kedua (bukan korespondensi) dst karya ilmiah di journal yg bereputasi dan diakui|External National|Team", IFERROR((INDEX(Grading22[Score], MATCH(Angkatan22[[#This Row],[Criteria]], Grading22[Criteria], 0)))/N313, 0), IFERROR(INDEX(Grading22[Score], MATCH(Angkatan22[[#This Row],[Criteria]], Grading22[Criteria], 0)), 0))</f>
        <v>25</v>
      </c>
    </row>
    <row r="314" spans="1:29" ht="14.25" hidden="1" customHeight="1" x14ac:dyDescent="0.35">
      <c r="A314" s="16" t="s">
        <v>461</v>
      </c>
      <c r="B314" s="6" t="s">
        <v>462</v>
      </c>
      <c r="C314" s="6" t="s">
        <v>23</v>
      </c>
      <c r="D314" s="6">
        <v>2022</v>
      </c>
      <c r="E314" s="6" t="s">
        <v>463</v>
      </c>
      <c r="F314" s="7" t="s">
        <v>464</v>
      </c>
      <c r="G314" s="7" t="s">
        <v>465</v>
      </c>
      <c r="H314" s="6">
        <v>20222</v>
      </c>
      <c r="J314" s="6" t="s">
        <v>28</v>
      </c>
      <c r="K314" s="6" t="s">
        <v>1805</v>
      </c>
      <c r="L314" s="6" t="s">
        <v>54</v>
      </c>
      <c r="M314" s="6" t="s">
        <v>31</v>
      </c>
      <c r="N314" s="6">
        <v>2200</v>
      </c>
      <c r="O314" s="6">
        <v>20</v>
      </c>
      <c r="P314" s="11" t="s">
        <v>466</v>
      </c>
      <c r="Q314" s="11" t="s">
        <v>467</v>
      </c>
      <c r="R314" s="11" t="s">
        <v>468</v>
      </c>
      <c r="T314" s="11" t="s">
        <v>469</v>
      </c>
      <c r="U314" s="6" t="s">
        <v>470</v>
      </c>
      <c r="V314" s="12" t="str">
        <f>Angkatan22[[#This Row],[Level]]</f>
        <v>External National</v>
      </c>
      <c r="W314" s="12" t="str">
        <f>VLOOKUP(Angkatan22[[#This Row],[Status]], Grading22[], 2, FALSE)</f>
        <v>Kompetisi</v>
      </c>
      <c r="X314" s="13" t="str">
        <f>Angkatan22[[#This Row],[Status]]</f>
        <v>Juara 2</v>
      </c>
      <c r="Y314" s="13" t="str">
        <f>Angkatan22[[#This Row],[Participant As]]</f>
        <v>Individual</v>
      </c>
      <c r="Z314" s="13" t="str">
        <f>CLEAN(TRIM(Angkatan22[[#This Row],[Placement]] &amp; "|" &amp; Angkatan22[[#This Row],[Competition Level]] &amp; "|" &amp; Angkatan22[[#This Row],[Team Category]]))</f>
        <v>Juara 2|External National|Individual</v>
      </c>
      <c r="AA314" s="13">
        <f>COUNTIFS(Angkatan22[NIS], Angkatan22[[#This Row],[NIS]], Angkatan22[Field], Angkatan22[[#This Row],[Field]])</f>
        <v>2</v>
      </c>
      <c r="AB314" s="14">
        <f>COUNTIF(Angkatan22[NIS], Angkatan22[[#This Row],[NIS]])</f>
        <v>2</v>
      </c>
      <c r="AC314" s="13">
        <f>IF(Z314 = "Penulis kedua (bukan korespondensi) dst karya ilmiah di journal yg bereputasi dan diakui|External National|Team", IFERROR((INDEX(Grading22[Score], MATCH(Angkatan22[[#This Row],[Criteria]], Grading22[Criteria], 0)))/N314, 0), IFERROR(INDEX(Grading22[Score], MATCH(Angkatan22[[#This Row],[Criteria]], Grading22[Criteria], 0)), 0))</f>
        <v>20</v>
      </c>
    </row>
    <row r="315" spans="1:29" ht="14.25" hidden="1" customHeight="1" x14ac:dyDescent="0.35">
      <c r="A315" s="16" t="s">
        <v>461</v>
      </c>
      <c r="B315" s="6" t="s">
        <v>462</v>
      </c>
      <c r="C315" s="6" t="s">
        <v>23</v>
      </c>
      <c r="D315" s="6">
        <v>2022</v>
      </c>
      <c r="E315" s="6" t="s">
        <v>471</v>
      </c>
      <c r="F315" s="7" t="s">
        <v>472</v>
      </c>
      <c r="G315" s="7" t="s">
        <v>473</v>
      </c>
      <c r="H315" s="6">
        <v>20231</v>
      </c>
      <c r="I315" s="6" t="s">
        <v>471</v>
      </c>
      <c r="J315" s="6" t="s">
        <v>28</v>
      </c>
      <c r="K315" s="6" t="s">
        <v>1806</v>
      </c>
      <c r="L315" s="6" t="s">
        <v>54</v>
      </c>
      <c r="M315" s="6" t="s">
        <v>44</v>
      </c>
      <c r="O315" s="6">
        <v>15</v>
      </c>
      <c r="P315" s="11" t="s">
        <v>474</v>
      </c>
      <c r="Q315" s="11" t="s">
        <v>475</v>
      </c>
      <c r="R315" s="11" t="s">
        <v>476</v>
      </c>
      <c r="T315" s="11" t="s">
        <v>477</v>
      </c>
      <c r="U315" s="6" t="s">
        <v>478</v>
      </c>
      <c r="V315" s="12" t="str">
        <f>Angkatan22[[#This Row],[Level]]</f>
        <v>External National</v>
      </c>
      <c r="W315" s="12" t="str">
        <f>VLOOKUP(Angkatan22[[#This Row],[Status]], Grading22[], 2, FALSE)</f>
        <v>Kompetisi</v>
      </c>
      <c r="X315" s="13" t="str">
        <f>Angkatan22[[#This Row],[Status]]</f>
        <v>Juara 3</v>
      </c>
      <c r="Y315" s="13" t="str">
        <f>Angkatan22[[#This Row],[Participant As]]</f>
        <v>Team</v>
      </c>
      <c r="Z315" s="13" t="str">
        <f>CLEAN(TRIM(Angkatan22[[#This Row],[Placement]] &amp; "|" &amp; Angkatan22[[#This Row],[Competition Level]] &amp; "|" &amp; Angkatan22[[#This Row],[Team Category]]))</f>
        <v>Juara 3|External National|Team</v>
      </c>
      <c r="AA315" s="13">
        <f>COUNTIFS(Angkatan22[NIS], Angkatan22[[#This Row],[NIS]], Angkatan22[Field], Angkatan22[[#This Row],[Field]])</f>
        <v>2</v>
      </c>
      <c r="AB315" s="14">
        <f>COUNTIF(Angkatan22[NIS], Angkatan22[[#This Row],[NIS]])</f>
        <v>2</v>
      </c>
      <c r="AC315" s="13">
        <f>IF(Z315 = "Penulis kedua (bukan korespondensi) dst karya ilmiah di journal yg bereputasi dan diakui|External National|Team", IFERROR((INDEX(Grading22[Score], MATCH(Angkatan22[[#This Row],[Criteria]], Grading22[Criteria], 0)))/N315, 0), IFERROR(INDEX(Grading22[Score], MATCH(Angkatan22[[#This Row],[Criteria]], Grading22[Criteria], 0)), 0))</f>
        <v>8</v>
      </c>
    </row>
    <row r="316" spans="1:29" ht="14.25" hidden="1" customHeight="1" x14ac:dyDescent="0.35">
      <c r="A316" s="16" t="s">
        <v>537</v>
      </c>
      <c r="B316" s="6" t="s">
        <v>538</v>
      </c>
      <c r="C316" s="6" t="s">
        <v>23</v>
      </c>
      <c r="D316" s="6">
        <v>2022</v>
      </c>
      <c r="E316" s="6" t="s">
        <v>24</v>
      </c>
      <c r="F316" s="7" t="s">
        <v>25</v>
      </c>
      <c r="G316" s="7" t="s">
        <v>26</v>
      </c>
      <c r="H316" s="6">
        <v>20231</v>
      </c>
      <c r="I316" s="6" t="s">
        <v>27</v>
      </c>
      <c r="J316" s="6" t="s">
        <v>28</v>
      </c>
      <c r="K316" s="6" t="s">
        <v>1810</v>
      </c>
      <c r="L316" s="6" t="s">
        <v>30</v>
      </c>
      <c r="M316" s="6" t="s">
        <v>31</v>
      </c>
      <c r="N316" s="6">
        <v>500</v>
      </c>
      <c r="O316" s="6">
        <v>10</v>
      </c>
      <c r="P316" s="11" t="s">
        <v>32</v>
      </c>
      <c r="Q316" s="11" t="s">
        <v>33</v>
      </c>
      <c r="R316" s="11" t="s">
        <v>34</v>
      </c>
      <c r="U316" s="6" t="s">
        <v>35</v>
      </c>
      <c r="V316" s="12" t="str">
        <f>Angkatan22[[#This Row],[Level]]</f>
        <v>External International</v>
      </c>
      <c r="W316" s="12" t="str">
        <f>VLOOKUP(Angkatan22[[#This Row],[Status]], Grading22[], 2, FALSE)</f>
        <v>Pengakuan</v>
      </c>
      <c r="X316" s="13" t="str">
        <f>Angkatan22[[#This Row],[Status]]</f>
        <v>Narasumber/Pembicara</v>
      </c>
      <c r="Y316" s="13" t="str">
        <f>Angkatan22[[#This Row],[Participant As]]</f>
        <v>Individual</v>
      </c>
      <c r="Z316" s="13" t="str">
        <f>CLEAN(TRIM(Angkatan22[[#This Row],[Placement]] &amp; "|" &amp; Angkatan22[[#This Row],[Competition Level]] &amp; "|" &amp; Angkatan22[[#This Row],[Team Category]]))</f>
        <v>Narasumber/Pembicara|External International|Individual</v>
      </c>
      <c r="AA316" s="13">
        <f>COUNTIFS(Angkatan22[NIS], Angkatan22[[#This Row],[NIS]], Angkatan22[Field], Angkatan22[[#This Row],[Field]])</f>
        <v>1</v>
      </c>
      <c r="AB316" s="14">
        <f>COUNTIF(Angkatan22[NIS], Angkatan22[[#This Row],[NIS]])</f>
        <v>1</v>
      </c>
      <c r="AC316" s="13">
        <f>IF(Z316 = "Penulis kedua (bukan korespondensi) dst karya ilmiah di journal yg bereputasi dan diakui|External National|Team", IFERROR((INDEX(Grading22[Score], MATCH(Angkatan22[[#This Row],[Criteria]], Grading22[Criteria], 0)))/N316, 0), IFERROR(INDEX(Grading22[Score], MATCH(Angkatan22[[#This Row],[Criteria]], Grading22[Criteria], 0)), 0))</f>
        <v>25</v>
      </c>
    </row>
    <row r="317" spans="1:29" ht="14.25" hidden="1" customHeight="1" x14ac:dyDescent="0.35">
      <c r="A317" s="16" t="s">
        <v>246</v>
      </c>
      <c r="B317" s="6" t="s">
        <v>247</v>
      </c>
      <c r="C317" s="6" t="s">
        <v>23</v>
      </c>
      <c r="D317" s="6">
        <v>2022</v>
      </c>
      <c r="E317" s="6" t="s">
        <v>24</v>
      </c>
      <c r="F317" s="7" t="s">
        <v>25</v>
      </c>
      <c r="G317" s="7" t="s">
        <v>26</v>
      </c>
      <c r="H317" s="6">
        <v>20231</v>
      </c>
      <c r="I317" s="6" t="s">
        <v>27</v>
      </c>
      <c r="J317" s="6" t="s">
        <v>28</v>
      </c>
      <c r="K317" s="6" t="s">
        <v>1810</v>
      </c>
      <c r="L317" s="6" t="s">
        <v>30</v>
      </c>
      <c r="M317" s="6" t="s">
        <v>31</v>
      </c>
      <c r="N317" s="6">
        <v>500</v>
      </c>
      <c r="O317" s="6">
        <v>10</v>
      </c>
      <c r="P317" s="11" t="s">
        <v>32</v>
      </c>
      <c r="Q317" s="11" t="s">
        <v>33</v>
      </c>
      <c r="R317" s="11" t="s">
        <v>34</v>
      </c>
      <c r="U317" s="6" t="s">
        <v>35</v>
      </c>
      <c r="V317" s="12" t="str">
        <f>Angkatan22[[#This Row],[Level]]</f>
        <v>External International</v>
      </c>
      <c r="W317" s="12" t="str">
        <f>VLOOKUP(Angkatan22[[#This Row],[Status]], Grading22[], 2, FALSE)</f>
        <v>Pengakuan</v>
      </c>
      <c r="X317" s="13" t="str">
        <f>Angkatan22[[#This Row],[Status]]</f>
        <v>Narasumber/Pembicara</v>
      </c>
      <c r="Y317" s="13" t="str">
        <f>Angkatan22[[#This Row],[Participant As]]</f>
        <v>Individual</v>
      </c>
      <c r="Z317" s="13" t="str">
        <f>CLEAN(TRIM(Angkatan22[[#This Row],[Placement]] &amp; "|" &amp; Angkatan22[[#This Row],[Competition Level]] &amp; "|" &amp; Angkatan22[[#This Row],[Team Category]]))</f>
        <v>Narasumber/Pembicara|External International|Individual</v>
      </c>
      <c r="AA317" s="13">
        <f>COUNTIFS(Angkatan22[NIS], Angkatan22[[#This Row],[NIS]], Angkatan22[Field], Angkatan22[[#This Row],[Field]])</f>
        <v>1</v>
      </c>
      <c r="AB317" s="14">
        <f>COUNTIF(Angkatan22[NIS], Angkatan22[[#This Row],[NIS]])</f>
        <v>1</v>
      </c>
      <c r="AC317" s="13">
        <f>IF(Z317 = "Penulis kedua (bukan korespondensi) dst karya ilmiah di journal yg bereputasi dan diakui|External National|Team", IFERROR((INDEX(Grading22[Score], MATCH(Angkatan22[[#This Row],[Criteria]], Grading22[Criteria], 0)))/N317, 0), IFERROR(INDEX(Grading22[Score], MATCH(Angkatan22[[#This Row],[Criteria]], Grading22[Criteria], 0)), 0))</f>
        <v>25</v>
      </c>
    </row>
    <row r="318" spans="1:29" ht="14.25" hidden="1" customHeight="1" x14ac:dyDescent="0.35">
      <c r="A318" s="16" t="s">
        <v>1584</v>
      </c>
      <c r="B318" s="6" t="s">
        <v>1585</v>
      </c>
      <c r="C318" s="6" t="s">
        <v>1565</v>
      </c>
      <c r="D318" s="6">
        <v>2022</v>
      </c>
      <c r="E318" s="6" t="s">
        <v>24</v>
      </c>
      <c r="F318" s="7" t="s">
        <v>25</v>
      </c>
      <c r="G318" s="7" t="s">
        <v>26</v>
      </c>
      <c r="H318" s="6">
        <v>20231</v>
      </c>
      <c r="I318" s="6" t="s">
        <v>27</v>
      </c>
      <c r="J318" s="6" t="s">
        <v>28</v>
      </c>
      <c r="K318" s="6" t="s">
        <v>1810</v>
      </c>
      <c r="L318" s="6" t="s">
        <v>30</v>
      </c>
      <c r="M318" s="6" t="s">
        <v>31</v>
      </c>
      <c r="N318" s="6">
        <v>500</v>
      </c>
      <c r="O318" s="6">
        <v>10</v>
      </c>
      <c r="P318" s="11" t="s">
        <v>32</v>
      </c>
      <c r="Q318" s="11" t="s">
        <v>308</v>
      </c>
      <c r="R318" s="11" t="s">
        <v>309</v>
      </c>
      <c r="U318" s="6" t="s">
        <v>35</v>
      </c>
      <c r="V318" s="12" t="str">
        <f>Angkatan22[[#This Row],[Level]]</f>
        <v>External International</v>
      </c>
      <c r="W318" s="12" t="str">
        <f>VLOOKUP(Angkatan22[[#This Row],[Status]], Grading22[], 2, FALSE)</f>
        <v>Pengakuan</v>
      </c>
      <c r="X318" s="13" t="str">
        <f>Angkatan22[[#This Row],[Status]]</f>
        <v>Narasumber/Pembicara</v>
      </c>
      <c r="Y318" s="13" t="str">
        <f>Angkatan22[[#This Row],[Participant As]]</f>
        <v>Individual</v>
      </c>
      <c r="Z318" s="13" t="str">
        <f>CLEAN(TRIM(Angkatan22[[#This Row],[Placement]] &amp; "|" &amp; Angkatan22[[#This Row],[Competition Level]] &amp; "|" &amp; Angkatan22[[#This Row],[Team Category]]))</f>
        <v>Narasumber/Pembicara|External International|Individual</v>
      </c>
      <c r="AA318" s="13">
        <f>COUNTIFS(Angkatan22[NIS], Angkatan22[[#This Row],[NIS]], Angkatan22[Field], Angkatan22[[#This Row],[Field]])</f>
        <v>1</v>
      </c>
      <c r="AB318" s="14">
        <f>COUNTIF(Angkatan22[NIS], Angkatan22[[#This Row],[NIS]])</f>
        <v>1</v>
      </c>
      <c r="AC318" s="13">
        <f>IF(Z318 = "Penulis kedua (bukan korespondensi) dst karya ilmiah di journal yg bereputasi dan diakui|External National|Team", IFERROR((INDEX(Grading22[Score], MATCH(Angkatan22[[#This Row],[Criteria]], Grading22[Criteria], 0)))/N318, 0), IFERROR(INDEX(Grading22[Score], MATCH(Angkatan22[[#This Row],[Criteria]], Grading22[Criteria], 0)), 0))</f>
        <v>25</v>
      </c>
    </row>
    <row r="319" spans="1:29" ht="14.25" hidden="1" customHeight="1" x14ac:dyDescent="0.35">
      <c r="A319" s="16" t="s">
        <v>1663</v>
      </c>
      <c r="B319" s="6" t="s">
        <v>1664</v>
      </c>
      <c r="C319" s="6" t="s">
        <v>1665</v>
      </c>
      <c r="D319" s="6">
        <v>2022</v>
      </c>
      <c r="E319" s="6" t="s">
        <v>1497</v>
      </c>
      <c r="F319" s="7" t="s">
        <v>1498</v>
      </c>
      <c r="G319" s="7" t="s">
        <v>1499</v>
      </c>
      <c r="H319" s="6">
        <v>20221</v>
      </c>
      <c r="I319" s="6" t="s">
        <v>1666</v>
      </c>
      <c r="J319" s="6" t="s">
        <v>28</v>
      </c>
      <c r="K319" s="6" t="s">
        <v>1806</v>
      </c>
      <c r="L319" s="6" t="s">
        <v>43</v>
      </c>
      <c r="M319" s="6" t="s">
        <v>31</v>
      </c>
      <c r="N319" s="6">
        <v>43</v>
      </c>
      <c r="O319" s="6">
        <v>12</v>
      </c>
      <c r="Q319" s="11" t="s">
        <v>1667</v>
      </c>
      <c r="R319" s="11" t="s">
        <v>1668</v>
      </c>
      <c r="T319" s="11" t="s">
        <v>1669</v>
      </c>
      <c r="U319" s="6" t="s">
        <v>1504</v>
      </c>
      <c r="V319" s="12" t="str">
        <f>Angkatan22[[#This Row],[Level]]</f>
        <v>External Regional</v>
      </c>
      <c r="W319" s="12" t="str">
        <f>VLOOKUP(Angkatan22[[#This Row],[Status]], Grading22[], 2, FALSE)</f>
        <v>Kompetisi</v>
      </c>
      <c r="X319" s="13" t="str">
        <f>Angkatan22[[#This Row],[Status]]</f>
        <v>Juara 3</v>
      </c>
      <c r="Y319" s="13" t="str">
        <f>Angkatan22[[#This Row],[Participant As]]</f>
        <v>Individual</v>
      </c>
      <c r="Z319" s="13" t="str">
        <f>CLEAN(TRIM(Angkatan22[[#This Row],[Placement]] &amp; "|" &amp; Angkatan22[[#This Row],[Competition Level]] &amp; "|" &amp; Angkatan22[[#This Row],[Team Category]]))</f>
        <v>Juara 3|External Regional|Individual</v>
      </c>
      <c r="AA319" s="13">
        <f>COUNTIFS(Angkatan22[NIS], Angkatan22[[#This Row],[NIS]], Angkatan22[Field], Angkatan22[[#This Row],[Field]])</f>
        <v>2</v>
      </c>
      <c r="AB319" s="14">
        <f>COUNTIF(Angkatan22[NIS], Angkatan22[[#This Row],[NIS]])</f>
        <v>2</v>
      </c>
      <c r="AC319" s="13">
        <f>IF(Z319 = "Penulis kedua (bukan korespondensi) dst karya ilmiah di journal yg bereputasi dan diakui|External National|Team", IFERROR((INDEX(Grading22[Score], MATCH(Angkatan22[[#This Row],[Criteria]], Grading22[Criteria], 0)))/N319, 0), IFERROR(INDEX(Grading22[Score], MATCH(Angkatan22[[#This Row],[Criteria]], Grading22[Criteria], 0)), 0))</f>
        <v>25</v>
      </c>
    </row>
    <row r="320" spans="1:29" ht="14.25" hidden="1" customHeight="1" x14ac:dyDescent="0.35">
      <c r="A320" s="16" t="s">
        <v>1663</v>
      </c>
      <c r="B320" s="6" t="s">
        <v>1664</v>
      </c>
      <c r="C320" s="6" t="s">
        <v>1665</v>
      </c>
      <c r="D320" s="6">
        <v>2022</v>
      </c>
      <c r="E320" s="6" t="s">
        <v>1670</v>
      </c>
      <c r="F320" s="7" t="s">
        <v>1671</v>
      </c>
      <c r="G320" s="7" t="s">
        <v>1671</v>
      </c>
      <c r="H320" s="6">
        <v>20231</v>
      </c>
      <c r="I320" s="6" t="s">
        <v>1670</v>
      </c>
      <c r="J320" s="6" t="s">
        <v>28</v>
      </c>
      <c r="K320" s="6" t="s">
        <v>1804</v>
      </c>
      <c r="L320" s="6" t="s">
        <v>30</v>
      </c>
      <c r="M320" s="6" t="s">
        <v>44</v>
      </c>
      <c r="O320" s="6">
        <v>30</v>
      </c>
      <c r="P320" s="11" t="s">
        <v>1672</v>
      </c>
      <c r="Q320" s="11" t="s">
        <v>1673</v>
      </c>
      <c r="R320" s="11" t="s">
        <v>1674</v>
      </c>
      <c r="T320" s="11" t="s">
        <v>1675</v>
      </c>
      <c r="U320" s="6" t="s">
        <v>1676</v>
      </c>
      <c r="V320" s="12" t="str">
        <f>Angkatan22[[#This Row],[Level]]</f>
        <v>External International</v>
      </c>
      <c r="W320" s="12" t="str">
        <f>VLOOKUP(Angkatan22[[#This Row],[Status]], Grading22[], 2, FALSE)</f>
        <v>Kompetisi</v>
      </c>
      <c r="X320" s="13" t="str">
        <f>Angkatan22[[#This Row],[Status]]</f>
        <v>Juara 1</v>
      </c>
      <c r="Y320" s="13" t="str">
        <f>Angkatan22[[#This Row],[Participant As]]</f>
        <v>Team</v>
      </c>
      <c r="Z320" s="13" t="str">
        <f>CLEAN(TRIM(Angkatan22[[#This Row],[Placement]] &amp; "|" &amp; Angkatan22[[#This Row],[Competition Level]] &amp; "|" &amp; Angkatan22[[#This Row],[Team Category]]))</f>
        <v>Juara 1|External International|Team</v>
      </c>
      <c r="AA320" s="13">
        <f>COUNTIFS(Angkatan22[NIS], Angkatan22[[#This Row],[NIS]], Angkatan22[Field], Angkatan22[[#This Row],[Field]])</f>
        <v>2</v>
      </c>
      <c r="AB320" s="14">
        <f>COUNTIF(Angkatan22[NIS], Angkatan22[[#This Row],[NIS]])</f>
        <v>2</v>
      </c>
      <c r="AC320" s="13">
        <f>IF(Z320 = "Penulis kedua (bukan korespondensi) dst karya ilmiah di journal yg bereputasi dan diakui|External National|Team", IFERROR((INDEX(Grading22[Score], MATCH(Angkatan22[[#This Row],[Criteria]], Grading22[Criteria], 0)))/N320, 0), IFERROR(INDEX(Grading22[Score], MATCH(Angkatan22[[#This Row],[Criteria]], Grading22[Criteria], 0)), 0))</f>
        <v>35</v>
      </c>
    </row>
    <row r="321" spans="1:29" ht="14.25" hidden="1" customHeight="1" x14ac:dyDescent="0.35">
      <c r="A321" s="16" t="s">
        <v>543</v>
      </c>
      <c r="B321" s="6" t="s">
        <v>544</v>
      </c>
      <c r="C321" s="6" t="s">
        <v>23</v>
      </c>
      <c r="D321" s="6">
        <v>2022</v>
      </c>
      <c r="E321" s="6" t="s">
        <v>24</v>
      </c>
      <c r="F321" s="7" t="s">
        <v>25</v>
      </c>
      <c r="G321" s="7" t="s">
        <v>26</v>
      </c>
      <c r="H321" s="6">
        <v>20231</v>
      </c>
      <c r="I321" s="6" t="s">
        <v>27</v>
      </c>
      <c r="J321" s="6" t="s">
        <v>28</v>
      </c>
      <c r="K321" s="6" t="s">
        <v>1810</v>
      </c>
      <c r="L321" s="6" t="s">
        <v>30</v>
      </c>
      <c r="M321" s="6" t="s">
        <v>31</v>
      </c>
      <c r="N321" s="6">
        <v>500</v>
      </c>
      <c r="O321" s="6">
        <v>10</v>
      </c>
      <c r="P321" s="11" t="s">
        <v>32</v>
      </c>
      <c r="Q321" s="11" t="s">
        <v>33</v>
      </c>
      <c r="R321" s="11" t="s">
        <v>34</v>
      </c>
      <c r="U321" s="6" t="s">
        <v>35</v>
      </c>
      <c r="V321" s="12" t="str">
        <f>Angkatan22[[#This Row],[Level]]</f>
        <v>External International</v>
      </c>
      <c r="W321" s="12" t="str">
        <f>VLOOKUP(Angkatan22[[#This Row],[Status]], Grading22[], 2, FALSE)</f>
        <v>Pengakuan</v>
      </c>
      <c r="X321" s="13" t="str">
        <f>Angkatan22[[#This Row],[Status]]</f>
        <v>Narasumber/Pembicara</v>
      </c>
      <c r="Y321" s="13" t="str">
        <f>Angkatan22[[#This Row],[Participant As]]</f>
        <v>Individual</v>
      </c>
      <c r="Z321" s="13" t="str">
        <f>CLEAN(TRIM(Angkatan22[[#This Row],[Placement]] &amp; "|" &amp; Angkatan22[[#This Row],[Competition Level]] &amp; "|" &amp; Angkatan22[[#This Row],[Team Category]]))</f>
        <v>Narasumber/Pembicara|External International|Individual</v>
      </c>
      <c r="AA321" s="13">
        <f>COUNTIFS(Angkatan22[NIS], Angkatan22[[#This Row],[NIS]], Angkatan22[Field], Angkatan22[[#This Row],[Field]])</f>
        <v>1</v>
      </c>
      <c r="AB321" s="14">
        <f>COUNTIF(Angkatan22[NIS], Angkatan22[[#This Row],[NIS]])</f>
        <v>1</v>
      </c>
      <c r="AC321" s="13">
        <f>IF(Z321 = "Penulis kedua (bukan korespondensi) dst karya ilmiah di journal yg bereputasi dan diakui|External National|Team", IFERROR((INDEX(Grading22[Score], MATCH(Angkatan22[[#This Row],[Criteria]], Grading22[Criteria], 0)))/N321, 0), IFERROR(INDEX(Grading22[Score], MATCH(Angkatan22[[#This Row],[Criteria]], Grading22[Criteria], 0)), 0))</f>
        <v>25</v>
      </c>
    </row>
    <row r="322" spans="1:29" ht="14.25" customHeight="1" x14ac:dyDescent="0.35"/>
    <row r="323" spans="1:29" ht="14.25" customHeight="1" x14ac:dyDescent="0.35"/>
    <row r="324" spans="1:29" ht="14.25" customHeight="1" x14ac:dyDescent="0.35"/>
    <row r="325" spans="1:29" ht="14.25" customHeight="1" x14ac:dyDescent="0.35"/>
    <row r="326" spans="1:29" ht="14.25" customHeight="1" x14ac:dyDescent="0.35"/>
    <row r="327" spans="1:29" ht="14.25" customHeight="1" x14ac:dyDescent="0.35"/>
    <row r="328" spans="1:29" ht="14.25" customHeight="1" x14ac:dyDescent="0.35"/>
    <row r="329" spans="1:29" ht="14.25" customHeight="1" x14ac:dyDescent="0.35"/>
    <row r="330" spans="1:29" ht="14.25" customHeight="1" x14ac:dyDescent="0.35"/>
    <row r="331" spans="1:29" ht="14.25" customHeight="1" x14ac:dyDescent="0.35"/>
    <row r="332" spans="1:29" ht="14.25" customHeight="1" x14ac:dyDescent="0.35"/>
    <row r="333" spans="1:29" ht="14.25" customHeight="1" x14ac:dyDescent="0.35"/>
    <row r="334" spans="1:29" ht="14.25" customHeight="1" x14ac:dyDescent="0.35"/>
    <row r="335" spans="1:29" ht="14.25" customHeight="1" x14ac:dyDescent="0.35"/>
    <row r="336" spans="1:29"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sheetData>
  <hyperlinks>
    <hyperlink ref="P201" r:id="rId1" xr:uid="{54AE8CE6-5EC7-4BE1-86E6-84F816202C37}"/>
    <hyperlink ref="Q201" r:id="rId2" xr:uid="{4FE38112-14B7-48F5-A0CB-6A44CD978661}"/>
    <hyperlink ref="R201" r:id="rId3" xr:uid="{86FCDF40-D976-48BC-8D55-1B7CF6E1A0F3}"/>
    <hyperlink ref="Q87" r:id="rId4" xr:uid="{48ABC484-AED8-483E-B2F8-DA776F4140F2}"/>
    <hyperlink ref="R87" r:id="rId5" xr:uid="{71BFFC8E-F9F9-4A1F-A811-B2319A2B52B7}"/>
    <hyperlink ref="T87" r:id="rId6" xr:uid="{BFC22E89-16B3-470E-8D29-0735F8B9A90A}"/>
    <hyperlink ref="S103" r:id="rId7" xr:uid="{3E20E47E-E014-4BCD-A2FE-C88365BEB263}"/>
    <hyperlink ref="Q126" r:id="rId8" xr:uid="{85641F36-4C98-41E0-A9E8-2E61A3E90E11}"/>
    <hyperlink ref="R126" r:id="rId9" xr:uid="{899FC30E-DD71-4A5F-9EDB-FFBEF7DA74B3}"/>
    <hyperlink ref="T126" r:id="rId10" xr:uid="{AFC1C7F2-3044-4B03-968C-88D48EF08A4C}"/>
    <hyperlink ref="Q17" r:id="rId11" xr:uid="{5CE49357-CC1E-481C-846A-C2B0E6809A21}"/>
    <hyperlink ref="R17" r:id="rId12" xr:uid="{DFFDDDFE-96EA-4EA6-9020-905B4C7B0911}"/>
    <hyperlink ref="T17" r:id="rId13" xr:uid="{88FEBB72-21F4-4C59-A0CD-2927EA84C087}"/>
    <hyperlink ref="Q104" r:id="rId14" xr:uid="{4497CEDF-31EC-48C1-B0FE-BFFB9FA4F61A}"/>
    <hyperlink ref="S104" r:id="rId15" xr:uid="{8BD66D00-4FE5-41C7-B820-B634633B5B14}"/>
    <hyperlink ref="P163" r:id="rId16" xr:uid="{28342596-D5A7-4EDE-A790-6817ACC212CA}"/>
    <hyperlink ref="Q163" r:id="rId17" xr:uid="{3D8D418A-CA0B-4775-B732-3CF9CD8A00D8}"/>
    <hyperlink ref="S284" r:id="rId18" xr:uid="{86ACA6FF-3803-4B01-9FE8-A5E074AF7E11}"/>
    <hyperlink ref="T218" r:id="rId19" xr:uid="{657AB691-0C12-4C0B-AAD5-BCB8EB5A4FB1}"/>
    <hyperlink ref="R218" r:id="rId20" xr:uid="{8C0A853A-B592-44EB-B30B-DE9336EEE2E8}"/>
    <hyperlink ref="Q218" r:id="rId21" xr:uid="{E2FE3D40-2EFD-4D8A-AB66-0166F43AB50B}"/>
    <hyperlink ref="T217" r:id="rId22" xr:uid="{99BA0FC8-06B5-45D9-80C2-EA4A5F4793C4}"/>
    <hyperlink ref="R217" r:id="rId23" xr:uid="{3A887075-917F-46E2-826F-0B16E7C9AE66}"/>
    <hyperlink ref="Q217" r:id="rId24" xr:uid="{8ED84245-BE96-47CF-BCFF-7BB6500C6644}"/>
    <hyperlink ref="P217" r:id="rId25" xr:uid="{14B85DC0-3CF6-42D1-8D1F-BB548483726F}"/>
    <hyperlink ref="T216" r:id="rId26" xr:uid="{9EBB3D18-B849-4382-A213-F28FAC0108C3}"/>
    <hyperlink ref="R216" r:id="rId27" xr:uid="{87C8B8A7-C547-414A-8691-E9EDCCEE0B77}"/>
    <hyperlink ref="Q216" r:id="rId28" xr:uid="{A07F77D4-AD87-4B34-8B50-CF45445239D1}"/>
    <hyperlink ref="T287" r:id="rId29" xr:uid="{909D5EC5-4941-4BA6-A113-ECB24AA938AB}"/>
    <hyperlink ref="R287" r:id="rId30" xr:uid="{0FBE2C94-076E-4DAC-ADA4-B6D787D8C1A2}"/>
    <hyperlink ref="Q287" r:id="rId31" xr:uid="{B957F924-497D-4D2A-A118-E3DEB89F9E1C}"/>
    <hyperlink ref="T286" r:id="rId32" xr:uid="{E179D034-A194-4CAF-A935-E99CD1456FC3}"/>
    <hyperlink ref="R286" r:id="rId33" xr:uid="{4F1DB7D4-4418-4F14-AAE1-C0B407FA244E}"/>
    <hyperlink ref="Q286" r:id="rId34" xr:uid="{5FE90A1E-036A-4F06-A55E-B63061651DD1}"/>
    <hyperlink ref="P286" r:id="rId35" xr:uid="{64FE9A79-759C-4DEF-9DB3-4C7978D7C46A}"/>
    <hyperlink ref="T285" r:id="rId36" xr:uid="{48229EFE-7ECB-42D7-89A5-83B48C1C0242}"/>
    <hyperlink ref="R285" r:id="rId37" xr:uid="{E9E7539C-3840-460D-95FD-FCA17258BAFF}"/>
    <hyperlink ref="Q285" r:id="rId38" xr:uid="{9CCD5199-4944-40D4-BDDA-5AC81E84A295}"/>
    <hyperlink ref="T271" r:id="rId39" xr:uid="{CF0FABF2-F881-4CF6-B6A4-72FB8F4C4463}"/>
    <hyperlink ref="R271" r:id="rId40" xr:uid="{A389A592-353E-48F7-B34E-7F9C98A40401}"/>
    <hyperlink ref="Q271" r:id="rId41" xr:uid="{C40DE9A8-843C-413F-A9F6-1594AFA96CEA}"/>
    <hyperlink ref="P271" r:id="rId42" xr:uid="{3688B285-50C8-45D5-B38D-5A98C0D26F12}"/>
    <hyperlink ref="T270" r:id="rId43" xr:uid="{E7DE32B9-1365-4220-86D4-B194F94869F9}"/>
    <hyperlink ref="R270" r:id="rId44" xr:uid="{C01C1AA6-9D5C-4165-9EC8-F5E076D4F9A4}"/>
    <hyperlink ref="Q270" r:id="rId45" xr:uid="{2C2E1162-64B5-44DD-96C0-621CDE855B91}"/>
    <hyperlink ref="T269" r:id="rId46" xr:uid="{ABA80A13-2336-4BF0-940C-19A3BC0AAD36}"/>
    <hyperlink ref="R269" r:id="rId47" xr:uid="{31F015A5-5D65-4B59-B152-526B3886339D}"/>
    <hyperlink ref="Q269" r:id="rId48" xr:uid="{30A8E106-71D6-494F-BADD-CEB5CC65EE5C}"/>
    <hyperlink ref="P269" r:id="rId49" xr:uid="{FA1EF55F-1E31-4EDE-8932-FF0F00F66C4F}"/>
    <hyperlink ref="T268" r:id="rId50" xr:uid="{1EC7E916-F9B9-40F1-8C4D-9BBA2140DEBE}"/>
    <hyperlink ref="R268" r:id="rId51" xr:uid="{E20069DB-40C6-4956-B5B0-BAEED789720F}"/>
    <hyperlink ref="Q268" r:id="rId52" xr:uid="{3CFA15AF-B896-4ABD-8431-83B419E23BB2}"/>
    <hyperlink ref="P268" r:id="rId53" xr:uid="{CBF928CA-4F98-485B-8A43-94FFDFA1ABF3}"/>
    <hyperlink ref="T146" r:id="rId54" xr:uid="{DA35C1C2-AB01-4C24-8E54-3CBBA6D1C876}"/>
    <hyperlink ref="R146" r:id="rId55" xr:uid="{3367149B-C67C-4CFC-88C3-C62F202AE820}"/>
    <hyperlink ref="Q146" r:id="rId56" xr:uid="{6BAE5D54-843A-4580-ABB7-E881DFDA5A94}"/>
    <hyperlink ref="P146" r:id="rId57" xr:uid="{B5963DA8-1B7D-4A55-A737-ECFC3A177306}"/>
    <hyperlink ref="S61" r:id="rId58" xr:uid="{B53FB487-5A29-45DA-A967-B445CE371E2F}"/>
    <hyperlink ref="R61" r:id="rId59" xr:uid="{411F3211-57C6-425D-ACAC-F91B198ACEE7}"/>
    <hyperlink ref="P61" r:id="rId60" xr:uid="{FDF7EA3D-7491-4EF4-836B-C240054DE69E}"/>
    <hyperlink ref="S189" r:id="rId61" xr:uid="{FDC827B5-A0D3-4FB7-BC44-3A88115EB50E}"/>
    <hyperlink ref="R189" r:id="rId62" xr:uid="{C6CA3CC4-831F-4011-90E7-A120B8D2DBDA}"/>
    <hyperlink ref="P189" r:id="rId63" xr:uid="{65E73180-2B31-4A44-BB4C-4707BFE2EB3A}"/>
    <hyperlink ref="T198" r:id="rId64" xr:uid="{48E9F1E0-B652-41D3-B4E4-86F1200878DF}"/>
    <hyperlink ref="R198" r:id="rId65" xr:uid="{71C4A0BB-0DDA-419A-AF12-A9974386A802}"/>
    <hyperlink ref="Q198" r:id="rId66" xr:uid="{F12CA73E-9D90-41A8-9AB7-E49CB1B5E792}"/>
    <hyperlink ref="T197" r:id="rId67" xr:uid="{000D6044-51EC-4151-9C43-01EE6C636A90}"/>
    <hyperlink ref="R197" r:id="rId68" xr:uid="{430527DC-C79C-40D2-B8A4-15C861D185F4}"/>
    <hyperlink ref="Q197" r:id="rId69" xr:uid="{59D514CB-6D7A-4EC1-A06A-621AFBC167F4}"/>
    <hyperlink ref="P197" r:id="rId70" xr:uid="{4FB39767-1BAE-4771-8379-511CD2A594FE}"/>
    <hyperlink ref="T196" r:id="rId71" xr:uid="{F6181722-0B28-40B4-B5F6-56923714DDF1}"/>
    <hyperlink ref="R196" r:id="rId72" xr:uid="{47E86837-8EC0-404F-83F5-1071B4D852EB}"/>
    <hyperlink ref="Q196" r:id="rId73" xr:uid="{508F691F-E058-4C97-B231-9854CB43EBB0}"/>
    <hyperlink ref="T131" r:id="rId74" xr:uid="{4986E6FD-81A4-4FEE-8AEC-3F828FA64D68}"/>
    <hyperlink ref="R131" r:id="rId75" xr:uid="{C824DE49-1DF1-4BA0-8463-AB2EE9582CC7}"/>
    <hyperlink ref="Q131" r:id="rId76" xr:uid="{93FF96E5-F51D-46E7-9387-64120282E65B}"/>
    <hyperlink ref="T130" r:id="rId77" xr:uid="{820EDF47-2ADC-4B0C-AE86-19E1EAD3E82E}"/>
    <hyperlink ref="R130" r:id="rId78" xr:uid="{D27AD58F-9BFA-4B11-8525-9A4F16CB4F91}"/>
    <hyperlink ref="Q130" r:id="rId79" xr:uid="{9819948C-59BA-4252-A477-4C5E1D9C6D65}"/>
    <hyperlink ref="P130" r:id="rId80" xr:uid="{4D85FE31-1C23-4A8D-8C9F-8CC17CA3062A}"/>
    <hyperlink ref="T129" r:id="rId81" xr:uid="{A51673E7-728B-46A3-940E-53AA9E71A6BF}"/>
    <hyperlink ref="R129" r:id="rId82" xr:uid="{9BBF9FA2-A489-476E-B439-2175ADB20B0A}"/>
    <hyperlink ref="Q129" r:id="rId83" xr:uid="{DAD49E57-BCA4-474F-8456-BCF137DCF853}"/>
    <hyperlink ref="Q37" r:id="rId84" xr:uid="{D42F7094-B76A-49DD-8059-ABA6C908B3F9}"/>
    <hyperlink ref="T160" r:id="rId85" xr:uid="{571ED3F6-DB09-441D-B0E7-A50159EF6A30}"/>
    <hyperlink ref="R160" r:id="rId86" xr:uid="{06A1014E-6DF8-4659-BB70-F2DAF93B13AD}"/>
    <hyperlink ref="Q160" r:id="rId87" xr:uid="{8286129C-D536-4C42-85FA-AE4B96FAFEB7}"/>
    <hyperlink ref="T301" r:id="rId88" xr:uid="{A6DD0AEB-B2F5-40EF-BE34-31528A6C9E6D}"/>
    <hyperlink ref="R301" r:id="rId89" xr:uid="{C801B4D0-817D-4E94-A3FA-EF5780AB7BD9}"/>
    <hyperlink ref="Q301" r:id="rId90" xr:uid="{CAAA6E3C-9EAC-4708-94D3-4E768121FB99}"/>
    <hyperlink ref="P301" r:id="rId91" xr:uid="{C5BA3E75-C625-4442-928C-16E86FD787B8}"/>
    <hyperlink ref="R300" r:id="rId92" xr:uid="{93900DE3-458C-44FD-B927-ADC840096D72}"/>
    <hyperlink ref="Q300" r:id="rId93" xr:uid="{921F1915-B95E-45C8-8161-296825EF2CF6}"/>
    <hyperlink ref="P300" r:id="rId94" xr:uid="{6D61BB9A-3355-404B-9561-5822C40E4815}"/>
    <hyperlink ref="T181" r:id="rId95" xr:uid="{BC6E3EA7-6E9D-43B3-9ECD-1DE55B4A0A56}"/>
    <hyperlink ref="R181" r:id="rId96" xr:uid="{698C6FF0-8C2A-47B6-B9AC-C9F77BD0DA3B}"/>
    <hyperlink ref="Q181" r:id="rId97" xr:uid="{11EF2B47-110B-41B5-9C3F-07757ACB414A}"/>
    <hyperlink ref="P181" r:id="rId98" xr:uid="{4A56DF10-52BC-4882-A3F5-2FFEE9675715}"/>
    <hyperlink ref="T180" r:id="rId99" xr:uid="{82B6C43C-B21D-41FB-AAFE-473E0C9CE270}"/>
    <hyperlink ref="R180" r:id="rId100" xr:uid="{068E155D-D57F-43C0-8CFB-03F07E18489C}"/>
    <hyperlink ref="Q180" r:id="rId101" xr:uid="{FF6E41D7-BADE-4108-BAB4-69F5ECA45E6D}"/>
    <hyperlink ref="P180" r:id="rId102" xr:uid="{8B470A63-4F00-441B-8F3B-61862D7ED644}"/>
    <hyperlink ref="T309" r:id="rId103" xr:uid="{6FC95CBC-C646-40B2-9551-BF4A81B628AC}"/>
    <hyperlink ref="R309" r:id="rId104" xr:uid="{58A9B7A8-C313-4BED-8313-5340C5003B6E}"/>
    <hyperlink ref="Q309" r:id="rId105" xr:uid="{78F9C19A-4800-417A-A66E-A193A2D62981}"/>
    <hyperlink ref="P309" r:id="rId106" xr:uid="{B554BE26-0410-4EA0-8C08-81C1A129CC24}"/>
    <hyperlink ref="T308" r:id="rId107" xr:uid="{D43436D3-9ADC-4D0E-A81F-49F68CDBC21E}"/>
    <hyperlink ref="R308" r:id="rId108" xr:uid="{75D9A040-77DF-4739-A657-EEDB6CDC3D65}"/>
    <hyperlink ref="Q308" r:id="rId109" xr:uid="{07EB4B95-53EE-4AFB-964F-310B39B99148}"/>
    <hyperlink ref="P308" r:id="rId110" xr:uid="{D682D7CE-7F1F-4392-9F65-42B19E3F1182}"/>
    <hyperlink ref="T23" r:id="rId111" xr:uid="{5906B03D-D56B-435F-BD9C-20145F86F06E}"/>
    <hyperlink ref="R23" r:id="rId112" xr:uid="{A296A07E-50B4-4672-BE2C-7A15F13E17B4}"/>
    <hyperlink ref="Q23" r:id="rId113" xr:uid="{F8C36F70-CC93-4897-94DE-BE4BA2E66EC8}"/>
    <hyperlink ref="P23" r:id="rId114" xr:uid="{379BF9DD-F70C-492A-BB47-F3B1A0AB0D9F}"/>
    <hyperlink ref="T22" r:id="rId115" xr:uid="{CAC71D92-2883-41C3-BEBC-E6922EA4E363}"/>
    <hyperlink ref="R22" r:id="rId116" xr:uid="{B7F05680-73CA-4BAA-AADE-B23C7CE25E2A}"/>
    <hyperlink ref="Q22" r:id="rId117" xr:uid="{CD1ED9B7-D292-4CB3-9036-A7C4B9530FC3}"/>
    <hyperlink ref="P22" r:id="rId118" xr:uid="{A7A4F06A-1BB1-4016-A19C-5A5A77AACB6B}"/>
    <hyperlink ref="R261" r:id="rId119" xr:uid="{F89B4937-A86C-42AA-A72B-F53187ECA1B8}"/>
    <hyperlink ref="Q261" r:id="rId120" xr:uid="{8F53780C-DF1F-40ED-ACFE-577BDD6B6171}"/>
    <hyperlink ref="P261" r:id="rId121" xr:uid="{9B6F5A94-5821-42ED-B0FC-EF0FCEDAF72F}"/>
    <hyperlink ref="R233" r:id="rId122" xr:uid="{B0EA6A4B-35D3-4163-8D4C-7D23736989B3}"/>
    <hyperlink ref="Q233" r:id="rId123" xr:uid="{9BA33C5A-814C-4CB1-B84E-A9AC8F60BFC6}"/>
    <hyperlink ref="P233" r:id="rId124" xr:uid="{FAB29FA8-3D8F-4A32-8043-CD6749A50898}"/>
    <hyperlink ref="T75" r:id="rId125" xr:uid="{1B57EAE2-452A-4B36-9CB3-2ABABB0C427E}"/>
    <hyperlink ref="R75" r:id="rId126" xr:uid="{AAC30064-5ED4-416A-A13C-6AF68497D5CE}"/>
    <hyperlink ref="Q75" r:id="rId127" xr:uid="{C49A8CB7-70B7-4C2D-B5BB-B4E574B79ADE}"/>
    <hyperlink ref="P75" r:id="rId128" xr:uid="{2C7D4B33-1093-4FD0-AC39-C13EB245C6F8}"/>
    <hyperlink ref="T262" r:id="rId129" xr:uid="{7AE72B58-F3CE-4A4F-9734-373916FDF277}"/>
    <hyperlink ref="R262" r:id="rId130" xr:uid="{9D55599D-B8A2-479C-B9EB-1A03F6DDB419}"/>
    <hyperlink ref="Q262" r:id="rId131" xr:uid="{B503E7C3-3DBA-40F3-B2EC-2B8A1E290B35}"/>
    <hyperlink ref="T15" r:id="rId132" xr:uid="{1BA09FB3-67E8-416E-8755-3A1AD2A9D3BB}"/>
    <hyperlink ref="R15" r:id="rId133" xr:uid="{34039972-EE9A-416D-9E77-CA41364F1919}"/>
    <hyperlink ref="Q15" r:id="rId134" xr:uid="{3255141D-FC93-40BD-9AF1-C2D3B4B301D0}"/>
    <hyperlink ref="T39" r:id="rId135" xr:uid="{6ED12B54-8955-47B9-8BA1-639FC0BC9F51}"/>
    <hyperlink ref="R39" r:id="rId136" xr:uid="{DDF1F204-22FC-400D-9664-65E63455CB3E}"/>
    <hyperlink ref="Q39" r:id="rId137" xr:uid="{2EEFE2AA-B653-41CC-B67B-B75DF2313DD6}"/>
    <hyperlink ref="T320" r:id="rId138" xr:uid="{86441C51-4EBE-4F8B-B154-23DBA5CDD91F}"/>
    <hyperlink ref="R320" r:id="rId139" xr:uid="{222A4875-8FEC-40D9-8557-B03029F5F63F}"/>
    <hyperlink ref="Q320" r:id="rId140" xr:uid="{7846B71D-CCB2-4A8C-91AF-ED95340F0668}"/>
    <hyperlink ref="P320" r:id="rId141" xr:uid="{2B296214-31DB-4115-AAE7-93FD8564F665}"/>
    <hyperlink ref="T319" r:id="rId142" xr:uid="{5261C288-7489-4E36-A8CC-84CC7B00BDAB}"/>
    <hyperlink ref="R319" r:id="rId143" xr:uid="{0623D5A8-0BAA-460A-A13C-42DDE9D2DA15}"/>
    <hyperlink ref="Q319" r:id="rId144" xr:uid="{D570A4F5-DDEA-436A-A8FA-79A0117C3349}"/>
    <hyperlink ref="R248" r:id="rId145" xr:uid="{A72CB129-62AC-4E7A-B817-7E7C78506C71}"/>
    <hyperlink ref="Q248" r:id="rId146" xr:uid="{C53EFF1C-E24F-4CD0-8D4B-96E8A0B1A234}"/>
    <hyperlink ref="P248" r:id="rId147" xr:uid="{77ACCD00-913D-4968-A609-AA05F5009915}"/>
    <hyperlink ref="R79" r:id="rId148" xr:uid="{A1DB339A-8A0B-4F29-BE4C-F66124B0BFC7}"/>
    <hyperlink ref="Q79" r:id="rId149" xr:uid="{8FCD7ADE-7457-424D-AE6A-E550B38EEEF2}"/>
    <hyperlink ref="P79" r:id="rId150" xr:uid="{04C2E545-39B8-4981-ADF5-BF9B0736AA7F}"/>
    <hyperlink ref="R295" r:id="rId151" xr:uid="{2EB246DD-E529-40BD-B731-C2AB7AE82C3D}"/>
    <hyperlink ref="Q295" r:id="rId152" xr:uid="{F25EDBC6-3528-4E92-BA48-14631B13EEEE}"/>
    <hyperlink ref="P295" r:id="rId153" xr:uid="{28E55481-C410-435E-A3ED-86814C8D4BBA}"/>
    <hyperlink ref="T73" r:id="rId154" xr:uid="{FAD2F8BB-69BA-461D-912F-737E7E31FEA4}"/>
    <hyperlink ref="R73" r:id="rId155" xr:uid="{9CC6E059-F6D3-44BC-93D7-99A63416F2DE}"/>
    <hyperlink ref="Q73" r:id="rId156" xr:uid="{8CD26681-E0B7-4FFD-A0EB-0D009AF862EC}"/>
    <hyperlink ref="P73" r:id="rId157" xr:uid="{ED3BCDBB-F1E2-4887-A501-2427C5EB675A}"/>
    <hyperlink ref="R121" r:id="rId158" xr:uid="{43AB5C47-9AEC-484A-803A-E4824D45F2DB}"/>
    <hyperlink ref="Q121" r:id="rId159" xr:uid="{F729528C-55A0-4002-B931-D3AE10359EDF}"/>
    <hyperlink ref="P121" r:id="rId160" xr:uid="{9AF7071D-B7A1-4F01-966F-D6197C8DCC2A}"/>
    <hyperlink ref="Q120" r:id="rId161" xr:uid="{DC7789F5-4B30-41E3-8609-98CF1BA5EBA6}"/>
    <hyperlink ref="T119" r:id="rId162" xr:uid="{B6324C6B-F452-4AC9-B734-87298CC79CE3}"/>
    <hyperlink ref="R119" r:id="rId163" xr:uid="{6C8F9A79-CF91-4DAF-A8DE-6A7BB02A36C4}"/>
    <hyperlink ref="Q119" r:id="rId164" xr:uid="{29588A87-8D6D-4B17-B5D7-E3DE31B39D8B}"/>
    <hyperlink ref="P119" r:id="rId165" xr:uid="{E42FEED0-6BFA-48D6-9E11-00E3A0903C1A}"/>
    <hyperlink ref="R118" r:id="rId166" xr:uid="{E831CBB3-E325-4430-A0B0-376F451ADE85}"/>
    <hyperlink ref="Q118" r:id="rId167" xr:uid="{84BD6468-4632-4EC4-B4B2-88EEAC04343E}"/>
    <hyperlink ref="P118" r:id="rId168" xr:uid="{653BB971-D988-425F-B9FB-199C33F227CE}"/>
    <hyperlink ref="R299" r:id="rId169" xr:uid="{7D053AB6-7014-4F0D-990E-9CA81A214738}"/>
    <hyperlink ref="Q299" r:id="rId170" xr:uid="{26988042-E0B5-46D5-84E1-5973D09C40F5}"/>
    <hyperlink ref="P299" r:id="rId171" xr:uid="{503BE620-7FCC-4BBC-BA06-ADC5D58AFE3D}"/>
    <hyperlink ref="R298" r:id="rId172" xr:uid="{191ED8F3-24A0-473D-856C-A213E59CBE54}"/>
    <hyperlink ref="Q298" r:id="rId173" xr:uid="{6F9290D5-77D5-4162-8E28-F775ECA6A558}"/>
    <hyperlink ref="P298" r:id="rId174" xr:uid="{657D400E-919B-49F6-B24F-3039112957B1}"/>
    <hyperlink ref="T297" r:id="rId175" xr:uid="{57A5D87C-4DF5-4C3B-ACA8-F464791B042C}"/>
    <hyperlink ref="R297" r:id="rId176" xr:uid="{34D99AF1-277B-4B4B-943C-0198C752DECC}"/>
    <hyperlink ref="Q297" r:id="rId177" xr:uid="{CAA03B45-3C48-4648-BC55-EBA7190A8347}"/>
    <hyperlink ref="P297" r:id="rId178" xr:uid="{3359CB96-EC18-45BB-A520-7B381A3115F8}"/>
    <hyperlink ref="T296" r:id="rId179" xr:uid="{8FAE3A69-0878-490F-A8FF-6DCF3F11AA43}"/>
    <hyperlink ref="R296" r:id="rId180" xr:uid="{FD16CAF7-13DE-4DFB-A7D4-6D5DFCA86DE7}"/>
    <hyperlink ref="Q296" r:id="rId181" xr:uid="{341324BA-4A21-451B-B7F0-95B8EAEE7DA5}"/>
    <hyperlink ref="P296" r:id="rId182" xr:uid="{BC988D4E-BBE5-4E5B-B61B-7E66DA43E353}"/>
    <hyperlink ref="R231" r:id="rId183" xr:uid="{D637D8EE-9690-4C6A-847E-56FC715D3B87}"/>
    <hyperlink ref="Q231" r:id="rId184" xr:uid="{31542223-C47C-4D21-AA96-1ADA29B2479E}"/>
    <hyperlink ref="P231" r:id="rId185" xr:uid="{2B756E88-F1BE-4A21-80F6-6147B9A344E8}"/>
    <hyperlink ref="R246" r:id="rId186" xr:uid="{B56D2FC5-B46B-4EBA-B5D5-F5AD7C377BB3}"/>
    <hyperlink ref="Q246" r:id="rId187" xr:uid="{A985AE2A-5082-4A36-A087-7C813F714BC4}"/>
    <hyperlink ref="P246" r:id="rId188" xr:uid="{AE44FBF5-6553-4467-9960-D816E93519C3}"/>
    <hyperlink ref="R318" r:id="rId189" xr:uid="{2FF05082-EE06-4E50-95CB-084EF84132FC}"/>
    <hyperlink ref="Q318" r:id="rId190" xr:uid="{47288FFE-4583-4FBF-B96F-47A41980C3D1}"/>
    <hyperlink ref="P318" r:id="rId191" xr:uid="{1D3D6A6A-A8A4-4EF1-BA51-E7763BCA7B36}"/>
    <hyperlink ref="T211" r:id="rId192" xr:uid="{F9F255A3-3DC1-4756-AC56-43409DA3D164}"/>
    <hyperlink ref="R211" r:id="rId193" xr:uid="{71432556-C4CF-4740-8145-C370A9CAF05E}"/>
    <hyperlink ref="Q211" r:id="rId194" xr:uid="{173A871F-CC7D-4024-A34F-6E4A5284CC31}"/>
    <hyperlink ref="R221" r:id="rId195" xr:uid="{97C5480B-2E69-48C0-B873-F2DAC28E092E}"/>
    <hyperlink ref="Q221" r:id="rId196" xr:uid="{9D8000CF-ED7E-48CC-BC2C-851CFC935E80}"/>
    <hyperlink ref="P221" r:id="rId197" xr:uid="{41A9689E-E52D-4585-88A5-73F9979ABBC7}"/>
    <hyperlink ref="R156" r:id="rId198" xr:uid="{52C1C3C7-A245-4FD0-89FD-D3428D6E897A}"/>
    <hyperlink ref="Q156" r:id="rId199" xr:uid="{D12C2327-CF7A-472F-8CE9-170D795CAFC1}"/>
    <hyperlink ref="P156" r:id="rId200" xr:uid="{E1FC1894-41E4-4B4B-9427-CE212E56FE27}"/>
    <hyperlink ref="T155" r:id="rId201" xr:uid="{F4B96F93-A4B2-49B1-AD60-31CB2E25552D}"/>
    <hyperlink ref="R155" r:id="rId202" xr:uid="{C37C83EA-8C0E-4A46-8DAA-AF0F0B4F6B57}"/>
    <hyperlink ref="Q155" r:id="rId203" xr:uid="{DB3BAF18-6FE4-4463-ADC1-D0F0BAF16AD2}"/>
    <hyperlink ref="P155" r:id="rId204" xr:uid="{1B7B7BC1-263C-41DC-AA06-5E7FA745B75F}"/>
    <hyperlink ref="T277" r:id="rId205" xr:uid="{2C1528C6-9F4E-4DEC-896C-BC6765004342}"/>
    <hyperlink ref="R277" r:id="rId206" xr:uid="{CDFC3BCF-58EC-4CDB-95E3-3618C0478FE1}"/>
    <hyperlink ref="Q277" r:id="rId207" xr:uid="{4CD91A3D-BA41-4B82-B931-2A2DC610F2A4}"/>
    <hyperlink ref="T276" r:id="rId208" xr:uid="{8836FDBF-63AA-498E-BA72-DA4FF79D7F09}"/>
    <hyperlink ref="R276" r:id="rId209" xr:uid="{9AB2AB0C-DDE5-4B69-BD44-817350321B30}"/>
    <hyperlink ref="Q276" r:id="rId210" xr:uid="{A75CF30D-E1A0-4B65-9D91-450AB37CF9C5}"/>
    <hyperlink ref="P276" r:id="rId211" xr:uid="{317C2A94-A9F0-4A3E-A611-860E3362B907}"/>
    <hyperlink ref="T275" r:id="rId212" xr:uid="{2E1B1B5C-159B-44EB-92D4-2BA57EE0FDF4}"/>
    <hyperlink ref="R275" r:id="rId213" xr:uid="{2033D186-D65B-46ED-8D11-47A6C743D168}"/>
    <hyperlink ref="Q275" r:id="rId214" xr:uid="{823C02B5-74CE-4055-8F38-A0ED80E05C7F}"/>
    <hyperlink ref="T11" r:id="rId215" xr:uid="{7280B9FC-32AC-4179-90D0-D2C414EC2914}"/>
    <hyperlink ref="R11" r:id="rId216" xr:uid="{FE431030-20FA-4D12-95E2-68598C23A829}"/>
    <hyperlink ref="Q11" r:id="rId217" xr:uid="{B911C374-3397-4ABA-970F-7B1F40844E52}"/>
    <hyperlink ref="P11" r:id="rId218" xr:uid="{D67770A0-2582-4618-A776-CA0C6098C6A1}"/>
    <hyperlink ref="T292" r:id="rId219" xr:uid="{9C1FBB73-DB59-4FA3-9459-8D9D114B35FC}"/>
    <hyperlink ref="R292" r:id="rId220" xr:uid="{203C2389-3155-4AA2-BD1B-A9DE8D6A4032}"/>
    <hyperlink ref="Q292" r:id="rId221" xr:uid="{573944C9-DD20-42A5-B2D8-19CD9B587AFB}"/>
    <hyperlink ref="P292" r:id="rId222" xr:uid="{BA03B81F-9839-4DE2-978C-9F86E6F8BEA2}"/>
    <hyperlink ref="T291" r:id="rId223" xr:uid="{42E8B5E9-286D-4551-86C2-D259058FEC3D}"/>
    <hyperlink ref="R291" r:id="rId224" xr:uid="{1463B233-87A7-4A62-9028-93453562F006}"/>
    <hyperlink ref="Q291" r:id="rId225" xr:uid="{71EE60DF-6C5D-43AE-B1B0-E4FE1617824D}"/>
    <hyperlink ref="P291" r:id="rId226" xr:uid="{39B85B55-2DA5-4B65-A595-7B337406B477}"/>
    <hyperlink ref="T290" r:id="rId227" xr:uid="{9D57ACF2-9BC5-4449-98AD-C56A875E04CA}"/>
    <hyperlink ref="R290" r:id="rId228" xr:uid="{A75A0D4E-B7C1-4557-AEDF-28C8EF574A74}"/>
    <hyperlink ref="Q290" r:id="rId229" xr:uid="{0867603E-FC4A-4600-BDC3-B400CE1A5D4D}"/>
    <hyperlink ref="Q289" r:id="rId230" xr:uid="{C770E938-271F-44E6-9FC8-8B2D4B2FA390}"/>
    <hyperlink ref="P289" r:id="rId231" xr:uid="{12285A02-2CAC-4461-A464-9E018BAF7C15}"/>
    <hyperlink ref="T92" r:id="rId232" xr:uid="{84DEA0D0-D569-4645-81AD-8F4D17B5BA21}"/>
    <hyperlink ref="R92" r:id="rId233" xr:uid="{D1B92645-D0D3-46F6-A933-DC2C6F7A5EB4}"/>
    <hyperlink ref="Q92" r:id="rId234" xr:uid="{18E2BBA3-B991-4DF2-BAAA-520AB8CB5C81}"/>
    <hyperlink ref="P92" r:id="rId235" xr:uid="{5C0CF874-9919-42F1-95E4-A7FC5BBBDA33}"/>
    <hyperlink ref="T91" r:id="rId236" xr:uid="{D2D841AF-4298-40E6-B4DC-64FF4C617FC2}"/>
    <hyperlink ref="R91" r:id="rId237" xr:uid="{A9A75157-E2DE-4AE9-AE78-B8B6882C3F84}"/>
    <hyperlink ref="Q91" r:id="rId238" xr:uid="{E1440306-C870-4536-A92F-1E25FF685F1E}"/>
    <hyperlink ref="Q273" r:id="rId239" xr:uid="{91243FEB-AF57-4A73-B577-4D46248B44D4}"/>
    <hyperlink ref="R187" r:id="rId240" xr:uid="{DF884E56-74E2-42AA-A36B-216BEE36767E}"/>
    <hyperlink ref="Q187" r:id="rId241" xr:uid="{E16A88DE-3537-43A3-958C-45FFE9265A8B}"/>
    <hyperlink ref="P187" r:id="rId242" xr:uid="{06487E22-CED2-4BBF-8D81-85AB0383141B}"/>
    <hyperlink ref="T32" r:id="rId243" xr:uid="{3F882D16-1EBD-4CCD-897F-5A09EE89A443}"/>
    <hyperlink ref="R32" r:id="rId244" xr:uid="{87366E8E-8341-42BB-9CE0-573E69B0C1E5}"/>
    <hyperlink ref="Q32" r:id="rId245" xr:uid="{C2221010-8951-471F-B120-C724CC189C1F}"/>
    <hyperlink ref="R113" r:id="rId246" xr:uid="{8EAF92A7-2434-4F80-B297-87AF7D52ECE5}"/>
    <hyperlink ref="Q113" r:id="rId247" xr:uid="{CD8948B5-691F-4CA5-ACD5-7054B1D572A4}"/>
    <hyperlink ref="P113" r:id="rId248" xr:uid="{F18CE2FB-0763-47EB-8E6C-4909DB9E05FB}"/>
    <hyperlink ref="R60" r:id="rId249" xr:uid="{06828158-D7F0-431F-9A89-98FB72AED33D}"/>
    <hyperlink ref="Q60" r:id="rId250" xr:uid="{7687780C-340D-4B36-8ED7-3FC2DB484E8A}"/>
    <hyperlink ref="P60" r:id="rId251" xr:uid="{C78195C9-CBA4-4C40-BCDC-902A21CB185A}"/>
    <hyperlink ref="Q93" r:id="rId252" xr:uid="{1C737BB5-8D98-496E-8A0E-66FCFFABA67C}"/>
    <hyperlink ref="P93" r:id="rId253" xr:uid="{3CAB366D-D8CE-4CAF-A4C6-38A733239ACC}"/>
    <hyperlink ref="T219" r:id="rId254" xr:uid="{DD2803C7-EA3B-4480-9EE1-B33484D793C5}"/>
    <hyperlink ref="R219" r:id="rId255" xr:uid="{9E03C6D1-C104-41AC-917D-00CF088D62A0}"/>
    <hyperlink ref="Q219" r:id="rId256" xr:uid="{4D374AFA-75C7-429A-9071-73024A6C4A19}"/>
    <hyperlink ref="P219" r:id="rId257" xr:uid="{24C09665-B1D6-415D-A923-407C006EC85D}"/>
    <hyperlink ref="T193" r:id="rId258" xr:uid="{A43BA02E-C57D-4F1F-A546-1CE7484DC774}"/>
    <hyperlink ref="R193" r:id="rId259" xr:uid="{A84CE365-6178-46C9-BC09-83DB709757EC}"/>
    <hyperlink ref="Q193" r:id="rId260" xr:uid="{9E5FDE71-C25C-445F-8A65-F9F2F36CBA03}"/>
    <hyperlink ref="T192" r:id="rId261" xr:uid="{99BCFCD4-D5BB-4103-8067-E7BB1D5BAF14}"/>
    <hyperlink ref="R192" r:id="rId262" xr:uid="{51199F29-4CBE-4DD0-8B9A-B75631577E0A}"/>
    <hyperlink ref="Q192" r:id="rId263" xr:uid="{902ADAF2-BDA2-45B4-A37A-2D71688BBFDF}"/>
    <hyperlink ref="P192" r:id="rId264" xr:uid="{EBF9ED0A-31BB-4966-B855-C88193126E52}"/>
    <hyperlink ref="T58" r:id="rId265" xr:uid="{01A5660E-BBF3-4F55-911F-2CF3005CEF07}"/>
    <hyperlink ref="R58" r:id="rId266" xr:uid="{CF1C66AA-6973-4001-AE27-C1222AE0AD92}"/>
    <hyperlink ref="Q58" r:id="rId267" xr:uid="{EDF2FAD6-1D2A-44E5-A67F-7936D4F74F24}"/>
    <hyperlink ref="R313" r:id="rId268" xr:uid="{8149A707-EF1D-42CD-BAEF-C2AD866424F9}"/>
    <hyperlink ref="Q313" r:id="rId269" xr:uid="{3F47654E-4B24-402A-93D4-2CFE7FC35C31}"/>
    <hyperlink ref="P313" r:id="rId270" xr:uid="{EE45849D-CED9-479F-BB2B-6D4DD1CFD347}"/>
    <hyperlink ref="T312" r:id="rId271" xr:uid="{9C1A9FE2-3BFF-444D-88C7-B334B4AE02CB}"/>
    <hyperlink ref="R312" r:id="rId272" xr:uid="{0686BBDB-AF29-49B2-82D0-694F5365CF8C}"/>
    <hyperlink ref="Q312" r:id="rId273" xr:uid="{DB853078-9A7F-4A9F-A1E7-4B45EE917653}"/>
    <hyperlink ref="T164" r:id="rId274" xr:uid="{2F29D1E1-2E30-4288-9F78-BE409B7CE5B4}"/>
    <hyperlink ref="R164" r:id="rId275" xr:uid="{511443C7-1EF2-4143-903D-D0E0E087E830}"/>
    <hyperlink ref="Q164" r:id="rId276" xr:uid="{91D81656-C15F-47F5-BC35-851844C19E50}"/>
    <hyperlink ref="Q82" r:id="rId277" xr:uid="{BA34C0B0-F4DB-4408-928E-A6AD5AE3FFE7}"/>
    <hyperlink ref="T56" r:id="rId278" xr:uid="{B55B0B3A-4902-44D0-B89F-44FDFCE5585E}"/>
    <hyperlink ref="R56" r:id="rId279" xr:uid="{39E56DE5-25E6-4044-9722-74F609B065A2}"/>
    <hyperlink ref="Q56" r:id="rId280" xr:uid="{CB524BF7-2D36-414F-AA8E-871BC002D061}"/>
    <hyperlink ref="P56" r:id="rId281" xr:uid="{20D6A19C-580A-42D5-AE89-675AA4F93D87}"/>
    <hyperlink ref="T55" r:id="rId282" xr:uid="{5A7BC46B-57C2-4862-BE88-CCC4A5956F8E}"/>
    <hyperlink ref="R55" r:id="rId283" xr:uid="{46B6007F-76E7-42BA-B99B-014987872E5B}"/>
    <hyperlink ref="Q55" r:id="rId284" xr:uid="{15006E11-8EE3-4E7A-8677-545C4546ED32}"/>
    <hyperlink ref="P55" r:id="rId285" xr:uid="{A4E7A6D1-8EFF-42BE-B7D7-E1AE2CF49591}"/>
    <hyperlink ref="S54" r:id="rId286" xr:uid="{88ADCC1D-5894-4F18-B06A-599BF55A27A3}"/>
    <hyperlink ref="S53" r:id="rId287" xr:uid="{A204F89C-5AD1-484C-9960-2A0E5F6641B8}"/>
    <hyperlink ref="S52" r:id="rId288" xr:uid="{93368956-6F6F-4907-94DC-34B653EB66B3}"/>
    <hyperlink ref="R63" r:id="rId289" xr:uid="{995A7FF7-29E6-4B7C-9444-B3B682D4439D}"/>
    <hyperlink ref="Q63" r:id="rId290" xr:uid="{063888F6-2C64-4550-924F-3C8AD9D7B9C9}"/>
    <hyperlink ref="P63" r:id="rId291" xr:uid="{78F3A936-72FE-425E-876F-450195225304}"/>
    <hyperlink ref="R95" r:id="rId292" xr:uid="{B518D353-9996-468E-9DAA-14751981066D}"/>
    <hyperlink ref="Q95" r:id="rId293" xr:uid="{71376261-E805-48E0-A9F5-BEC5909CDD13}"/>
    <hyperlink ref="P95" r:id="rId294" xr:uid="{DF6AB29D-FB99-4013-9BCA-4F007A2590F7}"/>
    <hyperlink ref="Q108" r:id="rId295" xr:uid="{52D49FA6-E72D-4254-AA48-5463FAFD033E}"/>
    <hyperlink ref="Q107" r:id="rId296" xr:uid="{2F544727-EB77-45AB-9640-5CA230938067}"/>
    <hyperlink ref="Q90" r:id="rId297" xr:uid="{85365D0B-15D3-4E14-92A8-A7F9F8B4A3AA}"/>
    <hyperlink ref="S232" r:id="rId298" xr:uid="{20F6A490-D2E7-449B-B05E-0FCD2013CFA1}"/>
    <hyperlink ref="R306" r:id="rId299" xr:uid="{B0AE2736-2E6D-46ED-8A0E-2FC6CDD4DFC4}"/>
    <hyperlink ref="Q306" r:id="rId300" xr:uid="{9C9AE75E-60A6-4E20-AD47-4A44E48B4A49}"/>
    <hyperlink ref="P306" r:id="rId301" xr:uid="{18C0B469-026A-43BB-A70A-70DDA4CE9C9F}"/>
    <hyperlink ref="S142" r:id="rId302" xr:uid="{C9C6F632-397B-466C-BD97-7EA4EE18F5D7}"/>
    <hyperlink ref="S141" r:id="rId303" xr:uid="{AA246040-DA08-4606-ABA2-93F0C2DD1E13}"/>
    <hyperlink ref="S178" r:id="rId304" xr:uid="{621D42AC-6CEA-4618-81A4-A10D6B8565C7}"/>
    <hyperlink ref="R178" r:id="rId305" xr:uid="{6E3D046D-7223-4678-AA9B-2F7DEE85CDF3}"/>
    <hyperlink ref="S177" r:id="rId306" xr:uid="{95729113-B231-4C9B-AAD9-DB72C155FD00}"/>
    <hyperlink ref="Q176" r:id="rId307" xr:uid="{2529B764-A680-4B8B-AF7E-6EC98590BB0D}"/>
    <hyperlink ref="R186" r:id="rId308" xr:uid="{FB77D0D5-743C-4D49-802D-169C3C7A7256}"/>
    <hyperlink ref="R8" r:id="rId309" xr:uid="{6C2F9440-FC12-48E8-8C27-437C7CA696DA}"/>
    <hyperlink ref="Q8" r:id="rId310" xr:uid="{C8905F2B-5B8B-4EDF-96DC-C3F3184BD338}"/>
    <hyperlink ref="P8" r:id="rId311" xr:uid="{56350F2A-E669-473C-81FD-575CECFF4347}"/>
    <hyperlink ref="R253" r:id="rId312" xr:uid="{C4D25734-838F-4EA0-8710-91F56AF6A5C6}"/>
    <hyperlink ref="S252" r:id="rId313" xr:uid="{32729E3E-3774-45F0-86B9-EA3F1D29D43D}"/>
    <hyperlink ref="S68" r:id="rId314" xr:uid="{FF0CB8BD-0412-481D-AC94-54C27152B420}"/>
    <hyperlink ref="Q68" r:id="rId315" xr:uid="{982D4DAF-AB39-400E-AE7B-2FC8A592CAF1}"/>
    <hyperlink ref="R207" r:id="rId316" xr:uid="{B76226BE-2F46-4C0C-BC47-5E746A2EB3A9}"/>
    <hyperlink ref="Q207" r:id="rId317" xr:uid="{23534650-DAC9-4549-AAAD-2492AF2CF6BA}"/>
    <hyperlink ref="P207" r:id="rId318" xr:uid="{FFFCA5CE-FA2C-4973-9B78-75424CB5C6B3}"/>
    <hyperlink ref="T251" r:id="rId319" xr:uid="{26507000-30A0-4F8C-868D-099AF746DF4C}"/>
    <hyperlink ref="R251" r:id="rId320" xr:uid="{00C5C080-CE97-415A-96E3-0B7434FB121A}"/>
    <hyperlink ref="Q251" r:id="rId321" xr:uid="{6C42D523-633B-4E5C-8679-8903FC1126D6}"/>
    <hyperlink ref="P251" r:id="rId322" xr:uid="{820F2F00-F430-490C-84EA-CB306F5DD3D2}"/>
    <hyperlink ref="T303" r:id="rId323" xr:uid="{7CC3B141-A877-429E-B93E-E6F79FB407E4}"/>
    <hyperlink ref="R303" r:id="rId324" xr:uid="{A3CDBA4A-A270-413A-8B76-5B0FA04D49FB}"/>
    <hyperlink ref="Q303" r:id="rId325" xr:uid="{552AE53A-FA78-48C6-A69B-73FBBE6A3730}"/>
    <hyperlink ref="Q84" r:id="rId326" xr:uid="{5F6EFE78-A9E2-4700-9D7B-4C4471E45398}"/>
    <hyperlink ref="S3" r:id="rId327" xr:uid="{F69359DF-F2FE-4ECD-B5BF-914C4FB1F646}"/>
    <hyperlink ref="P3" r:id="rId328" xr:uid="{3D62BEF9-A5A8-42B9-BE5C-3929230ABC59}"/>
    <hyperlink ref="T161" r:id="rId329" xr:uid="{14F546B1-B971-4F1D-B43F-A04EFA66554F}"/>
    <hyperlink ref="R161" r:id="rId330" xr:uid="{9568370B-31DD-4CC2-96E6-9DA5B4BB8F23}"/>
    <hyperlink ref="Q161" r:id="rId331" xr:uid="{2899D5EE-1422-4267-97FF-C5AAEC00AD8F}"/>
    <hyperlink ref="P161" r:id="rId332" xr:uid="{FD2CEE36-4071-4F72-9E97-C648CE7BD47A}"/>
    <hyperlink ref="S10" r:id="rId333" xr:uid="{369E2F00-321D-4FA5-AEC2-6675889BDF29}"/>
    <hyperlink ref="Q185" r:id="rId334" xr:uid="{BC6A49FD-6DBD-4C26-91E1-0D682F802BE6}"/>
    <hyperlink ref="P185" r:id="rId335" xr:uid="{AED1F414-536D-4879-80D1-F623480FE165}"/>
    <hyperlink ref="S259" r:id="rId336" xr:uid="{FFD2C2B2-0CE3-49D4-9248-44E842C6A6DF}"/>
    <hyperlink ref="R259" r:id="rId337" xr:uid="{45C38264-1884-41DA-A7AF-FD34B835BB5B}"/>
    <hyperlink ref="P259" r:id="rId338" xr:uid="{BD723516-662D-4A1F-998F-F0FCFBBA673A}"/>
    <hyperlink ref="T12" r:id="rId339" xr:uid="{58A8DB9B-2617-4177-AA15-BDC896931A60}"/>
    <hyperlink ref="R12" r:id="rId340" xr:uid="{2D682254-9B2A-4FCA-AFDC-0E327545083D}"/>
    <hyperlink ref="Q12" r:id="rId341" xr:uid="{693BBC5A-1A94-45AA-B7CA-A093D302AB27}"/>
    <hyperlink ref="P12" r:id="rId342" xr:uid="{3B089BAA-E2F6-4429-BC60-F2452D741C76}"/>
    <hyperlink ref="T78" r:id="rId343" xr:uid="{B25B0850-4861-4E5D-ACEE-D02E2B1EF412}"/>
    <hyperlink ref="R78" r:id="rId344" xr:uid="{2508B82F-66E9-429C-9285-AD5C22085A0B}"/>
    <hyperlink ref="Q78" r:id="rId345" xr:uid="{63D50027-B587-481E-AE71-8A072ABD0C42}"/>
    <hyperlink ref="P78" r:id="rId346" xr:uid="{EE04867C-3146-471C-907E-239739E5FD21}"/>
    <hyperlink ref="T77" r:id="rId347" xr:uid="{12B4F015-056A-47EA-AA9D-F7AE07CED8CE}"/>
    <hyperlink ref="R77" r:id="rId348" xr:uid="{86117B7A-8556-464F-A436-3089B456CB8F}"/>
    <hyperlink ref="Q77" r:id="rId349" xr:uid="{766BB257-B93E-45C2-A36C-58611799D17E}"/>
    <hyperlink ref="P77" r:id="rId350" xr:uid="{E17A52E3-CD22-4B96-A14B-85BC44BE232B}"/>
    <hyperlink ref="S76" r:id="rId351" xr:uid="{D98B256C-F266-4F2D-A32C-6B6ACFCAB185}"/>
    <hyperlink ref="R76" r:id="rId352" xr:uid="{6388040F-E7EB-4F63-993E-4247C0FDD16C}"/>
    <hyperlink ref="S110" r:id="rId353" xr:uid="{DB450E26-6BD7-4C3F-89CC-F6FA14DD47D0}"/>
    <hyperlink ref="R109" r:id="rId354" xr:uid="{A513CA60-F0B3-491A-8151-751F9D0DC8E6}"/>
    <hyperlink ref="S148" r:id="rId355" xr:uid="{2DE51DE9-EBD3-4AF9-B07B-8C5960B92DE6}"/>
    <hyperlink ref="R148" r:id="rId356" xr:uid="{08853773-6246-4908-95BD-56581174943F}"/>
    <hyperlink ref="R147" r:id="rId357" xr:uid="{F20D5CF0-2EDE-42EF-A17B-83A12B713295}"/>
    <hyperlink ref="Q147" r:id="rId358" xr:uid="{0BC70D1B-7C74-4D1F-BBED-0D3112FAE05E}"/>
    <hyperlink ref="P147" r:id="rId359" xr:uid="{DCE4EB49-A0DF-4619-80AE-DFFDE28858DB}"/>
    <hyperlink ref="S123" r:id="rId360" xr:uid="{414F8C21-50FB-4B2E-8737-55E59B11FF4B}"/>
    <hyperlink ref="R123" r:id="rId361" xr:uid="{CC69A70F-7F33-48E4-8847-FC1BDF328ECF}"/>
    <hyperlink ref="T122" r:id="rId362" xr:uid="{7936D2B1-FA57-475C-8864-BAA62FBBB146}"/>
    <hyperlink ref="R122" r:id="rId363" xr:uid="{14F1FC06-B87F-44E1-9343-37F624AF9901}"/>
    <hyperlink ref="Q122" r:id="rId364" xr:uid="{D49745C6-0092-4BCD-AEA6-8778B6D32E7C}"/>
    <hyperlink ref="P122" r:id="rId365" xr:uid="{5BF6EA39-60C0-4F5D-9A14-057F6E9CABFB}"/>
    <hyperlink ref="T241" r:id="rId366" xr:uid="{3F9C6A96-F9CE-464E-94DB-24131480C1B9}"/>
    <hyperlink ref="R241" r:id="rId367" xr:uid="{01E56724-FC88-48EA-84A5-609F38C715A8}"/>
    <hyperlink ref="Q241" r:id="rId368" xr:uid="{E1A69903-F2FE-4E99-ACD9-C3CA82A25DD6}"/>
    <hyperlink ref="P241" r:id="rId369" xr:uid="{183C6886-8DE1-4162-B17A-7D06D2A3A281}"/>
    <hyperlink ref="T240" r:id="rId370" xr:uid="{66032952-7DF0-4872-A5E1-7AED54222D87}"/>
    <hyperlink ref="R240" r:id="rId371" xr:uid="{919392A0-504F-47D9-AE33-8CC3F88C23B1}"/>
    <hyperlink ref="Q240" r:id="rId372" xr:uid="{0A2B5127-1B1E-41AD-8A38-EDC6FAE3B417}"/>
    <hyperlink ref="P240" r:id="rId373" xr:uid="{13DCA8E1-B0B5-4CAC-8727-EBD6BA3C4F96}"/>
    <hyperlink ref="S153" r:id="rId374" xr:uid="{D7F06424-823C-4378-B229-0A6D5291D3F1}"/>
    <hyperlink ref="R153" r:id="rId375" xr:uid="{1CC48EA6-2D66-4A61-877F-4A7A2AC533CB}"/>
    <hyperlink ref="Q153" r:id="rId376" xr:uid="{07273EEE-2429-4614-9458-754548244711}"/>
    <hyperlink ref="S255" r:id="rId377" xr:uid="{03DDEA98-97D6-4E4E-9AF3-5AC7E880D75F}"/>
    <hyperlink ref="R255" r:id="rId378" xr:uid="{12D015ED-5597-4FC2-BC61-9214AF5761CF}"/>
    <hyperlink ref="Q254" r:id="rId379" xr:uid="{1D91C0EE-3DB9-478E-B358-97A35EAFC5E7}"/>
    <hyperlink ref="P254" r:id="rId380" xr:uid="{D751C0E2-17A7-41B8-AF2C-B8D34D8DFD47}"/>
    <hyperlink ref="T5" r:id="rId381" xr:uid="{386EC19A-20F1-49FF-9FFA-9C43DEB02B04}"/>
    <hyperlink ref="R5" r:id="rId382" xr:uid="{AB7BB1ED-AE40-43E7-A850-66A2D10174D6}"/>
    <hyperlink ref="Q5" r:id="rId383" xr:uid="{4AD9F6C5-8123-4C3E-8725-1F5B86C19B02}"/>
    <hyperlink ref="Q99" r:id="rId384" xr:uid="{A3683A8D-CF7C-42F0-9C2A-EF4A1247FC07}"/>
    <hyperlink ref="S117" r:id="rId385" xr:uid="{243285AD-7E5F-4FC6-8445-3FE55B258035}"/>
    <hyperlink ref="R117" r:id="rId386" xr:uid="{E8EFD4AE-E87A-43BC-9159-9572951BF6F6}"/>
    <hyperlink ref="P117" r:id="rId387" xr:uid="{E4DE5A19-EAD0-4A12-B519-C66071C4EDBB}"/>
    <hyperlink ref="R116" r:id="rId388" xr:uid="{A025D924-A108-4743-9A0E-4CB28D865A61}"/>
    <hyperlink ref="Q116" r:id="rId389" xr:uid="{0C548A3A-B6F8-45E2-B180-03D06400B4D7}"/>
    <hyperlink ref="S115" r:id="rId390" xr:uid="{689BC74E-7FB3-4E63-A977-72C3AAFFFC64}"/>
    <hyperlink ref="R115" r:id="rId391" xr:uid="{4FFA48A1-E721-4689-85A4-9E8540E9CF72}"/>
    <hyperlink ref="P115" r:id="rId392" xr:uid="{55CB1630-BB55-4FB7-A259-E659D521C149}"/>
    <hyperlink ref="R114" r:id="rId393" xr:uid="{F028E7C0-82C1-4D27-A72A-E6511588B011}"/>
    <hyperlink ref="Q114" r:id="rId394" xr:uid="{3D798133-215A-4FE0-9CE7-1A9936DE2B6F}"/>
    <hyperlink ref="T47" r:id="rId395" xr:uid="{37F74F37-8E21-432E-ADA4-1DF945FAEE9D}"/>
    <hyperlink ref="R47" r:id="rId396" xr:uid="{84A20F5F-8B7A-4520-8B46-F2367BB25D62}"/>
    <hyperlink ref="Q47" r:id="rId397" xr:uid="{7BBC79A4-E4BF-46FC-A483-B8B73F24002A}"/>
    <hyperlink ref="P47" r:id="rId398" xr:uid="{8378C5FD-E982-420C-B1B2-7B36DF4033CF}"/>
    <hyperlink ref="T235" r:id="rId399" xr:uid="{04E70D61-3767-4014-835B-525B550B79EC}"/>
    <hyperlink ref="R235" r:id="rId400" xr:uid="{F867C4D8-FF1C-442B-831C-56D353614C39}"/>
    <hyperlink ref="Q235" r:id="rId401" xr:uid="{0412A4D9-9105-4A55-82FF-9CA380659527}"/>
    <hyperlink ref="P235" r:id="rId402" xr:uid="{312B891E-C03B-44FD-8B74-488CBB2A3B50}"/>
    <hyperlink ref="T234" r:id="rId403" xr:uid="{6C63FAAA-D592-4454-831B-51876270EA83}"/>
    <hyperlink ref="R234" r:id="rId404" xr:uid="{36D1E1D7-615B-475D-A1F8-67AA1F04CF86}"/>
    <hyperlink ref="Q234" r:id="rId405" xr:uid="{948DC9FA-48BD-40BB-9DEA-E3CA656E1F05}"/>
    <hyperlink ref="P234" r:id="rId406" xr:uid="{16906F97-4DBE-4C4F-9BCA-9EEF2EDFC0FF}"/>
    <hyperlink ref="T280" r:id="rId407" xr:uid="{8110C837-8BA9-45C6-AFEB-D5F5E0C1996B}"/>
    <hyperlink ref="R280" r:id="rId408" xr:uid="{B70C0992-1F0D-4CF6-9E93-18913646B95C}"/>
    <hyperlink ref="Q280" r:id="rId409" xr:uid="{9A0A54C9-E54D-410B-9BFE-6E272ECF8E92}"/>
    <hyperlink ref="T279" r:id="rId410" xr:uid="{189A43AA-ABEC-41D0-A32C-7CDC5A0378EA}"/>
    <hyperlink ref="R279" r:id="rId411" xr:uid="{174022B7-9365-4467-A0EE-399EA558465F}"/>
    <hyperlink ref="Q279" r:id="rId412" xr:uid="{B9DA9E30-11EF-4C3A-AA00-0378BCF6A517}"/>
    <hyperlink ref="T278" r:id="rId413" xr:uid="{656DE5B6-6A15-4E5C-BB2E-EE31B0BF1783}"/>
    <hyperlink ref="R278" r:id="rId414" xr:uid="{5850D123-B251-4857-A819-55A6E5F2E060}"/>
    <hyperlink ref="Q278" r:id="rId415" xr:uid="{19F96D80-370D-499E-A2DC-A3345E91D24A}"/>
    <hyperlink ref="R305" r:id="rId416" xr:uid="{26E2C00B-02AA-4CE0-99A6-C58E2542ECAC}"/>
    <hyperlink ref="R67" r:id="rId417" xr:uid="{DFD263B1-B6C0-42E0-9BE6-D34216E738E3}"/>
    <hyperlink ref="Q67" r:id="rId418" xr:uid="{923A7486-7FA5-4DBA-BE4A-E41F2DCA47BD}"/>
    <hyperlink ref="S42" r:id="rId419" xr:uid="{984E8412-AA4D-4787-BAFD-27E3D995CFB5}"/>
    <hyperlink ref="R42" r:id="rId420" xr:uid="{E4AC6606-AC57-4BBF-9E0C-12978C968663}"/>
    <hyperlink ref="S188" r:id="rId421" xr:uid="{497F6D38-C814-48CA-BFF3-B5FF452D8B1B}"/>
    <hyperlink ref="R188" r:id="rId422" xr:uid="{B3AA00C7-F862-43E2-8A9B-6B3431932E85}"/>
    <hyperlink ref="R174" r:id="rId423" xr:uid="{7BC93F49-5CDF-4125-A479-D11177D891EA}"/>
    <hyperlink ref="Q174" r:id="rId424" xr:uid="{CC6CDF00-57E7-4664-9B51-639356D9D5F4}"/>
    <hyperlink ref="S173" r:id="rId425" xr:uid="{EC3E5F46-C3C8-4C82-BA5E-05BC244DE5BF}"/>
    <hyperlink ref="R173" r:id="rId426" xr:uid="{8FAB408E-3642-4970-9048-A8CB4F4D64A7}"/>
    <hyperlink ref="S172" r:id="rId427" xr:uid="{7E97C7BA-4AF1-4C0E-803C-DC0BC27BF8F7}"/>
    <hyperlink ref="R172" r:id="rId428" xr:uid="{0B347FF0-7BCB-448B-994F-5520E5F7EDA6}"/>
    <hyperlink ref="S171" r:id="rId429" xr:uid="{41E6E1EF-E090-4483-86F7-09153C847225}"/>
    <hyperlink ref="R171" r:id="rId430" xr:uid="{3BEFEE97-D2A3-47A7-B5A7-6ABB349F64F5}"/>
    <hyperlink ref="P171" r:id="rId431" xr:uid="{091BD268-3F77-407F-A346-B7A0C019CB4B}"/>
    <hyperlink ref="S170" r:id="rId432" xr:uid="{EA1ACACF-1404-41A9-8FF2-8EC64F79573E}"/>
    <hyperlink ref="R170" r:id="rId433" xr:uid="{D4DE088F-6A86-4B93-9E4D-BE99C6DCCAE6}"/>
    <hyperlink ref="Q170" r:id="rId434" xr:uid="{420967FD-732F-4214-B7C7-83D426302401}"/>
    <hyperlink ref="P170" r:id="rId435" xr:uid="{300128B7-366A-430D-B12C-4F9B437181BD}"/>
    <hyperlink ref="S169" r:id="rId436" xr:uid="{0D040B0E-C69D-4539-8408-5B7CF62EB621}"/>
    <hyperlink ref="R169" r:id="rId437" xr:uid="{E08A8DF8-A2EA-45AD-864C-0B31A55F0A55}"/>
    <hyperlink ref="P169" r:id="rId438" xr:uid="{7C6DA283-29EC-42EC-A813-8A3D718312EF}"/>
    <hyperlink ref="S168" r:id="rId439" xr:uid="{854321C6-05F6-4376-B353-4C68DC040DF7}"/>
    <hyperlink ref="R168" r:id="rId440" xr:uid="{8EFE6572-98EE-431A-8E87-89D435BCF4F1}"/>
    <hyperlink ref="P168" r:id="rId441" xr:uid="{E4DA0A66-79D1-49DA-9849-F35B9256969B}"/>
    <hyperlink ref="S167" r:id="rId442" xr:uid="{791C4E48-87AE-4588-9D6D-E3B3F51D06A8}"/>
    <hyperlink ref="R167" r:id="rId443" xr:uid="{680C876F-ACD2-42F5-B821-81EE9EDB404D}"/>
    <hyperlink ref="P167" r:id="rId444" xr:uid="{D7AB5E46-5307-46B8-87F4-5F53D24D1903}"/>
    <hyperlink ref="R166" r:id="rId445" xr:uid="{054A8A15-F9C2-4858-AD48-5DD74A5D885D}"/>
    <hyperlink ref="Q166" r:id="rId446" xr:uid="{CF2B716E-5A6C-4A71-8259-B5E2AEE45C17}"/>
    <hyperlink ref="R165" r:id="rId447" xr:uid="{E811B54B-9806-4C5C-860A-21CF30FB42CC}"/>
    <hyperlink ref="Q165" r:id="rId448" xr:uid="{BEF7F6BD-A498-4DD1-9833-C0B8D173E1CD}"/>
    <hyperlink ref="S225" r:id="rId449" xr:uid="{EAB9C218-2C01-4021-9269-62E84ACC37A7}"/>
    <hyperlink ref="R225" r:id="rId450" xr:uid="{E4C5E6AF-96D2-4F14-B20C-65DFB0FB2311}"/>
    <hyperlink ref="S224" r:id="rId451" xr:uid="{9803F5AB-2A7D-4FAA-9198-00790A972278}"/>
    <hyperlink ref="R224" r:id="rId452" xr:uid="{760D605D-F7C5-41C6-9F8C-CEC0F48E0294}"/>
    <hyperlink ref="S223" r:id="rId453" xr:uid="{B485FB94-1EEE-4CA1-B1AC-5BF639939BF4}"/>
    <hyperlink ref="R223" r:id="rId454" xr:uid="{FF075AF1-D6FA-4FDA-BDDD-949D462F81C2}"/>
    <hyperlink ref="Q223" r:id="rId455" xr:uid="{FF4B4BE4-B804-4694-A4D2-39F76107FDC9}"/>
    <hyperlink ref="Q260" r:id="rId456" xr:uid="{67CE8F3E-F0C1-4FB7-A11F-29A9A6A34204}"/>
    <hyperlink ref="S257" r:id="rId457" xr:uid="{2916760A-E424-4F11-A622-8C4CED6A8E28}"/>
    <hyperlink ref="R257" r:id="rId458" xr:uid="{89A616BB-0B3C-4D38-97AE-673326115E91}"/>
    <hyperlink ref="S59" r:id="rId459" xr:uid="{CE5FC4C5-E31C-4294-9520-607CEC1D6300}"/>
    <hyperlink ref="R59" r:id="rId460" xr:uid="{922F2602-3652-4A08-8D0E-E0C0E51C9198}"/>
    <hyperlink ref="T43" r:id="rId461" xr:uid="{1BEB6E45-1BDC-4A4C-AB70-EF7C3A9E642A}"/>
    <hyperlink ref="R43" r:id="rId462" xr:uid="{6730395C-C74C-41ED-BF28-36B9CE0A1067}"/>
    <hyperlink ref="Q43" r:id="rId463" xr:uid="{B66518F2-39BE-4F0D-BE84-157D30001B04}"/>
    <hyperlink ref="T183" r:id="rId464" xr:uid="{44EA6851-904F-4757-A0DA-494E51DAE5C3}"/>
    <hyperlink ref="R183" r:id="rId465" xr:uid="{4A3E592C-4D09-48DE-A030-A1AA669BFCF2}"/>
    <hyperlink ref="Q183" r:id="rId466" xr:uid="{FBC98629-3EAE-437C-8D2B-70551EEE2E0E}"/>
    <hyperlink ref="P183" r:id="rId467" xr:uid="{E8106F7B-47A9-4477-94A7-2365D57F339E}"/>
    <hyperlink ref="T182" r:id="rId468" xr:uid="{2C8D4C33-6696-4684-B8B7-A420E5C51042}"/>
    <hyperlink ref="R182" r:id="rId469" xr:uid="{85F7CCC6-978F-42A5-B043-73FFFD5B7F8B}"/>
    <hyperlink ref="Q182" r:id="rId470" xr:uid="{652BB363-6C02-4BBA-9ACE-FE421885126D}"/>
    <hyperlink ref="P182" r:id="rId471" xr:uid="{F3B3DD01-07E7-4BDB-A591-7ECC77096327}"/>
    <hyperlink ref="R132" r:id="rId472" xr:uid="{71E4ED91-962C-44AE-84BC-DC80EA0CC613}"/>
    <hyperlink ref="Q132" r:id="rId473" xr:uid="{D2963053-2DD5-42D6-99FE-5CBF67E6224E}"/>
    <hyperlink ref="P132" r:id="rId474" xr:uid="{811A92CE-BBF5-4C9C-9AF5-3C9F01336C84}"/>
    <hyperlink ref="T134" r:id="rId475" xr:uid="{C5B3D8A4-9EF1-4B5D-89A3-7DD65AAB8FFC}"/>
    <hyperlink ref="R134" r:id="rId476" xr:uid="{057E2844-14EC-40CD-81DB-7142BFDFB4AE}"/>
    <hyperlink ref="Q134" r:id="rId477" xr:uid="{42DFDD3F-7F19-48E5-B780-33CEBC495E00}"/>
    <hyperlink ref="P134" r:id="rId478" xr:uid="{6FCE2A43-9557-439D-98C3-09B9E815CAE2}"/>
    <hyperlink ref="S283" r:id="rId479" xr:uid="{FC8324D3-6D44-41ED-A7FE-62674FEF80C0}"/>
    <hyperlink ref="R282" r:id="rId480" xr:uid="{18628FB8-093E-4770-8310-B41381613B8E}"/>
    <hyperlink ref="Q282" r:id="rId481" xr:uid="{E4D6086F-1607-4CDD-A86E-0F671080258E}"/>
    <hyperlink ref="T281" r:id="rId482" xr:uid="{D0ED5E1D-836A-4BCB-A7A1-F1914DEBA12D}"/>
    <hyperlink ref="R281" r:id="rId483" xr:uid="{FAA10586-3FFF-4A93-83ED-6E40A8A53CFE}"/>
    <hyperlink ref="Q281" r:id="rId484" xr:uid="{F296C324-1FEF-4A63-9B7E-198A163BDF2E}"/>
    <hyperlink ref="T7" r:id="rId485" xr:uid="{5A97F41F-81B6-464E-A916-1A1B3405CFED}"/>
    <hyperlink ref="R7" r:id="rId486" xr:uid="{30850390-4069-4034-A679-1A5A04F8338F}"/>
    <hyperlink ref="Q7" r:id="rId487" xr:uid="{90C833A9-6804-4BF3-8800-22C00704BAB8}"/>
    <hyperlink ref="T267" r:id="rId488" xr:uid="{25F22A78-ACF4-45A6-8E5E-C7147CB59929}"/>
    <hyperlink ref="R267" r:id="rId489" xr:uid="{91AF9663-0B7D-4BD1-A6C7-F0491976D6A0}"/>
    <hyperlink ref="Q267" r:id="rId490" xr:uid="{DF412C12-ACD5-4AB3-BC64-CABA84A52E06}"/>
    <hyperlink ref="P267" r:id="rId491" xr:uid="{7C32F1D9-254F-490B-A8E9-16E7E4EF9AA6}"/>
    <hyperlink ref="T266" r:id="rId492" xr:uid="{6831FAB5-2D5D-44D6-8E2B-11B239B990BD}"/>
    <hyperlink ref="R266" r:id="rId493" xr:uid="{CDA2D296-5B19-4C2B-9D7C-DA3243C524C7}"/>
    <hyperlink ref="Q266" r:id="rId494" xr:uid="{C8EF99EE-B028-4912-A53A-5F6AE9415DC6}"/>
    <hyperlink ref="P266" r:id="rId495" xr:uid="{E2F1D5B6-5B10-4DBB-B6A4-9A7BEEE4AF8C}"/>
    <hyperlink ref="T265" r:id="rId496" xr:uid="{D74E9E47-7BF1-44DC-8483-EBF8097F9BDD}"/>
    <hyperlink ref="R265" r:id="rId497" xr:uid="{1FC7589A-C9F7-4383-A65A-6F14AE7AC6D8}"/>
    <hyperlink ref="Q265" r:id="rId498" xr:uid="{F52CC757-D46E-4941-B4B5-53E68ED9BD5E}"/>
    <hyperlink ref="P265" r:id="rId499" xr:uid="{D5C83FA4-1BB1-480C-9E07-8474C3A8D941}"/>
    <hyperlink ref="T264" r:id="rId500" xr:uid="{63DA88FB-5950-4097-BB25-66D4C9C335A3}"/>
    <hyperlink ref="R264" r:id="rId501" xr:uid="{60673267-C3E7-4E6B-9D54-E62AD35CD7EC}"/>
    <hyperlink ref="Q264" r:id="rId502" xr:uid="{8350DE4A-6ECD-430A-B4D6-369317178237}"/>
    <hyperlink ref="P264" r:id="rId503" xr:uid="{A6DBB52D-9C34-446E-80F9-BE563D0CABA3}"/>
    <hyperlink ref="Q263" r:id="rId504" xr:uid="{1F59A201-8BB9-42A2-A1BE-DE661A656413}"/>
    <hyperlink ref="P263" r:id="rId505" xr:uid="{B31FB436-F183-48E9-B6BE-9D9BCCF8A177}"/>
    <hyperlink ref="T162" r:id="rId506" xr:uid="{87535EFB-9B98-405A-A3AA-E0311F399724}"/>
    <hyperlink ref="R162" r:id="rId507" xr:uid="{859AC5A8-9A4F-4939-9E6D-9FB71D1E71B5}"/>
    <hyperlink ref="Q162" r:id="rId508" xr:uid="{41558821-B3BB-423C-82F6-934929D2ABC6}"/>
    <hyperlink ref="R96" r:id="rId509" xr:uid="{82A25D4D-4B46-4850-ADC4-59EB706E37DA}"/>
    <hyperlink ref="Q96" r:id="rId510" xr:uid="{16F504FA-9D1B-4EC7-BDBD-767BF2DBA6FE}"/>
    <hyperlink ref="P96" r:id="rId511" xr:uid="{324F8457-3621-4241-A3F9-8AC48434274C}"/>
    <hyperlink ref="R19" r:id="rId512" xr:uid="{579F20B3-A840-4651-8B53-47383E56CDBA}"/>
    <hyperlink ref="Q19" r:id="rId513" xr:uid="{B700EA2A-F13E-462F-B43E-D034BC85FA90}"/>
    <hyperlink ref="P19" r:id="rId514" xr:uid="{19864C38-02A3-40E2-9147-5B7A4AA44E2A}"/>
    <hyperlink ref="R321" r:id="rId515" xr:uid="{0EA7CF00-8FE1-4720-976A-DD06117EB63C}"/>
    <hyperlink ref="Q321" r:id="rId516" xr:uid="{2EF790AF-4854-418C-9B06-A25BA0BC3411}"/>
    <hyperlink ref="P321" r:id="rId517" xr:uid="{B8094051-E9C5-4808-89FE-C8C83222B7EB}"/>
    <hyperlink ref="R64" r:id="rId518" xr:uid="{EDF98770-9293-4B74-AB1D-96FFDC39BE1C}"/>
    <hyperlink ref="Q64" r:id="rId519" xr:uid="{6268F944-561F-4D5D-B62C-D0E26EEC285F}"/>
    <hyperlink ref="P64" r:id="rId520" xr:uid="{E5E441A2-8C87-4F15-A80F-44B4C98329D8}"/>
    <hyperlink ref="R6" r:id="rId521" xr:uid="{43A933F9-4F93-4C31-8F82-481370903A75}"/>
    <hyperlink ref="Q6" r:id="rId522" xr:uid="{A3E3FE0A-BE10-49F2-9CF6-3E69C06AFCC7}"/>
    <hyperlink ref="P6" r:id="rId523" xr:uid="{45ACD95F-B7FA-42EC-9C6E-1899073B4B77}"/>
    <hyperlink ref="R316" r:id="rId524" xr:uid="{A8B2C4F6-D99E-4640-8E45-CC9ED694D396}"/>
    <hyperlink ref="Q316" r:id="rId525" xr:uid="{99A7A46B-80E1-4B5D-9413-E6CF66B5E8BC}"/>
    <hyperlink ref="P316" r:id="rId526" xr:uid="{77F91F83-7583-402D-AC67-9CB3DB442501}"/>
    <hyperlink ref="R124" r:id="rId527" xr:uid="{0C0BA182-D246-42EE-B938-9DC579206039}"/>
    <hyperlink ref="Q124" r:id="rId528" xr:uid="{C340ADE0-44C3-45AD-9F12-9605BE296A16}"/>
    <hyperlink ref="P124" r:id="rId529" xr:uid="{22DF81A6-BC12-40C1-8A1D-15E04BF37DC2}"/>
    <hyperlink ref="R220" r:id="rId530" xr:uid="{6C84C694-9DD9-4F86-A464-AC858B219E95}"/>
    <hyperlink ref="Q220" r:id="rId531" xr:uid="{E8C5AAB1-B4FB-4740-932F-D4FCCD291B55}"/>
    <hyperlink ref="P220" r:id="rId532" xr:uid="{C4690F0C-C5B7-4C1E-B873-B1EC482076CF}"/>
    <hyperlink ref="R13" r:id="rId533" xr:uid="{886F41BF-70CB-429E-80DC-DE8726C52032}"/>
    <hyperlink ref="Q13" r:id="rId534" xr:uid="{AB00DA90-C8D9-4D47-906F-507DBDECF220}"/>
    <hyperlink ref="P13" r:id="rId535" xr:uid="{47A434A0-E3EC-4718-8B56-A90D67F78DD6}"/>
    <hyperlink ref="R125" r:id="rId536" xr:uid="{A5CFDEB9-5315-41F2-824C-96357A808BFA}"/>
    <hyperlink ref="Q125" r:id="rId537" xr:uid="{F55D0D86-659B-421E-8A2B-322F0FE3FB18}"/>
    <hyperlink ref="P125" r:id="rId538" xr:uid="{7A98C035-EBD5-4FDA-ACF7-8558C6DD4B35}"/>
    <hyperlink ref="R133" r:id="rId539" xr:uid="{38F1F9F2-B859-49D7-AD3D-1D3511E77D7B}"/>
    <hyperlink ref="Q133" r:id="rId540" xr:uid="{099CF7B8-4B0A-4F29-B57B-68E93C70B1E5}"/>
    <hyperlink ref="P133" r:id="rId541" xr:uid="{7D30ABCF-012A-413B-AB30-3A47F647205F}"/>
    <hyperlink ref="R175" r:id="rId542" xr:uid="{293B5C40-0537-43C8-911D-34368ADC6074}"/>
    <hyperlink ref="Q175" r:id="rId543" xr:uid="{C7B31B23-5132-4B6A-B9FB-CD6469698FB4}"/>
    <hyperlink ref="P175" r:id="rId544" xr:uid="{327E1E0D-187B-4894-ACB9-9A72931E68C9}"/>
    <hyperlink ref="R304" r:id="rId545" xr:uid="{BED207E0-1B43-4E26-8CB7-75373EC93583}"/>
    <hyperlink ref="Q304" r:id="rId546" xr:uid="{D518C328-19B4-4821-8323-A974C34F4459}"/>
    <hyperlink ref="P304" r:id="rId547" xr:uid="{5B91CBBC-309A-4CF4-ACAB-B2676E26BAF5}"/>
    <hyperlink ref="R209" r:id="rId548" xr:uid="{5A5145A0-46BC-4EFB-B984-54880863908E}"/>
    <hyperlink ref="Q209" r:id="rId549" xr:uid="{478A8D7C-E124-4DDC-95DD-892A7CED84DB}"/>
    <hyperlink ref="P209" r:id="rId550" xr:uid="{258099EE-40B0-4BC0-B238-53F1A7D697E9}"/>
    <hyperlink ref="R36" r:id="rId551" xr:uid="{0822209E-A0EE-4749-BBCD-53DFA63C7790}"/>
    <hyperlink ref="Q36" r:id="rId552" xr:uid="{DB580091-5213-4725-BB61-02FF65372390}"/>
    <hyperlink ref="P36" r:id="rId553" xr:uid="{AFCE8CED-F4C1-4039-A6A9-F7D5D305A01D}"/>
    <hyperlink ref="R213" r:id="rId554" xr:uid="{CBB8772A-D069-4A0D-BA81-A1EBF1B277D8}"/>
    <hyperlink ref="Q213" r:id="rId555" xr:uid="{C4FB5E17-D41D-473C-B70B-2DA177230712}"/>
    <hyperlink ref="P213" r:id="rId556" xr:uid="{A1F499FE-9782-487B-992A-9BED63619B81}"/>
    <hyperlink ref="R31" r:id="rId557" xr:uid="{4FD28A7A-B801-410F-ACEC-D3A2AFE8492A}"/>
    <hyperlink ref="Q31" r:id="rId558" xr:uid="{09B4BB53-AFFB-421D-AC29-82464814C5F8}"/>
    <hyperlink ref="P31" r:id="rId559" xr:uid="{FD5A4A00-3171-422F-AEED-DC92780DCE2C}"/>
    <hyperlink ref="R38" r:id="rId560" xr:uid="{EDB97E8E-0052-4AF3-83A8-535AC7F30F1D}"/>
    <hyperlink ref="Q38" r:id="rId561" xr:uid="{48504841-2BF9-499E-BC34-70464D915E0A}"/>
    <hyperlink ref="P38" r:id="rId562" xr:uid="{62D9B0D5-02E5-4BC0-82AA-A7096CD1358D}"/>
    <hyperlink ref="R184" r:id="rId563" xr:uid="{DFBE7779-BD7B-4EBF-BECB-ACF5792A8242}"/>
    <hyperlink ref="Q184" r:id="rId564" xr:uid="{3C25DCA9-91F1-43B2-9A3B-CCE1B76F3BC0}"/>
    <hyperlink ref="P184" r:id="rId565" xr:uid="{67687B8C-ECEC-45C3-BEBA-D72056FE119B}"/>
    <hyperlink ref="R236" r:id="rId566" xr:uid="{2F68B3B9-0BBC-4F40-A7A2-AC36A0B30B1C}"/>
    <hyperlink ref="Q236" r:id="rId567" xr:uid="{C400E42C-BA15-432E-B1E6-E80D05806FAC}"/>
    <hyperlink ref="P236" r:id="rId568" xr:uid="{712277D5-0A13-40C2-9826-A8A79277A7D7}"/>
    <hyperlink ref="R4" r:id="rId569" xr:uid="{11B4BF02-8D3B-427D-8162-D9344A033203}"/>
    <hyperlink ref="Q4" r:id="rId570" xr:uid="{E7FD79F9-1D47-4FB7-B284-E4D8458FD30E}"/>
    <hyperlink ref="P4" r:id="rId571" xr:uid="{7392C267-0B57-4C15-B890-7CD95A445CA6}"/>
    <hyperlink ref="R81" r:id="rId572" xr:uid="{300124F1-F530-47CE-811A-52C72CC01217}"/>
    <hyperlink ref="Q81" r:id="rId573" xr:uid="{7EFE0A84-94D0-4218-9458-8A39EF1E7AF7}"/>
    <hyperlink ref="P81" r:id="rId574" xr:uid="{D10F5EF7-F6E9-4762-9E05-CD7EF2B96001}"/>
    <hyperlink ref="R111" r:id="rId575" xr:uid="{C74F1B4D-AF60-42DD-BB5B-6D6DCEAC6301}"/>
    <hyperlink ref="Q111" r:id="rId576" xr:uid="{4D8E9321-DF4F-4E86-ACD8-B507D34682CA}"/>
    <hyperlink ref="P111" r:id="rId577" xr:uid="{8900757C-DC60-4CCC-B1F4-F992E07B98CA}"/>
    <hyperlink ref="T28" r:id="rId578" xr:uid="{E3DE1A73-345E-46C0-87B5-ECC9CC8B3CAB}"/>
    <hyperlink ref="R28" r:id="rId579" xr:uid="{84F26828-5342-4998-93B6-E8255FE80401}"/>
    <hyperlink ref="Q28" r:id="rId580" xr:uid="{F4004355-8F04-4181-BEE8-7403F0F3C752}"/>
    <hyperlink ref="P28" r:id="rId581" xr:uid="{D29F9BAB-042C-4926-8FA6-B53B64CCC0C3}"/>
    <hyperlink ref="T27" r:id="rId582" xr:uid="{274D78C2-E64C-4D34-9A73-68A5E1287D9A}"/>
    <hyperlink ref="R27" r:id="rId583" xr:uid="{B452B10E-2315-4FD7-9FF3-8AEB0984581D}"/>
    <hyperlink ref="Q27" r:id="rId584" xr:uid="{D1D8F668-719F-4948-94CD-AFADDD3D1F4E}"/>
    <hyperlink ref="P27" r:id="rId585" xr:uid="{2ED9D62F-ACAC-4DDE-BC52-269D3AFC9CB9}"/>
    <hyperlink ref="R44" r:id="rId586" xr:uid="{00BAA9FC-8B2F-4DDF-BD6C-6AE1F2A62ADB}"/>
    <hyperlink ref="Q44" r:id="rId587" xr:uid="{C09D2858-4EFB-4EC9-8B2B-74E4850030D3}"/>
    <hyperlink ref="P44" r:id="rId588" xr:uid="{A2C2F9F1-EC5A-40E2-8E65-E3B6BB412D97}"/>
    <hyperlink ref="R34" r:id="rId589" xr:uid="{C2227CE2-A69A-488F-AD18-7E9E1086A37D}"/>
    <hyperlink ref="Q34" r:id="rId590" xr:uid="{7F2153E8-24C3-4ADB-B17A-E0251A7C85DC}"/>
    <hyperlink ref="P34" r:id="rId591" xr:uid="{86C0380F-9EA6-4055-A0F8-2568BFE0759C}"/>
    <hyperlink ref="R179" r:id="rId592" xr:uid="{8DF4CC7C-3409-474B-9109-607B2EF184D7}"/>
    <hyperlink ref="Q179" r:id="rId593" xr:uid="{59ECFD07-8066-4E0E-9C8B-C7501E338B4A}"/>
    <hyperlink ref="P179" r:id="rId594" xr:uid="{1E53EAA2-142A-46A8-B4FD-06B8881245B9}"/>
    <hyperlink ref="R157" r:id="rId595" xr:uid="{85B3B4D7-8DAA-4C50-B610-891EB23B0C09}"/>
    <hyperlink ref="Q157" r:id="rId596" xr:uid="{E4E294EF-8F9C-4E58-8A80-F231B959D473}"/>
    <hyperlink ref="P157" r:id="rId597" xr:uid="{FC4576EB-0130-4EB2-81FB-89FA9DAEC129}"/>
    <hyperlink ref="T200" r:id="rId598" xr:uid="{16C443E8-3655-4377-92F6-EBAC7F5C9E40}"/>
    <hyperlink ref="R200" r:id="rId599" xr:uid="{8A065DC3-BF82-4FB1-87C1-4498873315CB}"/>
    <hyperlink ref="Q200" r:id="rId600" xr:uid="{C5140FFF-1D20-4DFC-BD4B-6593D8824214}"/>
    <hyperlink ref="P200" r:id="rId601" xr:uid="{4421F902-1C31-4577-B7FB-564E6814EFD1}"/>
    <hyperlink ref="R26" r:id="rId602" xr:uid="{03F9B4C6-BAF6-4038-AE32-77F21C5C30AB}"/>
    <hyperlink ref="Q26" r:id="rId603" xr:uid="{82A2990E-DE72-46D8-93FD-01AE203B516A}"/>
    <hyperlink ref="P26" r:id="rId604" xr:uid="{8C54C03D-39D8-4306-ACE5-8D950DCBBA63}"/>
    <hyperlink ref="R206" r:id="rId605" xr:uid="{EB0C1073-949E-4740-89A3-4D6AAB0452B0}"/>
    <hyperlink ref="Q206" r:id="rId606" xr:uid="{C7448A4B-42B7-4576-84F7-996D0FF5D8FE}"/>
    <hyperlink ref="P206" r:id="rId607" xr:uid="{ABF33AAB-338B-49AB-B9B8-B5100A6D77A3}"/>
    <hyperlink ref="R35" r:id="rId608" xr:uid="{453B02A4-57A7-4B92-B659-D04E71E1B411}"/>
    <hyperlink ref="Q35" r:id="rId609" xr:uid="{58C22DBE-CDFB-4F1E-AEBB-B1E3ACF0095C}"/>
    <hyperlink ref="P35" r:id="rId610" xr:uid="{F6B1AEFE-92CF-4A9A-8928-0EF317FF7E51}"/>
    <hyperlink ref="R272" r:id="rId611" xr:uid="{C3167EF2-50B8-4FB2-AD83-07B4D14B375D}"/>
    <hyperlink ref="Q272" r:id="rId612" xr:uid="{4AD4AEFA-B5DB-43E5-BF4D-65D7EA5ECF9B}"/>
    <hyperlink ref="P272" r:id="rId613" xr:uid="{46CE6A1B-97CC-4A02-996E-431336BF187D}"/>
    <hyperlink ref="T136" r:id="rId614" xr:uid="{9F0FF6C9-175B-474B-8470-767871101137}"/>
    <hyperlink ref="R136" r:id="rId615" xr:uid="{D4675689-31ED-468D-B1C1-5C2D5713D0CB}"/>
    <hyperlink ref="Q136" r:id="rId616" xr:uid="{CF461C8E-2A12-478A-BD44-A4767CF0C9BD}"/>
    <hyperlink ref="P136" r:id="rId617" xr:uid="{0ADC322B-2DAB-4108-B133-C4D8125803AF}"/>
    <hyperlink ref="R30" r:id="rId618" xr:uid="{78E7E375-234D-466A-9463-975BC9DC0E4C}"/>
    <hyperlink ref="Q30" r:id="rId619" xr:uid="{1BC91A05-1454-4DDA-B6EA-C59E7817E240}"/>
    <hyperlink ref="P30" r:id="rId620" xr:uid="{871E39FE-9C91-407E-88BB-E4CE258AC61A}"/>
    <hyperlink ref="T315" r:id="rId621" xr:uid="{ADF35FEC-0A52-4508-8276-916313BC2D35}"/>
    <hyperlink ref="R315" r:id="rId622" xr:uid="{35EC2FEB-C445-4A28-A67C-B1BA410B597F}"/>
    <hyperlink ref="Q315" r:id="rId623" xr:uid="{389D574D-CAA8-4BA4-8620-75005B81D03F}"/>
    <hyperlink ref="P315" r:id="rId624" xr:uid="{836ACA13-9B3D-49FE-A4D4-45BDED6994BE}"/>
    <hyperlink ref="T314" r:id="rId625" xr:uid="{5CA46F10-F957-4B5F-B4EF-E5F29B84C432}"/>
    <hyperlink ref="R314" r:id="rId626" xr:uid="{C93F6C0E-1F3A-48DC-ADD0-F432B2A74ACF}"/>
    <hyperlink ref="Q314" r:id="rId627" xr:uid="{24276FB4-D489-4EFC-B6E2-D2F4C33D008E}"/>
    <hyperlink ref="P314" r:id="rId628" xr:uid="{49ABC374-56DD-49C5-96F3-12D7D99A56B0}"/>
    <hyperlink ref="R294" r:id="rId629" xr:uid="{E4142343-C2AA-4B06-AB18-E6065CD453EF}"/>
    <hyperlink ref="Q294" r:id="rId630" xr:uid="{38925991-091A-4A4D-9B7E-9CAD2F19F63B}"/>
    <hyperlink ref="P294" r:id="rId631" xr:uid="{867D90E0-BF48-4FA0-8B60-329602A3F373}"/>
    <hyperlink ref="R72" r:id="rId632" xr:uid="{7D67DDD2-43FB-477A-8BEA-38D4D6EBACC6}"/>
    <hyperlink ref="Q72" r:id="rId633" xr:uid="{0104B4EA-8AD7-4771-9C62-F45FDFC7AFB6}"/>
    <hyperlink ref="P72" r:id="rId634" xr:uid="{E9C3D886-0B40-4EAD-820A-450EB3101C2D}"/>
    <hyperlink ref="R128" r:id="rId635" xr:uid="{25134CD0-4853-44A4-ADA5-3DB6DDD1D0DE}"/>
    <hyperlink ref="Q128" r:id="rId636" xr:uid="{30E047B8-474F-44A0-92FC-AD88324A9AB2}"/>
    <hyperlink ref="P128" r:id="rId637" xr:uid="{0D819E29-065C-41AE-BEA0-8D671708C0BD}"/>
    <hyperlink ref="R215" r:id="rId638" xr:uid="{8280630E-7734-442D-9B01-B37911B808E5}"/>
    <hyperlink ref="Q215" r:id="rId639" xr:uid="{369FC5F1-2FF2-4E2E-AFC4-638E35267AF8}"/>
    <hyperlink ref="P215" r:id="rId640" xr:uid="{AC4E1843-77E9-4A44-B3A4-73D6E7A60480}"/>
    <hyperlink ref="R242" r:id="rId641" xr:uid="{C97A9D6D-FB95-4307-A595-A35F554BC3D7}"/>
    <hyperlink ref="Q242" r:id="rId642" xr:uid="{77C2ABBF-CFC2-4F43-A51F-055E65B51F38}"/>
    <hyperlink ref="P242" r:id="rId643" xr:uid="{B61AE402-875B-4E4F-8DD9-D68830169D35}"/>
    <hyperlink ref="R24" r:id="rId644" xr:uid="{2CA2C10D-5E48-4978-BFC3-EBB7DB160494}"/>
    <hyperlink ref="Q24" r:id="rId645" xr:uid="{D053ED10-F0FA-400F-A618-34C6D1D4CD7F}"/>
    <hyperlink ref="P24" r:id="rId646" xr:uid="{805BB6F3-712C-405B-921C-C146C06105B0}"/>
    <hyperlink ref="R86" r:id="rId647" xr:uid="{43EC0333-A908-4AFA-B9CF-20D81572FD45}"/>
    <hyperlink ref="Q86" r:id="rId648" xr:uid="{C162F703-0825-4B82-8CE9-034CC2B17DB5}"/>
    <hyperlink ref="P86" r:id="rId649" xr:uid="{FBCB661C-0A68-4B39-A3FB-20E5F3F9BCFB}"/>
    <hyperlink ref="R57" r:id="rId650" xr:uid="{DB15FE95-73D4-44FB-B224-045DA0E7690B}"/>
    <hyperlink ref="Q57" r:id="rId651" xr:uid="{44F5E97F-EAED-40C7-92F2-E9F4D8270973}"/>
    <hyperlink ref="P57" r:id="rId652" xr:uid="{C6C9DBE1-7182-459E-818B-9F8C8FD6E04C}"/>
    <hyperlink ref="R208" r:id="rId653" xr:uid="{BF497EB9-EB17-464E-A0A3-9E63E0666A4F}"/>
    <hyperlink ref="Q208" r:id="rId654" xr:uid="{6C408B03-A9A9-4D66-A114-03BD1F585ADE}"/>
    <hyperlink ref="P208" r:id="rId655" xr:uid="{054FDDAC-519F-41EB-BC30-06D7071C1967}"/>
    <hyperlink ref="R212" r:id="rId656" xr:uid="{D8E87479-9BA6-4AB7-97FB-83400F8BA57A}"/>
    <hyperlink ref="Q212" r:id="rId657" xr:uid="{AD531F16-680D-4FA2-B4F2-D87B9805BE3E}"/>
    <hyperlink ref="P212" r:id="rId658" xr:uid="{C4C39DA2-C31B-4E26-9443-46A3E7097B10}"/>
    <hyperlink ref="R288" r:id="rId659" xr:uid="{7FB6AC54-0795-4315-B23D-6AB352EAF7FE}"/>
    <hyperlink ref="Q288" r:id="rId660" xr:uid="{E9BD5926-7FE7-4B2E-89CC-3291A1410C6A}"/>
    <hyperlink ref="P288" r:id="rId661" xr:uid="{F227A7F4-CEC3-48D7-B755-9046914230CE}"/>
    <hyperlink ref="R191" r:id="rId662" xr:uid="{E341741E-41DE-49A1-972C-146518827FA5}"/>
    <hyperlink ref="Q191" r:id="rId663" xr:uid="{DE92C002-0293-4633-926F-96BA7DC0EBD0}"/>
    <hyperlink ref="P191" r:id="rId664" xr:uid="{94C08AA7-4B2F-44FA-9DD6-233081B2B635}"/>
    <hyperlink ref="R140" r:id="rId665" xr:uid="{1DCC9A07-D8FC-48E4-863A-C40227BF6462}"/>
    <hyperlink ref="Q140" r:id="rId666" xr:uid="{81E6FBC3-F04C-44C5-A23A-F294AD6EBCFB}"/>
    <hyperlink ref="P140" r:id="rId667" xr:uid="{8BEAD467-8FC5-4BB9-8A3F-748551719578}"/>
    <hyperlink ref="T139" r:id="rId668" xr:uid="{EEDA70D9-B474-4931-8B5E-063DD62BB7A5}"/>
    <hyperlink ref="R139" r:id="rId669" xr:uid="{EFEAA079-09FB-4705-B4BA-39C5D549B02E}"/>
    <hyperlink ref="Q139" r:id="rId670" xr:uid="{47B8ECC0-458F-4E6C-9B66-5CA8DF67785B}"/>
    <hyperlink ref="P139" r:id="rId671" xr:uid="{6C1A9348-0AED-45CE-A516-E60F0B220DDA}"/>
    <hyperlink ref="R112" r:id="rId672" xr:uid="{331E5439-8E78-445E-BE9D-5CA55925F3F4}"/>
    <hyperlink ref="Q112" r:id="rId673" xr:uid="{742C393A-6577-4FD7-A79A-B79772350666}"/>
    <hyperlink ref="P112" r:id="rId674" xr:uid="{D9B12899-8BB6-4DAA-BCCC-3F179A9046BC}"/>
    <hyperlink ref="T293" r:id="rId675" xr:uid="{8DD5726A-78B7-49C0-976A-23A8A74AF4F1}"/>
    <hyperlink ref="R293" r:id="rId676" xr:uid="{E44852D0-4381-4339-BDA1-5BB098408D8E}"/>
    <hyperlink ref="Q293" r:id="rId677" xr:uid="{B0C44CA6-89F3-4584-B4EF-146522701297}"/>
    <hyperlink ref="P293" r:id="rId678" xr:uid="{790E39D0-6FD1-47AE-9659-F043E21C8E39}"/>
    <hyperlink ref="R66" r:id="rId679" xr:uid="{82D028D6-7093-43E1-A291-992474FBF2DE}"/>
    <hyperlink ref="Q66" r:id="rId680" xr:uid="{28ACE215-3EDB-4D47-A309-F8BA6B7AEA5A}"/>
    <hyperlink ref="P66" r:id="rId681" xr:uid="{0A837444-4796-43C2-80AB-F80789B24CB3}"/>
    <hyperlink ref="R62" r:id="rId682" xr:uid="{DC551392-48F5-44BA-AFB0-9C6A6D281191}"/>
    <hyperlink ref="Q62" r:id="rId683" xr:uid="{468EDF6C-357A-4BCB-AB95-34862567AAF1}"/>
    <hyperlink ref="P62" r:id="rId684" xr:uid="{CC954C25-6CFA-44DD-B209-F3C8E1D179C4}"/>
    <hyperlink ref="R237" r:id="rId685" xr:uid="{D56DDB3E-1166-4712-964D-D2D40192EC5F}"/>
    <hyperlink ref="Q237" r:id="rId686" xr:uid="{255FB02C-5EC0-4CE8-B458-11B59F3DEE37}"/>
    <hyperlink ref="P237" r:id="rId687" xr:uid="{DC5CA7E3-D1CA-4806-8AF6-ED03F7C5439B}"/>
    <hyperlink ref="R154" r:id="rId688" xr:uid="{26B9D4AB-E5C1-4AF1-AFA2-C0B5C79B0234}"/>
    <hyperlink ref="Q154" r:id="rId689" xr:uid="{57A5CEBC-C40F-45D5-A29F-E55500415F1B}"/>
    <hyperlink ref="P154" r:id="rId690" xr:uid="{01DBC87B-784E-4B80-A062-0D0A0BDB0C91}"/>
    <hyperlink ref="T144" r:id="rId691" xr:uid="{ED7D149B-0FC9-4B09-A6CD-2114CC89C01F}"/>
    <hyperlink ref="R144" r:id="rId692" xr:uid="{78B13E65-2B46-4E66-9E94-22A19FE6C8DC}"/>
    <hyperlink ref="Q144" r:id="rId693" xr:uid="{DA5B1DFF-23F4-4D0A-97ED-ADEDC96C62F7}"/>
    <hyperlink ref="P144" r:id="rId694" xr:uid="{A2FB9D68-4FD8-4A1C-83AD-0A4CFFAC594B}"/>
    <hyperlink ref="T143" r:id="rId695" xr:uid="{42427C08-05C6-4D67-9A88-43E9A5724338}"/>
    <hyperlink ref="R143" r:id="rId696" xr:uid="{1B5CD468-5826-421E-A342-07D53A10C316}"/>
    <hyperlink ref="Q143" r:id="rId697" xr:uid="{EA646CDE-1324-4AF0-91B4-AA0DFB40D9AA}"/>
    <hyperlink ref="P143" r:id="rId698" xr:uid="{FA6F4509-AC39-4654-B819-531350B0593E}"/>
    <hyperlink ref="T150" r:id="rId699" xr:uid="{4570F19F-0152-44E1-8440-4614B76221F4}"/>
    <hyperlink ref="R150" r:id="rId700" xr:uid="{59CC1845-9FE8-4BDB-A96B-E607C668092E}"/>
    <hyperlink ref="Q150" r:id="rId701" xr:uid="{AE3A7DD8-7D29-4FD1-80CF-87CAA491EA06}"/>
    <hyperlink ref="P150" r:id="rId702" xr:uid="{2E4B7040-0AFD-4FEF-B802-17A57EE16C81}"/>
    <hyperlink ref="T149" r:id="rId703" xr:uid="{0E0F3ED8-3120-43BA-8735-06F1FDDFF01E}"/>
    <hyperlink ref="R149" r:id="rId704" xr:uid="{0AA73051-A820-4202-B654-C078C958C3BC}"/>
    <hyperlink ref="Q149" r:id="rId705" xr:uid="{BE6127FC-E814-4EB4-BBED-497A779E1EB3}"/>
    <hyperlink ref="P149" r:id="rId706" xr:uid="{CBC7D501-B9EA-4D09-A1E0-E6799EF0AD66}"/>
    <hyperlink ref="R247" r:id="rId707" xr:uid="{6C13CCA3-3B42-44EA-BE8D-D51A19B9713B}"/>
    <hyperlink ref="Q247" r:id="rId708" xr:uid="{CD8AAC99-5C7C-474D-868C-80F116892444}"/>
    <hyperlink ref="P247" r:id="rId709" xr:uid="{D47E8293-5B30-4206-89BB-34D8E9EE9538}"/>
    <hyperlink ref="S9" r:id="rId710" xr:uid="{04D48993-3AEA-437D-8BA9-0DE09AB8593A}"/>
    <hyperlink ref="R9" r:id="rId711" xr:uid="{46FA6864-2686-4489-BAAC-0BAF9487B64F}"/>
    <hyperlink ref="R245" r:id="rId712" xr:uid="{CF042D3C-A212-4390-9C39-A9700BD41267}"/>
    <hyperlink ref="R244" r:id="rId713" xr:uid="{43C56E93-3C1E-4002-A608-AB185277419E}"/>
    <hyperlink ref="Q244" r:id="rId714" xr:uid="{B01693ED-475D-492A-BDE0-87162E85FF4A}"/>
    <hyperlink ref="T243" r:id="rId715" xr:uid="{9505597D-1C81-4317-9331-0F89F1E21069}"/>
    <hyperlink ref="R243" r:id="rId716" xr:uid="{73A03AD5-59D0-4ECC-9293-641BB7292761}"/>
    <hyperlink ref="Q243" r:id="rId717" xr:uid="{695D63B2-2888-43FE-B4ED-88EF60A9AD24}"/>
    <hyperlink ref="Q2" r:id="rId718" xr:uid="{28852C19-886F-4363-AC5E-1F9DAA22AC0A}"/>
    <hyperlink ref="R70" r:id="rId719" xr:uid="{A20419E8-02EC-494D-89CF-9D1627E8624A}"/>
    <hyperlink ref="Q70" r:id="rId720" xr:uid="{9ADB8378-F063-40EA-BCB7-D9E9DF585D63}"/>
    <hyperlink ref="P70" r:id="rId721" xr:uid="{BFC27ABA-2D56-4375-8C3A-FDB6E3198EDE}"/>
    <hyperlink ref="R194" r:id="rId722" xr:uid="{6B425EF0-D246-4C60-A1D4-837C26AA673E}"/>
    <hyperlink ref="Q194" r:id="rId723" xr:uid="{B59A1853-1FD3-4ADD-AD52-6E8A6B0CFC08}"/>
    <hyperlink ref="P194" r:id="rId724" xr:uid="{77330ABB-05B9-4513-9BE9-36A9C8581D2E}"/>
    <hyperlink ref="R258" r:id="rId725" xr:uid="{4DAC7424-E41C-474C-9FE1-9E4AF8BCF31C}"/>
    <hyperlink ref="Q258" r:id="rId726" xr:uid="{7A1E0FA0-EAD5-41AF-BED6-3D0490755A6D}"/>
    <hyperlink ref="P258" r:id="rId727" xr:uid="{7A044CB6-2DAD-42E2-8D66-1C8A2ABDA11B}"/>
    <hyperlink ref="R135" r:id="rId728" xr:uid="{5983EB25-4985-4A69-90D4-75D1A3653DE1}"/>
    <hyperlink ref="Q135" r:id="rId729" xr:uid="{FB47C6F3-0920-40C8-9E9C-6DD2683A4C06}"/>
    <hyperlink ref="P135" r:id="rId730" xr:uid="{A726A10F-ADAE-4B85-AA90-9F601F71BBF5}"/>
    <hyperlink ref="R46" r:id="rId731" xr:uid="{73C6EEC6-1FD8-4459-925D-3E31EBCD6608}"/>
    <hyperlink ref="Q46" r:id="rId732" xr:uid="{AF61BC1B-32FF-4EF7-A69C-C3A0782BDCFE}"/>
    <hyperlink ref="P46" r:id="rId733" xr:uid="{24CB4579-039A-420A-8FCE-EF497C07BB77}"/>
    <hyperlink ref="T45" r:id="rId734" xr:uid="{CA2716E4-127A-4A05-9A11-693B2CE40A69}"/>
    <hyperlink ref="R45" r:id="rId735" xr:uid="{68503884-9E2E-4693-983D-2D7AC330BEFA}"/>
    <hyperlink ref="Q45" r:id="rId736" xr:uid="{5F097290-E466-4307-9EB9-A46AE7B79FCF}"/>
    <hyperlink ref="P45" r:id="rId737" xr:uid="{1A9340FC-6470-4694-B61A-07E58159915D}"/>
    <hyperlink ref="T229" r:id="rId738" xr:uid="{3231434D-EB64-4D0E-9897-CE761F94749A}"/>
    <hyperlink ref="R229" r:id="rId739" xr:uid="{8CEA6579-D282-4F99-8602-6767FB226F99}"/>
    <hyperlink ref="Q229" r:id="rId740" xr:uid="{730C92D6-695A-4030-8BFF-1830A34C05F1}"/>
    <hyperlink ref="P229" r:id="rId741" xr:uid="{27882B6C-9906-4C99-A45A-51DE41421DD7}"/>
    <hyperlink ref="T228" r:id="rId742" xr:uid="{A64AAB96-8E86-4C92-9F4A-DA4988E11B5B}"/>
    <hyperlink ref="R228" r:id="rId743" xr:uid="{7A5BDA92-60CD-498F-93F8-A2679F68A18F}"/>
    <hyperlink ref="Q228" r:id="rId744" xr:uid="{1E6C9F59-CC13-4FF6-995F-C444A5573329}"/>
    <hyperlink ref="P228" r:id="rId745" xr:uid="{6A2E1C2E-5806-40A5-A432-59EB017C1C82}"/>
    <hyperlink ref="T227" r:id="rId746" xr:uid="{BDF9DA0C-B3B5-4DE7-8B4A-6DE6A008DBFF}"/>
    <hyperlink ref="R227" r:id="rId747" xr:uid="{F0E53EB1-88ED-4161-86CC-0242CDAE8E40}"/>
    <hyperlink ref="Q227" r:id="rId748" xr:uid="{DD76C1CE-3400-485D-88D4-793B2BF341BC}"/>
    <hyperlink ref="P227" r:id="rId749" xr:uid="{EF0F9B72-64FD-4F6C-AFE5-3EB64654166E}"/>
    <hyperlink ref="T226" r:id="rId750" xr:uid="{B41F0E6E-DCCF-4C64-A2E5-07BFAC0902CD}"/>
    <hyperlink ref="R226" r:id="rId751" xr:uid="{814C6CA8-0D18-4928-BAA6-5B3A5EA21319}"/>
    <hyperlink ref="Q226" r:id="rId752" xr:uid="{BC58980B-5615-4C3F-9DD6-1F96AE5F3910}"/>
    <hyperlink ref="P226" r:id="rId753" xr:uid="{C9CE25FD-8A56-4C0B-B9C5-C8C8674A2A7B}"/>
    <hyperlink ref="R222" r:id="rId754" xr:uid="{9B6A0AFD-D65D-4F3F-98ED-ED0A79A01766}"/>
    <hyperlink ref="Q222" r:id="rId755" xr:uid="{F8A4CDFE-5E39-4C2D-9E05-8365F7D4BC7A}"/>
    <hyperlink ref="P222" r:id="rId756" xr:uid="{D9C6ACD6-F550-4A3A-9CF3-2B9CC4A66753}"/>
    <hyperlink ref="R239" r:id="rId757" xr:uid="{A8FAAFE2-BA8C-4F5A-89C6-67D5AAE0C7DD}"/>
    <hyperlink ref="Q239" r:id="rId758" xr:uid="{A0F2CD7F-199F-42B9-8BAC-3089D6BE28E0}"/>
    <hyperlink ref="P239" r:id="rId759" xr:uid="{A2A9847C-9592-4549-BD46-C6001D22FD97}"/>
    <hyperlink ref="R102" r:id="rId760" xr:uid="{44DF2F78-E712-4D7A-A9EF-016C684D0941}"/>
    <hyperlink ref="Q102" r:id="rId761" xr:uid="{586454A7-BB1B-4C98-AA5D-F91B88A2409F}"/>
    <hyperlink ref="P102" r:id="rId762" xr:uid="{CC1423E8-F037-41E1-BEB9-D9F392D4BEA2}"/>
    <hyperlink ref="R101" r:id="rId763" xr:uid="{FA78FACE-290F-499C-B04D-ECDCD414C323}"/>
    <hyperlink ref="Q101" r:id="rId764" xr:uid="{B8A54476-DDB3-450B-A677-6BAE09EF4BBA}"/>
    <hyperlink ref="T100" r:id="rId765" xr:uid="{46A5E983-8DBD-4328-8695-5E604EF349CD}"/>
    <hyperlink ref="R100" r:id="rId766" xr:uid="{F986E6C2-F462-4A80-A650-103E96F29623}"/>
    <hyperlink ref="Q100" r:id="rId767" xr:uid="{FA657092-C402-4C51-900C-8AD7C357942D}"/>
    <hyperlink ref="R65" r:id="rId768" xr:uid="{B55FDE0C-4420-45D5-BAD4-581CEA048479}"/>
    <hyperlink ref="Q65" r:id="rId769" xr:uid="{CAA7FDDF-7D24-4B17-A1CB-084349A608FB}"/>
    <hyperlink ref="P65" r:id="rId770" xr:uid="{3901B05F-9B34-4A53-81FA-2F9AFF757BA3}"/>
    <hyperlink ref="R83" r:id="rId771" xr:uid="{7BBFF6AF-E239-4CDE-B57E-44FB05E376C5}"/>
    <hyperlink ref="Q83" r:id="rId772" xr:uid="{3C82AC7D-6608-4F76-A747-FBF861B19C95}"/>
    <hyperlink ref="P83" r:id="rId773" xr:uid="{17F85A74-7FF2-4680-A065-DBB28640267D}"/>
    <hyperlink ref="T137" r:id="rId774" xr:uid="{B3138FD9-679B-426F-9BA2-51004A121C7E}"/>
    <hyperlink ref="R137" r:id="rId775" xr:uid="{CFDC9D8C-48EE-4113-80DC-033E797BE546}"/>
    <hyperlink ref="Q137" r:id="rId776" xr:uid="{B993D678-DB08-4439-8FC4-D2B8C49472E4}"/>
    <hyperlink ref="P137" r:id="rId777" xr:uid="{8A47A109-AA60-4142-BCDE-919C385C5247}"/>
    <hyperlink ref="R195" r:id="rId778" xr:uid="{C83B590C-C33C-47AE-BEAD-B02BB4F5514D}"/>
    <hyperlink ref="Q195" r:id="rId779" xr:uid="{29D8CE58-A4F0-4A29-8315-5C2A548A9A01}"/>
    <hyperlink ref="P195" r:id="rId780" xr:uid="{F6EF60EE-02DB-4188-9D5B-33251D4C9C02}"/>
    <hyperlink ref="R105" r:id="rId781" xr:uid="{450A4D75-3897-47DA-B55F-71C9693A647D}"/>
    <hyperlink ref="Q105" r:id="rId782" xr:uid="{44550238-40F5-4E4B-92D7-385E58051478}"/>
    <hyperlink ref="P105" r:id="rId783" xr:uid="{08A72B9A-5282-4101-810F-16953015FA48}"/>
    <hyperlink ref="R199" r:id="rId784" xr:uid="{E7EBC200-242E-4842-B543-0724F1ABA3FD}"/>
    <hyperlink ref="Q199" r:id="rId785" xr:uid="{78FAB8FB-4301-4AA3-9B9C-6CF9B2D4476A}"/>
    <hyperlink ref="P199" r:id="rId786" xr:uid="{4A5BD8F2-064E-43D3-8E0C-D8BB2DFFAFAA}"/>
    <hyperlink ref="R14" r:id="rId787" xr:uid="{58D31E3C-FC4F-4049-A396-6FDABE2BFB15}"/>
    <hyperlink ref="Q14" r:id="rId788" xr:uid="{DF925516-BB7B-4583-933D-8AF3D1F17442}"/>
    <hyperlink ref="P14" r:id="rId789" xr:uid="{D4E3F2C1-173C-4925-ACE1-96DD1ED5A267}"/>
    <hyperlink ref="R204" r:id="rId790" xr:uid="{39E78D87-857A-4A24-8353-5735BC4B3D30}"/>
    <hyperlink ref="Q204" r:id="rId791" xr:uid="{D804D806-1790-4CB2-AC4F-9976BCFB08FF}"/>
    <hyperlink ref="P204" r:id="rId792" xr:uid="{6A9F4023-DE9A-4801-8CB5-7F052F103702}"/>
    <hyperlink ref="R21" r:id="rId793" xr:uid="{8DE48C49-08EA-4A53-946B-985BD8048E2C}"/>
    <hyperlink ref="Q21" r:id="rId794" xr:uid="{8542F7F2-EED8-4479-8FB9-631CB4692682}"/>
    <hyperlink ref="P21" r:id="rId795" xr:uid="{2421B05D-5EFB-48EA-9780-B0D3F378322E}"/>
    <hyperlink ref="R20" r:id="rId796" xr:uid="{4191457B-A6D8-4816-8F7C-A7A8B127DE8D}"/>
    <hyperlink ref="Q20" r:id="rId797" xr:uid="{29D9EEF7-D0BC-4950-9835-72E23419D6EB}"/>
    <hyperlink ref="R151" r:id="rId798" xr:uid="{4D757E84-01F6-4A4A-9FEE-93CE2C93802D}"/>
    <hyperlink ref="Q151" r:id="rId799" xr:uid="{CDCF92A5-F89F-4C37-ADA9-0DE4702612C0}"/>
    <hyperlink ref="P151" r:id="rId800" xr:uid="{D2AE8E87-F84E-4726-9EEF-C9D4B2F112D3}"/>
    <hyperlink ref="R317" r:id="rId801" xr:uid="{76ACE6EB-98C3-4948-A076-A13FEA3EC4D2}"/>
    <hyperlink ref="Q317" r:id="rId802" xr:uid="{5A58AA2B-6DBC-4DDA-A75F-80B278918104}"/>
    <hyperlink ref="P317" r:id="rId803" xr:uid="{FCEC501E-2EB2-4211-ADD2-8FF0D241A22A}"/>
    <hyperlink ref="R106" r:id="rId804" xr:uid="{A62F79ED-3E1D-457F-A415-17C08A503A06}"/>
    <hyperlink ref="Q106" r:id="rId805" xr:uid="{08DA56C5-98AE-445B-B40C-E8F41A57F4FB}"/>
    <hyperlink ref="P106" r:id="rId806" xr:uid="{06660F9F-F189-4F50-A914-4CA39B81E937}"/>
    <hyperlink ref="T159" r:id="rId807" xr:uid="{07F4AAF0-2A0C-4925-B70B-EA7316735E06}"/>
    <hyperlink ref="R159" r:id="rId808" xr:uid="{A0C24E3C-C49B-48F1-8B31-21F499A0762F}"/>
    <hyperlink ref="Q159" r:id="rId809" xr:uid="{0810C11A-6785-402E-87CA-C176246266C4}"/>
    <hyperlink ref="P159" r:id="rId810" xr:uid="{AF4F54E8-9382-4EEE-BFB1-009291F2C8B4}"/>
    <hyperlink ref="T158" r:id="rId811" xr:uid="{6380E297-9E37-4EFC-A131-3F6F126C567B}"/>
    <hyperlink ref="R158" r:id="rId812" xr:uid="{C8BA23FE-4AAD-4307-B63D-B74FFCAE7CD8}"/>
    <hyperlink ref="Q158" r:id="rId813" xr:uid="{48305E5A-C955-4162-B055-CFAE27B4E8D0}"/>
    <hyperlink ref="P158" r:id="rId814" xr:uid="{D6355973-72F4-44E9-AE1C-72501F8A4D4B}"/>
    <hyperlink ref="R138" r:id="rId815" xr:uid="{31BCB6F5-4152-4476-BCB5-365140B69B31}"/>
    <hyperlink ref="Q138" r:id="rId816" xr:uid="{9E533A2D-1195-4474-9F1E-1A3001D73175}"/>
    <hyperlink ref="P138" r:id="rId817" xr:uid="{1A7A1079-3B1B-4007-9E9D-676C972668AF}"/>
    <hyperlink ref="R202" r:id="rId818" xr:uid="{C978491B-047C-4561-927E-DAB4440480F1}"/>
    <hyperlink ref="Q202" r:id="rId819" xr:uid="{D3C78D55-4C61-40C0-906D-511A18CA585B}"/>
    <hyperlink ref="P202" r:id="rId820" xr:uid="{DDCA2001-578A-4A9B-A163-27FAF4905A6A}"/>
    <hyperlink ref="R94" r:id="rId821" xr:uid="{1B882820-C973-4709-B7C8-D5335E579180}"/>
    <hyperlink ref="Q94" r:id="rId822" xr:uid="{93AB9D68-325D-451E-B4DB-889DF5E78519}"/>
    <hyperlink ref="P94" r:id="rId823" xr:uid="{2758ECE1-D4A2-4ED8-BD2A-10B25179FC2B}"/>
    <hyperlink ref="R190" r:id="rId824" xr:uid="{6AEEFDC4-C010-4EF1-9A9D-BA3D3C4D8D23}"/>
    <hyperlink ref="Q190" r:id="rId825" xr:uid="{49191846-6ED2-42B9-ADC1-A20A63999084}"/>
    <hyperlink ref="P190" r:id="rId826" xr:uid="{3966181F-BB47-441A-BC13-92A95898906C}"/>
    <hyperlink ref="R274" r:id="rId827" xr:uid="{3686AED3-EF6D-4D98-9BF9-BAD1419C67C3}"/>
    <hyperlink ref="Q274" r:id="rId828" xr:uid="{3099A30A-00BA-499D-87ED-B9A20778BE9C}"/>
    <hyperlink ref="P274" r:id="rId829" xr:uid="{FEA11026-07C5-48BF-AE5B-BFB66DE4CA4E}"/>
    <hyperlink ref="R311" r:id="rId830" xr:uid="{3104E0C5-6D41-440D-9E66-3868E938711B}"/>
    <hyperlink ref="Q311" r:id="rId831" xr:uid="{8FAD3C78-B0E4-4520-AE14-76304DD3B9A5}"/>
    <hyperlink ref="P311" r:id="rId832" xr:uid="{1FE77DD2-5830-4697-9436-BFFF8F87CE13}"/>
    <hyperlink ref="R85" r:id="rId833" xr:uid="{AD230E71-609C-4144-83F2-8765576D099B}"/>
    <hyperlink ref="Q85" r:id="rId834" xr:uid="{231EB1A7-4721-4404-AB69-64D15646D559}"/>
    <hyperlink ref="P85" r:id="rId835" xr:uid="{F214C226-9379-413E-92A8-798723E10F82}"/>
    <hyperlink ref="R205" r:id="rId836" xr:uid="{C308A5FB-D1AC-483A-B11B-3EB0B0BBA927}"/>
    <hyperlink ref="Q205" r:id="rId837" xr:uid="{DF68E8CC-13F0-45B1-8F4E-277A3142A235}"/>
    <hyperlink ref="P205" r:id="rId838" xr:uid="{7AA005DE-F4E1-4F2D-849A-EA3F294B304B}"/>
    <hyperlink ref="Q71" r:id="rId839" xr:uid="{EBB14DDA-F04D-4885-B33F-976130932458}"/>
    <hyperlink ref="R29" r:id="rId840" xr:uid="{2265ABC8-A7C4-4807-B2BF-8224E730B81E}"/>
    <hyperlink ref="Q29" r:id="rId841" xr:uid="{662CAD8D-6CAB-45AA-B4D4-182EE9707F57}"/>
    <hyperlink ref="P29" r:id="rId842" xr:uid="{2D2C897D-CBA0-41C5-9D27-3FDD4789F0AE}"/>
    <hyperlink ref="R80" r:id="rId843" xr:uid="{ABE56D8E-7896-4301-8D27-4147A6787D4B}"/>
    <hyperlink ref="Q80" r:id="rId844" xr:uid="{724132AF-C099-4130-B89D-0E80434572E1}"/>
    <hyperlink ref="P80" r:id="rId845" xr:uid="{73FFE12C-9623-407F-B9D5-61D3A4AA0927}"/>
    <hyperlink ref="R214" r:id="rId846" xr:uid="{C0B4B452-03AB-480F-BB1D-BC0291C9D6D3}"/>
    <hyperlink ref="Q214" r:id="rId847" xr:uid="{66AD2768-9C05-40C4-AB01-F0E59F240751}"/>
    <hyperlink ref="P214" r:id="rId848" xr:uid="{01004845-06AA-4F65-B282-5371F029FCAC}"/>
    <hyperlink ref="T310" r:id="rId849" xr:uid="{51E05630-F963-4B61-912E-01A8794BAEFD}"/>
    <hyperlink ref="Q310" r:id="rId850" xr:uid="{9FED2D2D-B816-442D-B1A7-0FF0AE00AD3C}"/>
    <hyperlink ref="R210" r:id="rId851" xr:uid="{7DD6772A-BA70-4D52-837B-2BAFA016E2B9}"/>
    <hyperlink ref="Q210" r:id="rId852" xr:uid="{67159D9A-A0E1-4FA5-B093-BCAC5BA1E434}"/>
    <hyperlink ref="P210" r:id="rId853" xr:uid="{D150359E-3571-4E0E-A7C9-F1149DA0F329}"/>
    <hyperlink ref="R145" r:id="rId854" xr:uid="{B3ABAF50-BB66-4D95-BE64-342D830D743B}"/>
    <hyperlink ref="Q145" r:id="rId855" xr:uid="{9079EDB9-4CA2-4D7B-A907-F45FC6AFFC25}"/>
    <hyperlink ref="P145" r:id="rId856" xr:uid="{509B2533-9758-4558-A135-1D953B932620}"/>
    <hyperlink ref="R238" r:id="rId857" xr:uid="{BBAA8741-1F5A-4A35-9E1D-06B0ED852F1D}"/>
    <hyperlink ref="Q238" r:id="rId858" xr:uid="{E12FB52B-B632-4A17-BBDD-0A0381EF6F15}"/>
    <hyperlink ref="P238" r:id="rId859" xr:uid="{2894DAE5-4BF6-438D-B0D6-1495BD86A5C9}"/>
    <hyperlink ref="T41" r:id="rId860" xr:uid="{07432395-A764-433C-BBE5-5A8A22FB1911}"/>
    <hyperlink ref="R41" r:id="rId861" xr:uid="{FA880F28-D817-43F3-A48C-3481F48C04C7}"/>
    <hyperlink ref="Q41" r:id="rId862" xr:uid="{AA930368-C948-42AA-AEA2-5269A9355D99}"/>
    <hyperlink ref="P41" r:id="rId863" xr:uid="{B70C4D12-BB02-4B3C-9188-70EAF635C985}"/>
    <hyperlink ref="T40" r:id="rId864" xr:uid="{1103138B-A4FD-408A-90F3-DA49810DC83A}"/>
    <hyperlink ref="R40" r:id="rId865" xr:uid="{BE84CED8-F97A-4B65-AF18-BF3E8BE33D5C}"/>
    <hyperlink ref="Q40" r:id="rId866" xr:uid="{36199979-389F-4835-AF8F-15151339E077}"/>
    <hyperlink ref="P40" r:id="rId867" xr:uid="{7A9D63A8-7A9C-4EF4-8B74-0133D55E6976}"/>
    <hyperlink ref="R25" r:id="rId868" xr:uid="{5BEEB867-A3C0-4891-8A99-F9EB60B5BB61}"/>
    <hyperlink ref="Q25" r:id="rId869" xr:uid="{0AA6CB5E-C02C-4FDC-AAC1-1BEC8D654368}"/>
    <hyperlink ref="P25" r:id="rId870" xr:uid="{ECF8F1CE-B3A5-4FDD-B417-DD3A4128300A}"/>
    <hyperlink ref="R302" r:id="rId871" xr:uid="{8513D77E-D89F-4C58-971A-38439CF0E3DD}"/>
    <hyperlink ref="Q302" r:id="rId872" xr:uid="{F34568C8-E16E-4234-A38E-AC32AFF35DD9}"/>
    <hyperlink ref="P302" r:id="rId873" xr:uid="{9B8DD1E3-A956-4650-9C81-0C939609E1A4}"/>
    <hyperlink ref="R152" r:id="rId874" xr:uid="{8B038FD0-4006-4B3F-A170-055D8E67D431}"/>
    <hyperlink ref="Q152" r:id="rId875" xr:uid="{E0F0103F-726E-4F63-9309-41C4EB2026B3}"/>
    <hyperlink ref="P152" r:id="rId876" xr:uid="{C5DD9851-F2EB-44A4-8052-3B58EAD31821}"/>
    <hyperlink ref="R256" r:id="rId877" xr:uid="{A73E3652-5321-45C7-807C-F720373B5E4B}"/>
    <hyperlink ref="Q256" r:id="rId878" xr:uid="{053C3BD4-83C1-488F-8EF8-09A367CED4A4}"/>
    <hyperlink ref="P256" r:id="rId879" xr:uid="{16F74B0B-B693-4226-B6D9-294DE5ABA679}"/>
    <hyperlink ref="R230" r:id="rId880" xr:uid="{CF904F26-2324-437D-B716-426E2CFAACE9}"/>
    <hyperlink ref="Q230" r:id="rId881" xr:uid="{65199C61-5D67-4402-9A8E-E4B8E4A8AE9A}"/>
    <hyperlink ref="P230" r:id="rId882" xr:uid="{2E359F04-F13B-48A8-96EE-C4F1AA90E087}"/>
    <hyperlink ref="R18" r:id="rId883" xr:uid="{0F127961-8D49-4011-8BF8-4D8F1D48D712}"/>
    <hyperlink ref="Q18" r:id="rId884" xr:uid="{85EF5208-BDA2-4B3E-944A-9DD81C588DC6}"/>
    <hyperlink ref="P18" r:id="rId885" xr:uid="{06BC7FCC-7C67-42C6-A7D1-E81C56342DF0}"/>
    <hyperlink ref="T16" r:id="rId886" xr:uid="{B192C72E-4151-4801-95C7-F06B6C469A55}"/>
    <hyperlink ref="R16" r:id="rId887" xr:uid="{04A3505D-C092-4ACF-ACCE-145AE4704F86}"/>
    <hyperlink ref="Q16" r:id="rId888" xr:uid="{8D38852D-1CD6-4A65-9581-2EDD104B0630}"/>
    <hyperlink ref="S69" r:id="rId889" xr:uid="{1706BAB9-A30B-4A08-B4D1-7DF7F27C7E2B}"/>
    <hyperlink ref="Q69" r:id="rId890" xr:uid="{A64F9F71-8C3D-4CAB-8B3F-7F248AA34A2A}"/>
    <hyperlink ref="Q51" r:id="rId891" xr:uid="{0372B4CA-2C13-4580-91A4-D073669D20BD}"/>
    <hyperlink ref="S50" r:id="rId892" xr:uid="{6173975A-06D0-4ADD-9A63-472917B3E3DF}"/>
    <hyperlink ref="T49" r:id="rId893" xr:uid="{2D861423-979E-4711-BE3E-67ED9B4014FB}"/>
    <hyperlink ref="R49" r:id="rId894" xr:uid="{5BB247CB-7279-42BF-8316-9C5738A369B4}"/>
    <hyperlink ref="Q49" r:id="rId895" xr:uid="{C3B033BC-A52B-49C8-96A8-38812C4F32A1}"/>
    <hyperlink ref="P49" r:id="rId896" xr:uid="{F46430BB-7491-4479-808E-3FD2A50D807F}"/>
    <hyperlink ref="R48" r:id="rId897" xr:uid="{BF128906-F0C3-4E61-8B38-B38C78BFF3D1}"/>
    <hyperlink ref="Q48" r:id="rId898" xr:uid="{454D2C55-6E99-4693-B0BA-DAD31B7FBF59}"/>
    <hyperlink ref="P48" r:id="rId899" xr:uid="{087BB9ED-4A76-436B-ACEB-C834AA094D56}"/>
    <hyperlink ref="R307" r:id="rId900" xr:uid="{F8AC84E3-6BB7-4497-85AF-AF7605CB73DC}"/>
    <hyperlink ref="Q307" r:id="rId901" xr:uid="{24DBB482-3B99-45C0-A621-65CF89653935}"/>
    <hyperlink ref="P307" r:id="rId902" xr:uid="{F42826A1-2A23-496B-BC4B-680F696EF224}"/>
    <hyperlink ref="R98" r:id="rId903" xr:uid="{2C0269E2-03D1-4AA7-A43D-97F61669B1BA}"/>
    <hyperlink ref="Q98" r:id="rId904" xr:uid="{AFF35592-E06E-4075-9575-F73D6C20CF69}"/>
    <hyperlink ref="P98" r:id="rId905" xr:uid="{F4C943A6-18B3-47CC-A0D8-1BBB4F73086E}"/>
    <hyperlink ref="T97" r:id="rId906" xr:uid="{6777D3D0-2300-4595-AEE6-1735C1472724}"/>
    <hyperlink ref="R97" r:id="rId907" xr:uid="{1E81D23D-1496-442F-88EC-949E4D22D4CF}"/>
    <hyperlink ref="Q97" r:id="rId908" xr:uid="{C6995029-3896-46B1-8CBF-70946A1EA9A2}"/>
    <hyperlink ref="P97" r:id="rId909" xr:uid="{CD094CB2-66B5-4375-85B9-7BD8389E48CD}"/>
    <hyperlink ref="R33" r:id="rId910" xr:uid="{1CA8A662-C172-4F6D-A982-937913B220E7}"/>
    <hyperlink ref="Q33" r:id="rId911" xr:uid="{A77BBDBC-8144-40B1-B2EC-061C01381DC4}"/>
    <hyperlink ref="P33" r:id="rId912" xr:uid="{2690C8A2-42C6-4690-A04C-59B7CD4223B5}"/>
    <hyperlink ref="Q127" r:id="rId913" xr:uid="{D62B488F-B56B-46E1-8594-F88E24A0B834}"/>
    <hyperlink ref="P127" r:id="rId914" xr:uid="{A6CE2897-97A8-4C2D-8E33-605B443FBB58}"/>
    <hyperlink ref="R203" r:id="rId915" xr:uid="{9F18A331-F304-4D0B-B056-8AEE422F1218}"/>
    <hyperlink ref="Q203" r:id="rId916" xr:uid="{94CE7E08-99C0-44AF-828E-4AFE15F1FF56}"/>
    <hyperlink ref="P203" r:id="rId917" xr:uid="{1B75BBBF-08CB-467C-B05F-66BDB77E59F2}"/>
    <hyperlink ref="R89" r:id="rId918" xr:uid="{64F86900-53A4-4A43-81A9-055D24829FB9}"/>
    <hyperlink ref="Q89" r:id="rId919" xr:uid="{F4912639-79C5-484C-9DEA-76C01777DD17}"/>
    <hyperlink ref="P89" r:id="rId920" xr:uid="{41C31EA7-4A1A-4946-B42F-56D3115C8198}"/>
    <hyperlink ref="Q88" r:id="rId921" xr:uid="{F6022027-6C2E-41D7-A217-439A22EFB26B}"/>
    <hyperlink ref="Q250" r:id="rId922" xr:uid="{CA1E3642-ACAC-495D-BC4E-A3395F4B55FF}"/>
    <hyperlink ref="R249" r:id="rId923" xr:uid="{EFB8A8EC-868D-4216-9BB7-9AFC607DB872}"/>
    <hyperlink ref="Q249" r:id="rId924" xr:uid="{F25DB20E-BBEF-41B3-9AEB-7F7AFB40FFCB}"/>
    <hyperlink ref="P249" r:id="rId925" xr:uid="{D6B42D8E-6E2A-45C6-874A-D63E0D83D66B}"/>
    <hyperlink ref="R74" r:id="rId926" xr:uid="{34E05BB1-FC70-4062-AF39-C97473CC7CE0}"/>
    <hyperlink ref="Q74" r:id="rId927" xr:uid="{71AE8CC3-4163-4517-99B5-164EBC7EF73A}"/>
    <hyperlink ref="P74" r:id="rId928" xr:uid="{3AE90E0B-2728-436A-BAB7-A2A30CFC5178}"/>
  </hyperlinks>
  <pageMargins left="0.7" right="0.7" top="0.75" bottom="0.75" header="0" footer="0"/>
  <pageSetup orientation="landscape"/>
  <tableParts count="1">
    <tablePart r:id="rId9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9B59-463F-4660-B691-CA6EC7291AC7}">
  <dimension ref="A3:I14"/>
  <sheetViews>
    <sheetView workbookViewId="0">
      <selection activeCell="E12" sqref="E12"/>
    </sheetView>
  </sheetViews>
  <sheetFormatPr defaultRowHeight="14.5" x14ac:dyDescent="0.35"/>
  <cols>
    <col min="1" max="1" width="26.1796875" bestFit="1" customWidth="1"/>
    <col min="2" max="2" width="25.7265625" bestFit="1" customWidth="1"/>
    <col min="3" max="3" width="8.90625" bestFit="1" customWidth="1"/>
    <col min="4" max="6" width="6.7265625" bestFit="1" customWidth="1"/>
    <col min="7" max="7" width="21.08984375" bestFit="1" customWidth="1"/>
    <col min="8" max="8" width="67.36328125" bestFit="1" customWidth="1"/>
    <col min="9" max="9" width="10.7265625" bestFit="1" customWidth="1"/>
    <col min="10" max="10" width="9.1796875" bestFit="1" customWidth="1"/>
    <col min="11" max="11" width="11.453125" bestFit="1" customWidth="1"/>
    <col min="12" max="12" width="22.90625" bestFit="1" customWidth="1"/>
    <col min="13" max="13" width="25.90625" bestFit="1" customWidth="1"/>
    <col min="14" max="14" width="69.1796875" bestFit="1" customWidth="1"/>
    <col min="15" max="15" width="72.1796875" bestFit="1" customWidth="1"/>
    <col min="16" max="16" width="10.7265625" bestFit="1" customWidth="1"/>
    <col min="17" max="17" width="10.08984375" bestFit="1" customWidth="1"/>
    <col min="18" max="18" width="7.54296875" bestFit="1" customWidth="1"/>
    <col min="19" max="19" width="10" bestFit="1" customWidth="1"/>
    <col min="20" max="20" width="9.1796875" bestFit="1" customWidth="1"/>
    <col min="21" max="21" width="7.54296875" bestFit="1" customWidth="1"/>
    <col min="22" max="22" width="9.1796875" bestFit="1" customWidth="1"/>
    <col min="23" max="23" width="7.54296875" bestFit="1" customWidth="1"/>
    <col min="24" max="24" width="10" bestFit="1" customWidth="1"/>
    <col min="25" max="25" width="7.54296875" bestFit="1" customWidth="1"/>
    <col min="26" max="27" width="10.7265625" bestFit="1" customWidth="1"/>
  </cols>
  <sheetData>
    <row r="3" spans="1:9" x14ac:dyDescent="0.35">
      <c r="A3" s="4" t="s">
        <v>1853</v>
      </c>
      <c r="B3" s="4" t="s">
        <v>1850</v>
      </c>
    </row>
    <row r="4" spans="1:9" x14ac:dyDescent="0.35">
      <c r="A4" s="4" t="s">
        <v>1852</v>
      </c>
      <c r="B4" t="s">
        <v>1833</v>
      </c>
      <c r="C4" t="s">
        <v>856</v>
      </c>
      <c r="D4" t="s">
        <v>1804</v>
      </c>
      <c r="E4" t="s">
        <v>1805</v>
      </c>
      <c r="F4" t="s">
        <v>1806</v>
      </c>
      <c r="G4" t="s">
        <v>1810</v>
      </c>
      <c r="H4" t="s">
        <v>1835</v>
      </c>
      <c r="I4" t="s">
        <v>1851</v>
      </c>
    </row>
    <row r="5" spans="1:9" x14ac:dyDescent="0.35">
      <c r="A5" s="5" t="s">
        <v>135</v>
      </c>
      <c r="E5">
        <v>1</v>
      </c>
      <c r="F5">
        <v>1</v>
      </c>
      <c r="G5">
        <v>1</v>
      </c>
      <c r="I5">
        <v>3</v>
      </c>
    </row>
    <row r="6" spans="1:9" x14ac:dyDescent="0.35">
      <c r="A6" s="5" t="s">
        <v>110</v>
      </c>
      <c r="B6">
        <v>1</v>
      </c>
      <c r="D6">
        <v>1</v>
      </c>
      <c r="G6">
        <v>2</v>
      </c>
      <c r="I6">
        <v>4</v>
      </c>
    </row>
    <row r="7" spans="1:9" x14ac:dyDescent="0.35">
      <c r="A7" s="5" t="s">
        <v>1736</v>
      </c>
      <c r="D7">
        <v>2</v>
      </c>
      <c r="E7">
        <v>1</v>
      </c>
      <c r="I7">
        <v>3</v>
      </c>
    </row>
    <row r="8" spans="1:9" x14ac:dyDescent="0.35">
      <c r="A8" s="5" t="s">
        <v>715</v>
      </c>
      <c r="C8">
        <v>2</v>
      </c>
      <c r="G8">
        <v>3</v>
      </c>
      <c r="H8">
        <v>5</v>
      </c>
      <c r="I8">
        <v>10</v>
      </c>
    </row>
    <row r="9" spans="1:9" x14ac:dyDescent="0.35">
      <c r="A9" s="5" t="s">
        <v>697</v>
      </c>
      <c r="C9">
        <v>1</v>
      </c>
      <c r="H9">
        <v>2</v>
      </c>
      <c r="I9">
        <v>3</v>
      </c>
    </row>
    <row r="10" spans="1:9" x14ac:dyDescent="0.35">
      <c r="A10" s="5" t="s">
        <v>1536</v>
      </c>
      <c r="D10">
        <v>2</v>
      </c>
      <c r="E10">
        <v>1</v>
      </c>
      <c r="I10">
        <v>3</v>
      </c>
    </row>
    <row r="11" spans="1:9" x14ac:dyDescent="0.35">
      <c r="A11" s="5" t="s">
        <v>609</v>
      </c>
      <c r="C11">
        <v>1</v>
      </c>
      <c r="D11">
        <v>2</v>
      </c>
      <c r="H11">
        <v>1</v>
      </c>
      <c r="I11">
        <v>4</v>
      </c>
    </row>
    <row r="12" spans="1:9" x14ac:dyDescent="0.35">
      <c r="A12" s="5" t="s">
        <v>1795</v>
      </c>
      <c r="D12">
        <v>2</v>
      </c>
      <c r="E12">
        <v>1</v>
      </c>
      <c r="I12">
        <v>3</v>
      </c>
    </row>
    <row r="13" spans="1:9" x14ac:dyDescent="0.35">
      <c r="A13" s="5" t="s">
        <v>1591</v>
      </c>
      <c r="D13">
        <v>1</v>
      </c>
      <c r="F13">
        <v>1</v>
      </c>
      <c r="G13">
        <v>2</v>
      </c>
      <c r="I13">
        <v>4</v>
      </c>
    </row>
    <row r="14" spans="1:9" x14ac:dyDescent="0.35">
      <c r="A14" s="5" t="s">
        <v>1851</v>
      </c>
      <c r="B14">
        <v>1</v>
      </c>
      <c r="C14">
        <v>4</v>
      </c>
      <c r="D14">
        <v>10</v>
      </c>
      <c r="E14">
        <v>4</v>
      </c>
      <c r="F14">
        <v>2</v>
      </c>
      <c r="G14">
        <v>8</v>
      </c>
      <c r="H14">
        <v>8</v>
      </c>
      <c r="I14">
        <v>37</v>
      </c>
    </row>
  </sheetData>
  <conditionalFormatting sqref="B1:B3 B561:B1048576">
    <cfRule type="colorScale" priority="6">
      <colorScale>
        <cfvo type="min"/>
        <cfvo type="max"/>
        <color rgb="FF63BE7B"/>
        <color rgb="FFFFEF9C"/>
      </colorScale>
    </cfRule>
    <cfRule type="colorScale" priority="8">
      <colorScale>
        <cfvo type="min"/>
        <cfvo type="percentile" val="50"/>
        <cfvo type="max"/>
        <color rgb="FF5A8AC6"/>
        <color rgb="FFFCFCFF"/>
        <color rgb="FFF8696B"/>
      </colorScale>
    </cfRule>
  </conditionalFormatting>
  <conditionalFormatting pivot="1" sqref="B5:I13">
    <cfRule type="colorScale" priority="4">
      <colorScale>
        <cfvo type="min"/>
        <cfvo type="max"/>
        <color rgb="FFFCFCFF"/>
        <color rgb="FFF8696B"/>
      </colorScale>
    </cfRule>
  </conditionalFormatting>
  <conditionalFormatting sqref="B1:E3 B518:E1048576 C4:E4 C247:E517">
    <cfRule type="cellIs" dxfId="4" priority="2" operator="equal">
      <formula>0</formula>
    </cfRule>
  </conditionalFormatting>
  <conditionalFormatting sqref="B1:B3 B247:B1048576">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6393B-670A-4927-AB87-AA26FDF59800}">
  <dimension ref="A3:E246"/>
  <sheetViews>
    <sheetView topLeftCell="A2" workbookViewId="0">
      <selection activeCell="A6" sqref="A5:A245"/>
      <pivotSelection pane="bottomRight" showHeader="1" axis="axisRow" activeRow="5" previousRow="5" click="1" r:id="rId1">
        <pivotArea dataOnly="0" labelOnly="1" fieldPosition="0">
          <references count="1">
            <reference field="1" count="0"/>
          </references>
        </pivotArea>
      </pivotSelection>
    </sheetView>
  </sheetViews>
  <sheetFormatPr defaultRowHeight="14.5" x14ac:dyDescent="0.35"/>
  <cols>
    <col min="1" max="1" width="37.81640625" bestFit="1" customWidth="1"/>
    <col min="2" max="3" width="15.36328125" bestFit="1" customWidth="1"/>
    <col min="4" max="4" width="19.36328125" bestFit="1" customWidth="1"/>
    <col min="5" max="5" width="10.7265625" bestFit="1" customWidth="1"/>
    <col min="6" max="6" width="1.81640625" bestFit="1" customWidth="1"/>
    <col min="7" max="7" width="14.81640625" bestFit="1" customWidth="1"/>
    <col min="8" max="8" width="11" bestFit="1" customWidth="1"/>
    <col min="9" max="11" width="2.81640625" bestFit="1" customWidth="1"/>
    <col min="12" max="12" width="14" bestFit="1" customWidth="1"/>
    <col min="13" max="13" width="11.90625" bestFit="1" customWidth="1"/>
    <col min="14" max="14" width="2.81640625" bestFit="1" customWidth="1"/>
    <col min="15" max="16" width="1.81640625" bestFit="1" customWidth="1"/>
    <col min="17" max="17" width="14.90625" bestFit="1" customWidth="1"/>
    <col min="18" max="18" width="10.7265625" bestFit="1" customWidth="1"/>
    <col min="19" max="19" width="10" bestFit="1" customWidth="1"/>
    <col min="20" max="20" width="6.54296875" bestFit="1" customWidth="1"/>
    <col min="21" max="21" width="10.7265625" bestFit="1" customWidth="1"/>
    <col min="22" max="22" width="9.1796875" bestFit="1" customWidth="1"/>
    <col min="23" max="23" width="7.54296875" bestFit="1" customWidth="1"/>
    <col min="24" max="24" width="10" bestFit="1" customWidth="1"/>
    <col min="25" max="25" width="7.54296875" bestFit="1" customWidth="1"/>
    <col min="26" max="27" width="10.7265625" bestFit="1" customWidth="1"/>
  </cols>
  <sheetData>
    <row r="3" spans="1:5" x14ac:dyDescent="0.35">
      <c r="A3" s="4" t="s">
        <v>1856</v>
      </c>
      <c r="B3" s="4" t="s">
        <v>1850</v>
      </c>
    </row>
    <row r="4" spans="1:5" x14ac:dyDescent="0.35">
      <c r="A4" s="4" t="s">
        <v>1852</v>
      </c>
      <c r="B4" t="s">
        <v>43</v>
      </c>
      <c r="C4" t="s">
        <v>54</v>
      </c>
      <c r="D4" t="s">
        <v>30</v>
      </c>
      <c r="E4" t="s">
        <v>1851</v>
      </c>
    </row>
    <row r="5" spans="1:5" x14ac:dyDescent="0.35">
      <c r="A5" s="5" t="s">
        <v>715</v>
      </c>
      <c r="C5">
        <v>7</v>
      </c>
      <c r="D5">
        <v>3</v>
      </c>
      <c r="E5">
        <v>10</v>
      </c>
    </row>
    <row r="6" spans="1:5" x14ac:dyDescent="0.35">
      <c r="A6" s="5" t="s">
        <v>1011</v>
      </c>
      <c r="C6">
        <v>5</v>
      </c>
      <c r="D6">
        <v>1</v>
      </c>
      <c r="E6">
        <v>6</v>
      </c>
    </row>
    <row r="7" spans="1:5" x14ac:dyDescent="0.35">
      <c r="A7" s="5" t="s">
        <v>567</v>
      </c>
      <c r="B7">
        <v>2</v>
      </c>
      <c r="C7">
        <v>3</v>
      </c>
      <c r="E7">
        <v>5</v>
      </c>
    </row>
    <row r="8" spans="1:5" x14ac:dyDescent="0.35">
      <c r="A8" s="5" t="s">
        <v>1379</v>
      </c>
      <c r="B8">
        <v>1</v>
      </c>
      <c r="C8">
        <v>4</v>
      </c>
      <c r="E8">
        <v>5</v>
      </c>
    </row>
    <row r="9" spans="1:5" x14ac:dyDescent="0.35">
      <c r="A9" s="5" t="s">
        <v>908</v>
      </c>
      <c r="B9">
        <v>5</v>
      </c>
      <c r="E9">
        <v>5</v>
      </c>
    </row>
    <row r="10" spans="1:5" x14ac:dyDescent="0.35">
      <c r="A10" s="5" t="s">
        <v>609</v>
      </c>
      <c r="C10">
        <v>4</v>
      </c>
      <c r="E10">
        <v>4</v>
      </c>
    </row>
    <row r="11" spans="1:5" x14ac:dyDescent="0.35">
      <c r="A11" s="5" t="s">
        <v>1615</v>
      </c>
      <c r="B11">
        <v>3</v>
      </c>
      <c r="C11">
        <v>1</v>
      </c>
      <c r="E11">
        <v>4</v>
      </c>
    </row>
    <row r="12" spans="1:5" x14ac:dyDescent="0.35">
      <c r="A12" s="5" t="s">
        <v>311</v>
      </c>
      <c r="C12">
        <v>4</v>
      </c>
      <c r="E12">
        <v>4</v>
      </c>
    </row>
    <row r="13" spans="1:5" x14ac:dyDescent="0.35">
      <c r="A13" s="5" t="s">
        <v>110</v>
      </c>
      <c r="B13">
        <v>1</v>
      </c>
      <c r="C13">
        <v>1</v>
      </c>
      <c r="D13">
        <v>2</v>
      </c>
      <c r="E13">
        <v>4</v>
      </c>
    </row>
    <row r="14" spans="1:5" x14ac:dyDescent="0.35">
      <c r="A14" s="5" t="s">
        <v>1765</v>
      </c>
      <c r="B14">
        <v>3</v>
      </c>
      <c r="C14">
        <v>1</v>
      </c>
      <c r="E14">
        <v>4</v>
      </c>
    </row>
    <row r="15" spans="1:5" x14ac:dyDescent="0.35">
      <c r="A15" s="5" t="s">
        <v>1591</v>
      </c>
      <c r="C15">
        <v>3</v>
      </c>
      <c r="D15">
        <v>1</v>
      </c>
      <c r="E15">
        <v>4</v>
      </c>
    </row>
    <row r="16" spans="1:5" x14ac:dyDescent="0.35">
      <c r="A16" s="5" t="s">
        <v>1101</v>
      </c>
      <c r="C16">
        <v>3</v>
      </c>
      <c r="D16">
        <v>1</v>
      </c>
      <c r="E16">
        <v>4</v>
      </c>
    </row>
    <row r="17" spans="1:5" x14ac:dyDescent="0.35">
      <c r="A17" s="5" t="s">
        <v>1514</v>
      </c>
      <c r="B17">
        <v>3</v>
      </c>
      <c r="C17">
        <v>1</v>
      </c>
      <c r="E17">
        <v>4</v>
      </c>
    </row>
    <row r="18" spans="1:5" x14ac:dyDescent="0.35">
      <c r="A18" s="5" t="s">
        <v>371</v>
      </c>
      <c r="B18">
        <v>1</v>
      </c>
      <c r="C18">
        <v>2</v>
      </c>
      <c r="E18">
        <v>3</v>
      </c>
    </row>
    <row r="19" spans="1:5" x14ac:dyDescent="0.35">
      <c r="A19" s="5" t="s">
        <v>1058</v>
      </c>
      <c r="C19">
        <v>3</v>
      </c>
      <c r="E19">
        <v>3</v>
      </c>
    </row>
    <row r="20" spans="1:5" x14ac:dyDescent="0.35">
      <c r="A20" s="5" t="s">
        <v>292</v>
      </c>
      <c r="B20">
        <v>2</v>
      </c>
      <c r="D20">
        <v>1</v>
      </c>
      <c r="E20">
        <v>3</v>
      </c>
    </row>
    <row r="21" spans="1:5" x14ac:dyDescent="0.35">
      <c r="A21" s="5" t="s">
        <v>1218</v>
      </c>
      <c r="B21">
        <v>2</v>
      </c>
      <c r="C21">
        <v>1</v>
      </c>
      <c r="E21">
        <v>3</v>
      </c>
    </row>
    <row r="22" spans="1:5" x14ac:dyDescent="0.35">
      <c r="A22" s="5" t="s">
        <v>135</v>
      </c>
      <c r="C22">
        <v>2</v>
      </c>
      <c r="D22">
        <v>1</v>
      </c>
      <c r="E22">
        <v>3</v>
      </c>
    </row>
    <row r="23" spans="1:5" x14ac:dyDescent="0.35">
      <c r="A23" s="5" t="s">
        <v>1327</v>
      </c>
      <c r="C23">
        <v>3</v>
      </c>
      <c r="E23">
        <v>3</v>
      </c>
    </row>
    <row r="24" spans="1:5" x14ac:dyDescent="0.35">
      <c r="A24" s="5" t="s">
        <v>48</v>
      </c>
      <c r="B24">
        <v>1</v>
      </c>
      <c r="C24">
        <v>1</v>
      </c>
      <c r="D24">
        <v>1</v>
      </c>
      <c r="E24">
        <v>3</v>
      </c>
    </row>
    <row r="25" spans="1:5" x14ac:dyDescent="0.35">
      <c r="A25" s="5" t="s">
        <v>1738</v>
      </c>
      <c r="B25">
        <v>1</v>
      </c>
      <c r="C25">
        <v>1</v>
      </c>
      <c r="D25">
        <v>1</v>
      </c>
      <c r="E25">
        <v>3</v>
      </c>
    </row>
    <row r="26" spans="1:5" x14ac:dyDescent="0.35">
      <c r="A26" s="5" t="s">
        <v>1536</v>
      </c>
      <c r="B26">
        <v>1</v>
      </c>
      <c r="C26">
        <v>1</v>
      </c>
      <c r="D26">
        <v>1</v>
      </c>
      <c r="E26">
        <v>3</v>
      </c>
    </row>
    <row r="27" spans="1:5" x14ac:dyDescent="0.35">
      <c r="A27" s="5" t="s">
        <v>1797</v>
      </c>
      <c r="B27">
        <v>1</v>
      </c>
      <c r="C27">
        <v>1</v>
      </c>
      <c r="D27">
        <v>1</v>
      </c>
      <c r="E27">
        <v>3</v>
      </c>
    </row>
    <row r="28" spans="1:5" x14ac:dyDescent="0.35">
      <c r="A28" s="5" t="s">
        <v>1795</v>
      </c>
      <c r="B28">
        <v>1</v>
      </c>
      <c r="C28">
        <v>1</v>
      </c>
      <c r="D28">
        <v>1</v>
      </c>
      <c r="E28">
        <v>3</v>
      </c>
    </row>
    <row r="29" spans="1:5" x14ac:dyDescent="0.35">
      <c r="A29" s="5" t="s">
        <v>697</v>
      </c>
      <c r="C29">
        <v>3</v>
      </c>
      <c r="E29">
        <v>3</v>
      </c>
    </row>
    <row r="30" spans="1:5" x14ac:dyDescent="0.35">
      <c r="A30" s="5" t="s">
        <v>1736</v>
      </c>
      <c r="B30">
        <v>1</v>
      </c>
      <c r="C30">
        <v>1</v>
      </c>
      <c r="D30">
        <v>1</v>
      </c>
      <c r="E30">
        <v>3</v>
      </c>
    </row>
    <row r="31" spans="1:5" x14ac:dyDescent="0.35">
      <c r="A31" s="5" t="s">
        <v>835</v>
      </c>
      <c r="B31">
        <v>2</v>
      </c>
      <c r="C31">
        <v>1</v>
      </c>
      <c r="E31">
        <v>3</v>
      </c>
    </row>
    <row r="32" spans="1:5" x14ac:dyDescent="0.35">
      <c r="A32" s="5" t="s">
        <v>427</v>
      </c>
      <c r="C32">
        <v>1</v>
      </c>
      <c r="D32">
        <v>1</v>
      </c>
      <c r="E32">
        <v>2</v>
      </c>
    </row>
    <row r="33" spans="1:5" x14ac:dyDescent="0.35">
      <c r="A33" s="5" t="s">
        <v>39</v>
      </c>
      <c r="B33">
        <v>1</v>
      </c>
      <c r="D33">
        <v>1</v>
      </c>
      <c r="E33">
        <v>2</v>
      </c>
    </row>
    <row r="34" spans="1:5" x14ac:dyDescent="0.35">
      <c r="A34" s="5" t="s">
        <v>1716</v>
      </c>
      <c r="C34">
        <v>1</v>
      </c>
      <c r="D34">
        <v>1</v>
      </c>
      <c r="E34">
        <v>2</v>
      </c>
    </row>
    <row r="35" spans="1:5" x14ac:dyDescent="0.35">
      <c r="A35" s="5" t="s">
        <v>409</v>
      </c>
      <c r="C35">
        <v>2</v>
      </c>
      <c r="E35">
        <v>2</v>
      </c>
    </row>
    <row r="36" spans="1:5" x14ac:dyDescent="0.35">
      <c r="A36" s="5" t="s">
        <v>947</v>
      </c>
      <c r="B36">
        <v>2</v>
      </c>
      <c r="E36">
        <v>2</v>
      </c>
    </row>
    <row r="37" spans="1:5" x14ac:dyDescent="0.35">
      <c r="A37" s="5" t="s">
        <v>1496</v>
      </c>
      <c r="B37">
        <v>1</v>
      </c>
      <c r="C37">
        <v>1</v>
      </c>
      <c r="E37">
        <v>2</v>
      </c>
    </row>
    <row r="38" spans="1:5" x14ac:dyDescent="0.35">
      <c r="A38" s="5" t="s">
        <v>1205</v>
      </c>
      <c r="C38">
        <v>2</v>
      </c>
      <c r="E38">
        <v>2</v>
      </c>
    </row>
    <row r="39" spans="1:5" x14ac:dyDescent="0.35">
      <c r="A39" s="5" t="s">
        <v>97</v>
      </c>
      <c r="C39">
        <v>1</v>
      </c>
      <c r="D39">
        <v>1</v>
      </c>
      <c r="E39">
        <v>2</v>
      </c>
    </row>
    <row r="40" spans="1:5" x14ac:dyDescent="0.35">
      <c r="A40" s="5" t="s">
        <v>1169</v>
      </c>
      <c r="B40">
        <v>2</v>
      </c>
      <c r="E40">
        <v>2</v>
      </c>
    </row>
    <row r="41" spans="1:5" x14ac:dyDescent="0.35">
      <c r="A41" s="5" t="s">
        <v>1719</v>
      </c>
      <c r="C41">
        <v>1</v>
      </c>
      <c r="D41">
        <v>1</v>
      </c>
      <c r="E41">
        <v>2</v>
      </c>
    </row>
    <row r="42" spans="1:5" x14ac:dyDescent="0.35">
      <c r="A42" s="5" t="s">
        <v>1145</v>
      </c>
      <c r="C42">
        <v>2</v>
      </c>
      <c r="E42">
        <v>2</v>
      </c>
    </row>
    <row r="43" spans="1:5" x14ac:dyDescent="0.35">
      <c r="A43" s="5" t="s">
        <v>462</v>
      </c>
      <c r="C43">
        <v>2</v>
      </c>
      <c r="E43">
        <v>2</v>
      </c>
    </row>
    <row r="44" spans="1:5" x14ac:dyDescent="0.35">
      <c r="A44" s="5" t="s">
        <v>502</v>
      </c>
      <c r="C44">
        <v>2</v>
      </c>
      <c r="E44">
        <v>2</v>
      </c>
    </row>
    <row r="45" spans="1:5" x14ac:dyDescent="0.35">
      <c r="A45" s="5" t="s">
        <v>872</v>
      </c>
      <c r="C45">
        <v>2</v>
      </c>
      <c r="E45">
        <v>2</v>
      </c>
    </row>
    <row r="46" spans="1:5" x14ac:dyDescent="0.35">
      <c r="A46" s="5" t="s">
        <v>935</v>
      </c>
      <c r="B46">
        <v>2</v>
      </c>
      <c r="E46">
        <v>2</v>
      </c>
    </row>
    <row r="47" spans="1:5" x14ac:dyDescent="0.35">
      <c r="A47" s="5" t="s">
        <v>550</v>
      </c>
      <c r="B47">
        <v>1</v>
      </c>
      <c r="C47">
        <v>1</v>
      </c>
      <c r="E47">
        <v>2</v>
      </c>
    </row>
    <row r="48" spans="1:5" x14ac:dyDescent="0.35">
      <c r="A48" s="5" t="s">
        <v>251</v>
      </c>
      <c r="C48">
        <v>1</v>
      </c>
      <c r="D48">
        <v>1</v>
      </c>
      <c r="E48">
        <v>2</v>
      </c>
    </row>
    <row r="49" spans="1:5" x14ac:dyDescent="0.35">
      <c r="A49" s="5" t="s">
        <v>345</v>
      </c>
      <c r="C49">
        <v>1</v>
      </c>
      <c r="D49">
        <v>1</v>
      </c>
      <c r="E49">
        <v>2</v>
      </c>
    </row>
    <row r="50" spans="1:5" x14ac:dyDescent="0.35">
      <c r="A50" s="5" t="s">
        <v>1082</v>
      </c>
      <c r="C50">
        <v>2</v>
      </c>
      <c r="E50">
        <v>2</v>
      </c>
    </row>
    <row r="51" spans="1:5" x14ac:dyDescent="0.35">
      <c r="A51" s="5" t="s">
        <v>265</v>
      </c>
      <c r="C51">
        <v>1</v>
      </c>
      <c r="D51">
        <v>1</v>
      </c>
      <c r="E51">
        <v>2</v>
      </c>
    </row>
    <row r="52" spans="1:5" x14ac:dyDescent="0.35">
      <c r="A52" s="5" t="s">
        <v>1171</v>
      </c>
      <c r="C52">
        <v>2</v>
      </c>
      <c r="E52">
        <v>2</v>
      </c>
    </row>
    <row r="53" spans="1:5" x14ac:dyDescent="0.35">
      <c r="A53" s="5" t="s">
        <v>811</v>
      </c>
      <c r="B53">
        <v>2</v>
      </c>
      <c r="E53">
        <v>2</v>
      </c>
    </row>
    <row r="54" spans="1:5" x14ac:dyDescent="0.35">
      <c r="A54" s="5" t="s">
        <v>1307</v>
      </c>
      <c r="C54">
        <v>2</v>
      </c>
      <c r="E54">
        <v>2</v>
      </c>
    </row>
    <row r="55" spans="1:5" x14ac:dyDescent="0.35">
      <c r="A55" s="5" t="s">
        <v>1721</v>
      </c>
      <c r="C55">
        <v>1</v>
      </c>
      <c r="D55">
        <v>1</v>
      </c>
      <c r="E55">
        <v>2</v>
      </c>
    </row>
    <row r="56" spans="1:5" x14ac:dyDescent="0.35">
      <c r="A56" s="5" t="s">
        <v>76</v>
      </c>
      <c r="C56">
        <v>1</v>
      </c>
      <c r="D56">
        <v>1</v>
      </c>
      <c r="E56">
        <v>2</v>
      </c>
    </row>
    <row r="57" spans="1:5" x14ac:dyDescent="0.35">
      <c r="A57" s="5" t="s">
        <v>648</v>
      </c>
      <c r="B57">
        <v>2</v>
      </c>
      <c r="E57">
        <v>2</v>
      </c>
    </row>
    <row r="58" spans="1:5" x14ac:dyDescent="0.35">
      <c r="A58" s="5" t="s">
        <v>637</v>
      </c>
      <c r="C58">
        <v>1</v>
      </c>
      <c r="D58">
        <v>1</v>
      </c>
      <c r="E58">
        <v>2</v>
      </c>
    </row>
    <row r="59" spans="1:5" x14ac:dyDescent="0.35">
      <c r="A59" s="5" t="s">
        <v>997</v>
      </c>
      <c r="C59">
        <v>2</v>
      </c>
      <c r="E59">
        <v>2</v>
      </c>
    </row>
    <row r="60" spans="1:5" x14ac:dyDescent="0.35">
      <c r="A60" s="5" t="s">
        <v>162</v>
      </c>
      <c r="C60">
        <v>1</v>
      </c>
      <c r="D60">
        <v>1</v>
      </c>
      <c r="E60">
        <v>2</v>
      </c>
    </row>
    <row r="61" spans="1:5" x14ac:dyDescent="0.35">
      <c r="A61" s="5" t="s">
        <v>1424</v>
      </c>
      <c r="B61">
        <v>1</v>
      </c>
      <c r="C61">
        <v>1</v>
      </c>
      <c r="E61">
        <v>2</v>
      </c>
    </row>
    <row r="62" spans="1:5" x14ac:dyDescent="0.35">
      <c r="A62" s="5" t="s">
        <v>1340</v>
      </c>
      <c r="C62">
        <v>2</v>
      </c>
      <c r="E62">
        <v>2</v>
      </c>
    </row>
    <row r="63" spans="1:5" x14ac:dyDescent="0.35">
      <c r="A63" s="5" t="s">
        <v>1365</v>
      </c>
      <c r="C63">
        <v>2</v>
      </c>
      <c r="E63">
        <v>2</v>
      </c>
    </row>
    <row r="64" spans="1:5" x14ac:dyDescent="0.35">
      <c r="A64" s="5" t="s">
        <v>1184</v>
      </c>
      <c r="B64">
        <v>1</v>
      </c>
      <c r="C64">
        <v>1</v>
      </c>
      <c r="E64">
        <v>2</v>
      </c>
    </row>
    <row r="65" spans="1:5" x14ac:dyDescent="0.35">
      <c r="A65" s="5" t="s">
        <v>1723</v>
      </c>
      <c r="C65">
        <v>1</v>
      </c>
      <c r="D65">
        <v>1</v>
      </c>
      <c r="E65">
        <v>2</v>
      </c>
    </row>
    <row r="66" spans="1:5" x14ac:dyDescent="0.35">
      <c r="A66" s="5" t="s">
        <v>1664</v>
      </c>
      <c r="B66">
        <v>1</v>
      </c>
      <c r="D66">
        <v>1</v>
      </c>
      <c r="E66">
        <v>2</v>
      </c>
    </row>
    <row r="67" spans="1:5" x14ac:dyDescent="0.35">
      <c r="A67" s="5" t="s">
        <v>1411</v>
      </c>
      <c r="C67">
        <v>1</v>
      </c>
      <c r="D67">
        <v>1</v>
      </c>
      <c r="E67">
        <v>2</v>
      </c>
    </row>
    <row r="68" spans="1:5" x14ac:dyDescent="0.35">
      <c r="A68" s="5" t="s">
        <v>1564</v>
      </c>
      <c r="B68">
        <v>1</v>
      </c>
      <c r="D68">
        <v>1</v>
      </c>
      <c r="E68">
        <v>2</v>
      </c>
    </row>
    <row r="69" spans="1:5" x14ac:dyDescent="0.35">
      <c r="A69" s="5" t="s">
        <v>221</v>
      </c>
      <c r="B69">
        <v>2</v>
      </c>
      <c r="E69">
        <v>2</v>
      </c>
    </row>
    <row r="70" spans="1:5" x14ac:dyDescent="0.35">
      <c r="A70" s="5" t="s">
        <v>398</v>
      </c>
      <c r="C70">
        <v>2</v>
      </c>
      <c r="E70">
        <v>2</v>
      </c>
    </row>
    <row r="71" spans="1:5" x14ac:dyDescent="0.35">
      <c r="A71" s="5" t="s">
        <v>1587</v>
      </c>
      <c r="D71">
        <v>1</v>
      </c>
      <c r="E71">
        <v>1</v>
      </c>
    </row>
    <row r="72" spans="1:5" x14ac:dyDescent="0.35">
      <c r="A72" s="5" t="s">
        <v>205</v>
      </c>
      <c r="D72">
        <v>1</v>
      </c>
      <c r="E72">
        <v>1</v>
      </c>
    </row>
    <row r="73" spans="1:5" x14ac:dyDescent="0.35">
      <c r="A73" s="5" t="s">
        <v>158</v>
      </c>
      <c r="D73">
        <v>1</v>
      </c>
      <c r="E73">
        <v>1</v>
      </c>
    </row>
    <row r="74" spans="1:5" x14ac:dyDescent="0.35">
      <c r="A74" s="5" t="s">
        <v>1653</v>
      </c>
      <c r="D74">
        <v>1</v>
      </c>
      <c r="E74">
        <v>1</v>
      </c>
    </row>
    <row r="75" spans="1:5" x14ac:dyDescent="0.35">
      <c r="A75" s="5" t="s">
        <v>1574</v>
      </c>
      <c r="D75">
        <v>1</v>
      </c>
      <c r="E75">
        <v>1</v>
      </c>
    </row>
    <row r="76" spans="1:5" x14ac:dyDescent="0.35">
      <c r="A76" s="5" t="s">
        <v>197</v>
      </c>
      <c r="D76">
        <v>1</v>
      </c>
      <c r="E76">
        <v>1</v>
      </c>
    </row>
    <row r="77" spans="1:5" x14ac:dyDescent="0.35">
      <c r="A77" s="5" t="s">
        <v>484</v>
      </c>
      <c r="D77">
        <v>1</v>
      </c>
      <c r="E77">
        <v>1</v>
      </c>
    </row>
    <row r="78" spans="1:5" x14ac:dyDescent="0.35">
      <c r="A78" s="5" t="s">
        <v>506</v>
      </c>
      <c r="D78">
        <v>1</v>
      </c>
      <c r="E78">
        <v>1</v>
      </c>
    </row>
    <row r="79" spans="1:5" x14ac:dyDescent="0.35">
      <c r="A79" s="5" t="s">
        <v>276</v>
      </c>
      <c r="D79">
        <v>1</v>
      </c>
      <c r="E79">
        <v>1</v>
      </c>
    </row>
    <row r="80" spans="1:5" x14ac:dyDescent="0.35">
      <c r="A80" s="5" t="s">
        <v>1657</v>
      </c>
      <c r="B80">
        <v>1</v>
      </c>
      <c r="E80">
        <v>1</v>
      </c>
    </row>
    <row r="81" spans="1:5" x14ac:dyDescent="0.35">
      <c r="A81" s="5" t="s">
        <v>1576</v>
      </c>
      <c r="C81">
        <v>1</v>
      </c>
      <c r="E81">
        <v>1</v>
      </c>
    </row>
    <row r="82" spans="1:5" x14ac:dyDescent="0.35">
      <c r="A82" s="5" t="s">
        <v>1396</v>
      </c>
      <c r="C82">
        <v>1</v>
      </c>
      <c r="E82">
        <v>1</v>
      </c>
    </row>
    <row r="83" spans="1:5" x14ac:dyDescent="0.35">
      <c r="A83" s="5" t="s">
        <v>1413</v>
      </c>
      <c r="B83">
        <v>1</v>
      </c>
      <c r="E83">
        <v>1</v>
      </c>
    </row>
    <row r="84" spans="1:5" x14ac:dyDescent="0.35">
      <c r="A84" s="5" t="s">
        <v>288</v>
      </c>
      <c r="D84">
        <v>1</v>
      </c>
      <c r="E84">
        <v>1</v>
      </c>
    </row>
    <row r="85" spans="1:5" x14ac:dyDescent="0.35">
      <c r="A85" s="5" t="s">
        <v>683</v>
      </c>
      <c r="C85">
        <v>1</v>
      </c>
      <c r="E85">
        <v>1</v>
      </c>
    </row>
    <row r="86" spans="1:5" x14ac:dyDescent="0.35">
      <c r="A86" s="5" t="s">
        <v>969</v>
      </c>
      <c r="D86">
        <v>1</v>
      </c>
      <c r="E86">
        <v>1</v>
      </c>
    </row>
    <row r="87" spans="1:5" x14ac:dyDescent="0.35">
      <c r="A87" s="5" t="s">
        <v>438</v>
      </c>
      <c r="D87">
        <v>1</v>
      </c>
      <c r="E87">
        <v>1</v>
      </c>
    </row>
    <row r="88" spans="1:5" x14ac:dyDescent="0.35">
      <c r="A88" s="5" t="s">
        <v>1263</v>
      </c>
      <c r="B88">
        <v>1</v>
      </c>
      <c r="E88">
        <v>1</v>
      </c>
    </row>
    <row r="89" spans="1:5" x14ac:dyDescent="0.35">
      <c r="A89" s="5" t="s">
        <v>209</v>
      </c>
      <c r="D89">
        <v>1</v>
      </c>
      <c r="E89">
        <v>1</v>
      </c>
    </row>
    <row r="90" spans="1:5" x14ac:dyDescent="0.35">
      <c r="A90" s="5" t="s">
        <v>207</v>
      </c>
      <c r="D90">
        <v>1</v>
      </c>
      <c r="E90">
        <v>1</v>
      </c>
    </row>
    <row r="91" spans="1:5" x14ac:dyDescent="0.35">
      <c r="A91" s="5" t="s">
        <v>22</v>
      </c>
      <c r="D91">
        <v>1</v>
      </c>
      <c r="E91">
        <v>1</v>
      </c>
    </row>
    <row r="92" spans="1:5" x14ac:dyDescent="0.35">
      <c r="A92" s="5" t="s">
        <v>446</v>
      </c>
      <c r="D92">
        <v>1</v>
      </c>
      <c r="E92">
        <v>1</v>
      </c>
    </row>
    <row r="93" spans="1:5" x14ac:dyDescent="0.35">
      <c r="A93" s="5" t="s">
        <v>1290</v>
      </c>
      <c r="C93">
        <v>1</v>
      </c>
      <c r="E93">
        <v>1</v>
      </c>
    </row>
    <row r="94" spans="1:5" x14ac:dyDescent="0.35">
      <c r="A94" s="5" t="s">
        <v>1224</v>
      </c>
      <c r="B94">
        <v>1</v>
      </c>
      <c r="E94">
        <v>1</v>
      </c>
    </row>
    <row r="95" spans="1:5" x14ac:dyDescent="0.35">
      <c r="A95" s="5" t="s">
        <v>454</v>
      </c>
      <c r="D95">
        <v>1</v>
      </c>
      <c r="E95">
        <v>1</v>
      </c>
    </row>
    <row r="96" spans="1:5" x14ac:dyDescent="0.35">
      <c r="A96" s="5" t="s">
        <v>1359</v>
      </c>
      <c r="C96">
        <v>1</v>
      </c>
      <c r="E96">
        <v>1</v>
      </c>
    </row>
    <row r="97" spans="1:5" x14ac:dyDescent="0.35">
      <c r="A97" s="5" t="s">
        <v>152</v>
      </c>
      <c r="D97">
        <v>1</v>
      </c>
      <c r="E97">
        <v>1</v>
      </c>
    </row>
    <row r="98" spans="1:5" x14ac:dyDescent="0.35">
      <c r="A98" s="5" t="s">
        <v>532</v>
      </c>
      <c r="D98">
        <v>1</v>
      </c>
      <c r="E98">
        <v>1</v>
      </c>
    </row>
    <row r="99" spans="1:5" x14ac:dyDescent="0.35">
      <c r="A99" s="5" t="s">
        <v>305</v>
      </c>
      <c r="D99">
        <v>1</v>
      </c>
      <c r="E99">
        <v>1</v>
      </c>
    </row>
    <row r="100" spans="1:5" x14ac:dyDescent="0.35">
      <c r="A100" s="5" t="s">
        <v>1451</v>
      </c>
      <c r="B100">
        <v>1</v>
      </c>
      <c r="E100">
        <v>1</v>
      </c>
    </row>
    <row r="101" spans="1:5" x14ac:dyDescent="0.35">
      <c r="A101" s="5" t="s">
        <v>1282</v>
      </c>
      <c r="D101">
        <v>1</v>
      </c>
      <c r="E101">
        <v>1</v>
      </c>
    </row>
    <row r="102" spans="1:5" x14ac:dyDescent="0.35">
      <c r="A102" s="5" t="s">
        <v>215</v>
      </c>
      <c r="D102">
        <v>1</v>
      </c>
      <c r="E102">
        <v>1</v>
      </c>
    </row>
    <row r="103" spans="1:5" x14ac:dyDescent="0.35">
      <c r="A103" s="5" t="s">
        <v>1714</v>
      </c>
      <c r="D103">
        <v>1</v>
      </c>
      <c r="E103">
        <v>1</v>
      </c>
    </row>
    <row r="104" spans="1:5" x14ac:dyDescent="0.35">
      <c r="A104" s="5" t="s">
        <v>1375</v>
      </c>
      <c r="D104">
        <v>1</v>
      </c>
      <c r="E104">
        <v>1</v>
      </c>
    </row>
    <row r="105" spans="1:5" x14ac:dyDescent="0.35">
      <c r="A105" s="5" t="s">
        <v>421</v>
      </c>
      <c r="D105">
        <v>1</v>
      </c>
      <c r="E105">
        <v>1</v>
      </c>
    </row>
    <row r="106" spans="1:5" x14ac:dyDescent="0.35">
      <c r="A106" s="5" t="s">
        <v>548</v>
      </c>
      <c r="D106">
        <v>1</v>
      </c>
      <c r="E106">
        <v>1</v>
      </c>
    </row>
    <row r="107" spans="1:5" x14ac:dyDescent="0.35">
      <c r="A107" s="5" t="s">
        <v>460</v>
      </c>
      <c r="D107">
        <v>1</v>
      </c>
      <c r="E107">
        <v>1</v>
      </c>
    </row>
    <row r="108" spans="1:5" x14ac:dyDescent="0.35">
      <c r="A108" s="5" t="s">
        <v>261</v>
      </c>
      <c r="D108">
        <v>1</v>
      </c>
      <c r="E108">
        <v>1</v>
      </c>
    </row>
    <row r="109" spans="1:5" x14ac:dyDescent="0.35">
      <c r="A109" s="5" t="s">
        <v>1350</v>
      </c>
      <c r="D109">
        <v>1</v>
      </c>
      <c r="E109">
        <v>1</v>
      </c>
    </row>
    <row r="110" spans="1:5" x14ac:dyDescent="0.35">
      <c r="A110" s="5" t="s">
        <v>1129</v>
      </c>
      <c r="B110">
        <v>1</v>
      </c>
      <c r="E110">
        <v>1</v>
      </c>
    </row>
    <row r="111" spans="1:5" x14ac:dyDescent="0.35">
      <c r="A111" s="5" t="s">
        <v>247</v>
      </c>
      <c r="D111">
        <v>1</v>
      </c>
      <c r="E111">
        <v>1</v>
      </c>
    </row>
    <row r="112" spans="1:5" x14ac:dyDescent="0.35">
      <c r="A112" s="5" t="s">
        <v>902</v>
      </c>
      <c r="B112">
        <v>1</v>
      </c>
      <c r="E112">
        <v>1</v>
      </c>
    </row>
    <row r="113" spans="1:5" x14ac:dyDescent="0.35">
      <c r="A113" s="5" t="s">
        <v>263</v>
      </c>
      <c r="D113">
        <v>1</v>
      </c>
      <c r="E113">
        <v>1</v>
      </c>
    </row>
    <row r="114" spans="1:5" x14ac:dyDescent="0.35">
      <c r="A114" s="5" t="s">
        <v>67</v>
      </c>
      <c r="C114">
        <v>1</v>
      </c>
      <c r="E114">
        <v>1</v>
      </c>
    </row>
    <row r="115" spans="1:5" x14ac:dyDescent="0.35">
      <c r="A115" s="5" t="s">
        <v>65</v>
      </c>
      <c r="D115">
        <v>1</v>
      </c>
      <c r="E115">
        <v>1</v>
      </c>
    </row>
    <row r="116" spans="1:5" x14ac:dyDescent="0.35">
      <c r="A116" s="5" t="s">
        <v>1684</v>
      </c>
      <c r="B116">
        <v>1</v>
      </c>
      <c r="E116">
        <v>1</v>
      </c>
    </row>
    <row r="117" spans="1:5" x14ac:dyDescent="0.35">
      <c r="A117" s="5" t="s">
        <v>387</v>
      </c>
      <c r="C117">
        <v>1</v>
      </c>
      <c r="E117">
        <v>1</v>
      </c>
    </row>
    <row r="118" spans="1:5" x14ac:dyDescent="0.35">
      <c r="A118" s="5" t="s">
        <v>245</v>
      </c>
      <c r="D118">
        <v>1</v>
      </c>
      <c r="E118">
        <v>1</v>
      </c>
    </row>
    <row r="119" spans="1:5" x14ac:dyDescent="0.35">
      <c r="A119" s="5" t="s">
        <v>522</v>
      </c>
      <c r="D119">
        <v>1</v>
      </c>
      <c r="E119">
        <v>1</v>
      </c>
    </row>
    <row r="120" spans="1:5" x14ac:dyDescent="0.35">
      <c r="A120" s="5" t="s">
        <v>1260</v>
      </c>
      <c r="C120">
        <v>1</v>
      </c>
      <c r="E120">
        <v>1</v>
      </c>
    </row>
    <row r="121" spans="1:5" x14ac:dyDescent="0.35">
      <c r="A121" s="5" t="s">
        <v>518</v>
      </c>
      <c r="D121">
        <v>1</v>
      </c>
      <c r="E121">
        <v>1</v>
      </c>
    </row>
    <row r="122" spans="1:5" x14ac:dyDescent="0.35">
      <c r="A122" s="5" t="s">
        <v>988</v>
      </c>
      <c r="C122">
        <v>1</v>
      </c>
      <c r="E122">
        <v>1</v>
      </c>
    </row>
    <row r="123" spans="1:5" x14ac:dyDescent="0.35">
      <c r="A123" s="5" t="s">
        <v>1441</v>
      </c>
      <c r="C123">
        <v>1</v>
      </c>
      <c r="E123">
        <v>1</v>
      </c>
    </row>
    <row r="124" spans="1:5" x14ac:dyDescent="0.35">
      <c r="A124" s="5" t="s">
        <v>504</v>
      </c>
      <c r="D124">
        <v>1</v>
      </c>
      <c r="E124">
        <v>1</v>
      </c>
    </row>
    <row r="125" spans="1:5" x14ac:dyDescent="0.35">
      <c r="A125" s="5" t="s">
        <v>1251</v>
      </c>
      <c r="C125">
        <v>1</v>
      </c>
      <c r="E125">
        <v>1</v>
      </c>
    </row>
    <row r="126" spans="1:5" x14ac:dyDescent="0.35">
      <c r="A126" s="5" t="s">
        <v>425</v>
      </c>
      <c r="D126">
        <v>1</v>
      </c>
      <c r="E126">
        <v>1</v>
      </c>
    </row>
    <row r="127" spans="1:5" x14ac:dyDescent="0.35">
      <c r="A127" s="5" t="s">
        <v>1352</v>
      </c>
      <c r="C127">
        <v>1</v>
      </c>
      <c r="E127">
        <v>1</v>
      </c>
    </row>
    <row r="128" spans="1:5" x14ac:dyDescent="0.35">
      <c r="A128" s="5" t="s">
        <v>1462</v>
      </c>
      <c r="D128">
        <v>1</v>
      </c>
      <c r="E128">
        <v>1</v>
      </c>
    </row>
    <row r="129" spans="1:5" x14ac:dyDescent="0.35">
      <c r="A129" s="5" t="s">
        <v>417</v>
      </c>
      <c r="D129">
        <v>1</v>
      </c>
      <c r="E129">
        <v>1</v>
      </c>
    </row>
    <row r="130" spans="1:5" x14ac:dyDescent="0.35">
      <c r="A130" s="5" t="s">
        <v>546</v>
      </c>
      <c r="D130">
        <v>1</v>
      </c>
      <c r="E130">
        <v>1</v>
      </c>
    </row>
    <row r="131" spans="1:5" x14ac:dyDescent="0.35">
      <c r="A131" s="5" t="s">
        <v>452</v>
      </c>
      <c r="D131">
        <v>1</v>
      </c>
      <c r="E131">
        <v>1</v>
      </c>
    </row>
    <row r="132" spans="1:5" x14ac:dyDescent="0.35">
      <c r="A132" s="5" t="s">
        <v>508</v>
      </c>
      <c r="D132">
        <v>1</v>
      </c>
      <c r="E132">
        <v>1</v>
      </c>
    </row>
    <row r="133" spans="1:5" x14ac:dyDescent="0.35">
      <c r="A133" s="5" t="s">
        <v>1655</v>
      </c>
      <c r="D133">
        <v>1</v>
      </c>
      <c r="E133">
        <v>1</v>
      </c>
    </row>
    <row r="134" spans="1:5" x14ac:dyDescent="0.35">
      <c r="A134" s="5" t="s">
        <v>1136</v>
      </c>
      <c r="D134">
        <v>1</v>
      </c>
      <c r="E134">
        <v>1</v>
      </c>
    </row>
    <row r="135" spans="1:5" x14ac:dyDescent="0.35">
      <c r="A135" s="5" t="s">
        <v>1377</v>
      </c>
      <c r="D135">
        <v>1</v>
      </c>
      <c r="E135">
        <v>1</v>
      </c>
    </row>
    <row r="136" spans="1:5" x14ac:dyDescent="0.35">
      <c r="A136" s="5" t="s">
        <v>536</v>
      </c>
      <c r="D136">
        <v>1</v>
      </c>
      <c r="E136">
        <v>1</v>
      </c>
    </row>
    <row r="137" spans="1:5" x14ac:dyDescent="0.35">
      <c r="A137" s="5" t="s">
        <v>1234</v>
      </c>
      <c r="C137">
        <v>1</v>
      </c>
      <c r="E137">
        <v>1</v>
      </c>
    </row>
    <row r="138" spans="1:5" x14ac:dyDescent="0.35">
      <c r="A138" s="5" t="s">
        <v>530</v>
      </c>
      <c r="D138">
        <v>1</v>
      </c>
      <c r="E138">
        <v>1</v>
      </c>
    </row>
    <row r="139" spans="1:5" x14ac:dyDescent="0.35">
      <c r="A139" s="5" t="s">
        <v>542</v>
      </c>
      <c r="D139">
        <v>1</v>
      </c>
      <c r="E139">
        <v>1</v>
      </c>
    </row>
    <row r="140" spans="1:5" x14ac:dyDescent="0.35">
      <c r="A140" s="5" t="s">
        <v>448</v>
      </c>
      <c r="D140">
        <v>1</v>
      </c>
      <c r="E140">
        <v>1</v>
      </c>
    </row>
    <row r="141" spans="1:5" x14ac:dyDescent="0.35">
      <c r="A141" s="5" t="s">
        <v>978</v>
      </c>
      <c r="B141">
        <v>1</v>
      </c>
      <c r="E141">
        <v>1</v>
      </c>
    </row>
    <row r="142" spans="1:5" x14ac:dyDescent="0.35">
      <c r="A142" s="5" t="s">
        <v>456</v>
      </c>
      <c r="D142">
        <v>1</v>
      </c>
      <c r="E142">
        <v>1</v>
      </c>
    </row>
    <row r="143" spans="1:5" x14ac:dyDescent="0.35">
      <c r="A143" s="5" t="s">
        <v>1299</v>
      </c>
      <c r="C143">
        <v>1</v>
      </c>
      <c r="E143">
        <v>1</v>
      </c>
    </row>
    <row r="144" spans="1:5" x14ac:dyDescent="0.35">
      <c r="A144" s="5" t="s">
        <v>160</v>
      </c>
      <c r="D144">
        <v>1</v>
      </c>
      <c r="E144">
        <v>1</v>
      </c>
    </row>
    <row r="145" spans="1:5" x14ac:dyDescent="0.35">
      <c r="A145" s="5" t="s">
        <v>423</v>
      </c>
      <c r="C145">
        <v>1</v>
      </c>
      <c r="E145">
        <v>1</v>
      </c>
    </row>
    <row r="146" spans="1:5" x14ac:dyDescent="0.35">
      <c r="A146" s="5" t="s">
        <v>490</v>
      </c>
      <c r="D146">
        <v>1</v>
      </c>
      <c r="E146">
        <v>1</v>
      </c>
    </row>
    <row r="147" spans="1:5" x14ac:dyDescent="0.35">
      <c r="A147" s="5" t="s">
        <v>458</v>
      </c>
      <c r="D147">
        <v>1</v>
      </c>
      <c r="E147">
        <v>1</v>
      </c>
    </row>
    <row r="148" spans="1:5" x14ac:dyDescent="0.35">
      <c r="A148" s="5" t="s">
        <v>540</v>
      </c>
      <c r="D148">
        <v>1</v>
      </c>
      <c r="E148">
        <v>1</v>
      </c>
    </row>
    <row r="149" spans="1:5" x14ac:dyDescent="0.35">
      <c r="A149" s="5" t="s">
        <v>524</v>
      </c>
      <c r="D149">
        <v>1</v>
      </c>
      <c r="E149">
        <v>1</v>
      </c>
    </row>
    <row r="150" spans="1:5" x14ac:dyDescent="0.35">
      <c r="A150" s="5" t="s">
        <v>528</v>
      </c>
      <c r="D150">
        <v>1</v>
      </c>
      <c r="E150">
        <v>1</v>
      </c>
    </row>
    <row r="151" spans="1:5" x14ac:dyDescent="0.35">
      <c r="A151" s="5" t="s">
        <v>828</v>
      </c>
      <c r="B151">
        <v>1</v>
      </c>
      <c r="E151">
        <v>1</v>
      </c>
    </row>
    <row r="152" spans="1:5" x14ac:dyDescent="0.35">
      <c r="A152" s="5" t="s">
        <v>199</v>
      </c>
      <c r="D152">
        <v>1</v>
      </c>
      <c r="E152">
        <v>1</v>
      </c>
    </row>
    <row r="153" spans="1:5" x14ac:dyDescent="0.35">
      <c r="A153" s="5" t="s">
        <v>1701</v>
      </c>
      <c r="C153">
        <v>1</v>
      </c>
      <c r="E153">
        <v>1</v>
      </c>
    </row>
    <row r="154" spans="1:5" x14ac:dyDescent="0.35">
      <c r="A154" s="5" t="s">
        <v>635</v>
      </c>
      <c r="C154">
        <v>1</v>
      </c>
      <c r="E154">
        <v>1</v>
      </c>
    </row>
    <row r="155" spans="1:5" x14ac:dyDescent="0.35">
      <c r="A155" s="5" t="s">
        <v>360</v>
      </c>
      <c r="D155">
        <v>1</v>
      </c>
      <c r="E155">
        <v>1</v>
      </c>
    </row>
    <row r="156" spans="1:5" x14ac:dyDescent="0.35">
      <c r="A156" s="5" t="s">
        <v>356</v>
      </c>
      <c r="D156">
        <v>1</v>
      </c>
      <c r="E156">
        <v>1</v>
      </c>
    </row>
    <row r="157" spans="1:5" x14ac:dyDescent="0.35">
      <c r="A157" s="5" t="s">
        <v>1099</v>
      </c>
      <c r="C157">
        <v>1</v>
      </c>
      <c r="E157">
        <v>1</v>
      </c>
    </row>
    <row r="158" spans="1:5" x14ac:dyDescent="0.35">
      <c r="A158" s="5" t="s">
        <v>482</v>
      </c>
      <c r="C158">
        <v>1</v>
      </c>
      <c r="E158">
        <v>1</v>
      </c>
    </row>
    <row r="159" spans="1:5" x14ac:dyDescent="0.35">
      <c r="A159" s="5" t="s">
        <v>492</v>
      </c>
      <c r="C159">
        <v>1</v>
      </c>
      <c r="E159">
        <v>1</v>
      </c>
    </row>
    <row r="160" spans="1:5" x14ac:dyDescent="0.35">
      <c r="A160" s="5" t="s">
        <v>278</v>
      </c>
      <c r="C160">
        <v>1</v>
      </c>
      <c r="E160">
        <v>1</v>
      </c>
    </row>
    <row r="161" spans="1:5" x14ac:dyDescent="0.35">
      <c r="A161" s="5" t="s">
        <v>217</v>
      </c>
      <c r="D161">
        <v>1</v>
      </c>
      <c r="E161">
        <v>1</v>
      </c>
    </row>
    <row r="162" spans="1:5" x14ac:dyDescent="0.35">
      <c r="A162" s="5" t="s">
        <v>219</v>
      </c>
      <c r="D162">
        <v>1</v>
      </c>
      <c r="E162">
        <v>1</v>
      </c>
    </row>
    <row r="163" spans="1:5" x14ac:dyDescent="0.35">
      <c r="A163" s="5" t="s">
        <v>259</v>
      </c>
      <c r="D163">
        <v>1</v>
      </c>
      <c r="E163">
        <v>1</v>
      </c>
    </row>
    <row r="164" spans="1:5" x14ac:dyDescent="0.35">
      <c r="A164" s="5" t="s">
        <v>861</v>
      </c>
      <c r="C164">
        <v>1</v>
      </c>
      <c r="E164">
        <v>1</v>
      </c>
    </row>
    <row r="165" spans="1:5" x14ac:dyDescent="0.35">
      <c r="A165" s="5" t="s">
        <v>488</v>
      </c>
      <c r="D165">
        <v>1</v>
      </c>
      <c r="E165">
        <v>1</v>
      </c>
    </row>
    <row r="166" spans="1:5" x14ac:dyDescent="0.35">
      <c r="A166" s="5" t="s">
        <v>480</v>
      </c>
      <c r="D166">
        <v>1</v>
      </c>
      <c r="E166">
        <v>1</v>
      </c>
    </row>
    <row r="167" spans="1:5" x14ac:dyDescent="0.35">
      <c r="A167" s="5" t="s">
        <v>822</v>
      </c>
      <c r="B167">
        <v>1</v>
      </c>
      <c r="E167">
        <v>1</v>
      </c>
    </row>
    <row r="168" spans="1:5" x14ac:dyDescent="0.35">
      <c r="A168" s="5" t="s">
        <v>516</v>
      </c>
      <c r="D168">
        <v>1</v>
      </c>
      <c r="E168">
        <v>1</v>
      </c>
    </row>
    <row r="169" spans="1:5" x14ac:dyDescent="0.35">
      <c r="A169" s="5" t="s">
        <v>442</v>
      </c>
      <c r="D169">
        <v>1</v>
      </c>
      <c r="E169">
        <v>1</v>
      </c>
    </row>
    <row r="170" spans="1:5" x14ac:dyDescent="0.35">
      <c r="A170" s="5" t="s">
        <v>182</v>
      </c>
      <c r="D170">
        <v>1</v>
      </c>
      <c r="E170">
        <v>1</v>
      </c>
    </row>
    <row r="171" spans="1:5" x14ac:dyDescent="0.35">
      <c r="A171" s="5" t="s">
        <v>184</v>
      </c>
      <c r="D171">
        <v>1</v>
      </c>
      <c r="E171">
        <v>1</v>
      </c>
    </row>
    <row r="172" spans="1:5" x14ac:dyDescent="0.35">
      <c r="A172" s="5" t="s">
        <v>1758</v>
      </c>
      <c r="B172">
        <v>1</v>
      </c>
      <c r="E172">
        <v>1</v>
      </c>
    </row>
    <row r="173" spans="1:5" x14ac:dyDescent="0.35">
      <c r="A173" s="5" t="s">
        <v>440</v>
      </c>
      <c r="D173">
        <v>1</v>
      </c>
      <c r="E173">
        <v>1</v>
      </c>
    </row>
    <row r="174" spans="1:5" x14ac:dyDescent="0.35">
      <c r="A174" s="5" t="s">
        <v>1472</v>
      </c>
      <c r="B174">
        <v>1</v>
      </c>
      <c r="E174">
        <v>1</v>
      </c>
    </row>
    <row r="175" spans="1:5" x14ac:dyDescent="0.35">
      <c r="A175" s="5" t="s">
        <v>195</v>
      </c>
      <c r="D175">
        <v>1</v>
      </c>
      <c r="E175">
        <v>1</v>
      </c>
    </row>
    <row r="176" spans="1:5" x14ac:dyDescent="0.35">
      <c r="A176" s="5" t="s">
        <v>1585</v>
      </c>
      <c r="D176">
        <v>1</v>
      </c>
      <c r="E176">
        <v>1</v>
      </c>
    </row>
    <row r="177" spans="1:5" x14ac:dyDescent="0.35">
      <c r="A177" s="5" t="s">
        <v>886</v>
      </c>
      <c r="D177">
        <v>1</v>
      </c>
      <c r="E177">
        <v>1</v>
      </c>
    </row>
    <row r="178" spans="1:5" x14ac:dyDescent="0.35">
      <c r="A178" s="5" t="s">
        <v>95</v>
      </c>
      <c r="D178">
        <v>1</v>
      </c>
      <c r="E178">
        <v>1</v>
      </c>
    </row>
    <row r="179" spans="1:5" x14ac:dyDescent="0.35">
      <c r="A179" s="5" t="s">
        <v>534</v>
      </c>
      <c r="D179">
        <v>1</v>
      </c>
      <c r="E179">
        <v>1</v>
      </c>
    </row>
    <row r="180" spans="1:5" x14ac:dyDescent="0.35">
      <c r="A180" s="5" t="s">
        <v>364</v>
      </c>
      <c r="C180">
        <v>1</v>
      </c>
      <c r="E180">
        <v>1</v>
      </c>
    </row>
    <row r="181" spans="1:5" x14ac:dyDescent="0.35">
      <c r="A181" s="5" t="s">
        <v>307</v>
      </c>
      <c r="D181">
        <v>1</v>
      </c>
      <c r="E181">
        <v>1</v>
      </c>
    </row>
    <row r="182" spans="1:5" x14ac:dyDescent="0.35">
      <c r="A182" s="5" t="s">
        <v>1160</v>
      </c>
      <c r="C182">
        <v>1</v>
      </c>
      <c r="E182">
        <v>1</v>
      </c>
    </row>
    <row r="183" spans="1:5" x14ac:dyDescent="0.35">
      <c r="A183" s="5" t="s">
        <v>444</v>
      </c>
      <c r="D183">
        <v>1</v>
      </c>
      <c r="E183">
        <v>1</v>
      </c>
    </row>
    <row r="184" spans="1:5" x14ac:dyDescent="0.35">
      <c r="A184" s="5" t="s">
        <v>960</v>
      </c>
      <c r="C184">
        <v>1</v>
      </c>
      <c r="E184">
        <v>1</v>
      </c>
    </row>
    <row r="185" spans="1:5" x14ac:dyDescent="0.35">
      <c r="A185" s="5" t="s">
        <v>1589</v>
      </c>
      <c r="D185">
        <v>1</v>
      </c>
      <c r="E185">
        <v>1</v>
      </c>
    </row>
    <row r="186" spans="1:5" x14ac:dyDescent="0.35">
      <c r="A186" s="5" t="s">
        <v>415</v>
      </c>
      <c r="D186">
        <v>1</v>
      </c>
      <c r="E186">
        <v>1</v>
      </c>
    </row>
    <row r="187" spans="1:5" x14ac:dyDescent="0.35">
      <c r="A187" s="5" t="s">
        <v>1712</v>
      </c>
      <c r="D187">
        <v>1</v>
      </c>
      <c r="E187">
        <v>1</v>
      </c>
    </row>
    <row r="188" spans="1:5" x14ac:dyDescent="0.35">
      <c r="A188" s="5" t="s">
        <v>498</v>
      </c>
      <c r="D188">
        <v>1</v>
      </c>
      <c r="E188">
        <v>1</v>
      </c>
    </row>
    <row r="189" spans="1:5" x14ac:dyDescent="0.35">
      <c r="A189" s="5" t="s">
        <v>510</v>
      </c>
      <c r="D189">
        <v>1</v>
      </c>
      <c r="E189">
        <v>1</v>
      </c>
    </row>
    <row r="190" spans="1:5" x14ac:dyDescent="0.35">
      <c r="A190" s="5" t="s">
        <v>494</v>
      </c>
      <c r="D190">
        <v>1</v>
      </c>
      <c r="E190">
        <v>1</v>
      </c>
    </row>
    <row r="191" spans="1:5" x14ac:dyDescent="0.35">
      <c r="A191" s="5" t="s">
        <v>180</v>
      </c>
      <c r="D191">
        <v>1</v>
      </c>
      <c r="E191">
        <v>1</v>
      </c>
    </row>
    <row r="192" spans="1:5" x14ac:dyDescent="0.35">
      <c r="A192" s="5" t="s">
        <v>895</v>
      </c>
      <c r="B192">
        <v>1</v>
      </c>
      <c r="E192">
        <v>1</v>
      </c>
    </row>
    <row r="193" spans="1:5" x14ac:dyDescent="0.35">
      <c r="A193" s="5" t="s">
        <v>673</v>
      </c>
      <c r="C193">
        <v>1</v>
      </c>
      <c r="E193">
        <v>1</v>
      </c>
    </row>
    <row r="194" spans="1:5" x14ac:dyDescent="0.35">
      <c r="A194" s="5" t="s">
        <v>486</v>
      </c>
      <c r="D194">
        <v>1</v>
      </c>
      <c r="E194">
        <v>1</v>
      </c>
    </row>
    <row r="195" spans="1:5" x14ac:dyDescent="0.35">
      <c r="A195" s="5" t="s">
        <v>1459</v>
      </c>
      <c r="D195">
        <v>1</v>
      </c>
      <c r="E195">
        <v>1</v>
      </c>
    </row>
    <row r="196" spans="1:5" x14ac:dyDescent="0.35">
      <c r="A196" s="5" t="s">
        <v>1727</v>
      </c>
      <c r="B196">
        <v>1</v>
      </c>
      <c r="E196">
        <v>1</v>
      </c>
    </row>
    <row r="197" spans="1:5" x14ac:dyDescent="0.35">
      <c r="A197" s="5" t="s">
        <v>396</v>
      </c>
      <c r="D197">
        <v>1</v>
      </c>
      <c r="E197">
        <v>1</v>
      </c>
    </row>
    <row r="198" spans="1:5" x14ac:dyDescent="0.35">
      <c r="A198" s="5" t="s">
        <v>520</v>
      </c>
      <c r="D198">
        <v>1</v>
      </c>
      <c r="E198">
        <v>1</v>
      </c>
    </row>
    <row r="199" spans="1:5" x14ac:dyDescent="0.35">
      <c r="A199" s="5" t="s">
        <v>1750</v>
      </c>
      <c r="C199">
        <v>1</v>
      </c>
      <c r="E199">
        <v>1</v>
      </c>
    </row>
    <row r="200" spans="1:5" x14ac:dyDescent="0.35">
      <c r="A200" s="5" t="s">
        <v>1255</v>
      </c>
      <c r="C200">
        <v>1</v>
      </c>
      <c r="E200">
        <v>1</v>
      </c>
    </row>
    <row r="201" spans="1:5" x14ac:dyDescent="0.35">
      <c r="A201" s="5" t="s">
        <v>419</v>
      </c>
      <c r="D201">
        <v>1</v>
      </c>
      <c r="E201">
        <v>1</v>
      </c>
    </row>
    <row r="202" spans="1:5" x14ac:dyDescent="0.35">
      <c r="A202" s="5" t="s">
        <v>1729</v>
      </c>
      <c r="C202">
        <v>1</v>
      </c>
      <c r="E202">
        <v>1</v>
      </c>
    </row>
    <row r="203" spans="1:5" x14ac:dyDescent="0.35">
      <c r="A203" s="5" t="s">
        <v>154</v>
      </c>
      <c r="D203">
        <v>1</v>
      </c>
      <c r="E203">
        <v>1</v>
      </c>
    </row>
    <row r="204" spans="1:5" x14ac:dyDescent="0.35">
      <c r="A204" s="5" t="s">
        <v>1052</v>
      </c>
      <c r="B204">
        <v>1</v>
      </c>
      <c r="E204">
        <v>1</v>
      </c>
    </row>
    <row r="205" spans="1:5" x14ac:dyDescent="0.35">
      <c r="A205" s="5" t="s">
        <v>358</v>
      </c>
      <c r="D205">
        <v>1</v>
      </c>
      <c r="E205">
        <v>1</v>
      </c>
    </row>
    <row r="206" spans="1:5" x14ac:dyDescent="0.35">
      <c r="A206" s="5" t="s">
        <v>1402</v>
      </c>
      <c r="C206">
        <v>1</v>
      </c>
      <c r="E206">
        <v>1</v>
      </c>
    </row>
    <row r="207" spans="1:5" x14ac:dyDescent="0.35">
      <c r="A207" s="5" t="s">
        <v>690</v>
      </c>
      <c r="C207">
        <v>1</v>
      </c>
      <c r="E207">
        <v>1</v>
      </c>
    </row>
    <row r="208" spans="1:5" x14ac:dyDescent="0.35">
      <c r="A208" s="5" t="s">
        <v>514</v>
      </c>
      <c r="D208">
        <v>1</v>
      </c>
      <c r="E208">
        <v>1</v>
      </c>
    </row>
    <row r="209" spans="1:5" x14ac:dyDescent="0.35">
      <c r="A209" s="5" t="s">
        <v>1690</v>
      </c>
      <c r="B209">
        <v>1</v>
      </c>
      <c r="E209">
        <v>1</v>
      </c>
    </row>
    <row r="210" spans="1:5" x14ac:dyDescent="0.35">
      <c r="A210" s="5" t="s">
        <v>526</v>
      </c>
      <c r="D210">
        <v>1</v>
      </c>
      <c r="E210">
        <v>1</v>
      </c>
    </row>
    <row r="211" spans="1:5" x14ac:dyDescent="0.35">
      <c r="A211" s="5" t="s">
        <v>290</v>
      </c>
      <c r="D211">
        <v>1</v>
      </c>
      <c r="E211">
        <v>1</v>
      </c>
    </row>
    <row r="212" spans="1:5" x14ac:dyDescent="0.35">
      <c r="A212" s="5" t="s">
        <v>1678</v>
      </c>
      <c r="B212">
        <v>1</v>
      </c>
      <c r="E212">
        <v>1</v>
      </c>
    </row>
    <row r="213" spans="1:5" x14ac:dyDescent="0.35">
      <c r="A213" s="5" t="s">
        <v>1488</v>
      </c>
      <c r="B213">
        <v>1</v>
      </c>
      <c r="E213">
        <v>1</v>
      </c>
    </row>
    <row r="214" spans="1:5" x14ac:dyDescent="0.35">
      <c r="A214" s="5" t="s">
        <v>496</v>
      </c>
      <c r="D214">
        <v>1</v>
      </c>
      <c r="E214">
        <v>1</v>
      </c>
    </row>
    <row r="215" spans="1:5" x14ac:dyDescent="0.35">
      <c r="A215" s="5" t="s">
        <v>211</v>
      </c>
      <c r="D215">
        <v>1</v>
      </c>
      <c r="E215">
        <v>1</v>
      </c>
    </row>
    <row r="216" spans="1:5" x14ac:dyDescent="0.35">
      <c r="A216" s="5" t="s">
        <v>602</v>
      </c>
      <c r="C216">
        <v>1</v>
      </c>
      <c r="E216">
        <v>1</v>
      </c>
    </row>
    <row r="217" spans="1:5" x14ac:dyDescent="0.35">
      <c r="A217" s="5" t="s">
        <v>795</v>
      </c>
      <c r="D217">
        <v>1</v>
      </c>
      <c r="E217">
        <v>1</v>
      </c>
    </row>
    <row r="218" spans="1:5" x14ac:dyDescent="0.35">
      <c r="A218" s="5" t="s">
        <v>788</v>
      </c>
      <c r="C218">
        <v>1</v>
      </c>
      <c r="E218">
        <v>1</v>
      </c>
    </row>
    <row r="219" spans="1:5" x14ac:dyDescent="0.35">
      <c r="A219" s="5" t="s">
        <v>127</v>
      </c>
      <c r="C219">
        <v>1</v>
      </c>
      <c r="E219">
        <v>1</v>
      </c>
    </row>
    <row r="220" spans="1:5" x14ac:dyDescent="0.35">
      <c r="A220" s="5" t="s">
        <v>663</v>
      </c>
      <c r="B220">
        <v>1</v>
      </c>
      <c r="E220">
        <v>1</v>
      </c>
    </row>
    <row r="221" spans="1:5" x14ac:dyDescent="0.35">
      <c r="A221" s="5" t="s">
        <v>362</v>
      </c>
      <c r="D221">
        <v>1</v>
      </c>
      <c r="E221">
        <v>1</v>
      </c>
    </row>
    <row r="222" spans="1:5" x14ac:dyDescent="0.35">
      <c r="A222" s="5" t="s">
        <v>512</v>
      </c>
      <c r="D222">
        <v>1</v>
      </c>
      <c r="E222">
        <v>1</v>
      </c>
    </row>
    <row r="223" spans="1:5" x14ac:dyDescent="0.35">
      <c r="A223" s="5" t="s">
        <v>201</v>
      </c>
      <c r="B223">
        <v>1</v>
      </c>
      <c r="E223">
        <v>1</v>
      </c>
    </row>
    <row r="224" spans="1:5" x14ac:dyDescent="0.35">
      <c r="A224" s="5" t="s">
        <v>1243</v>
      </c>
      <c r="B224">
        <v>1</v>
      </c>
      <c r="E224">
        <v>1</v>
      </c>
    </row>
    <row r="225" spans="1:5" x14ac:dyDescent="0.35">
      <c r="A225" s="5" t="s">
        <v>1651</v>
      </c>
      <c r="D225">
        <v>1</v>
      </c>
      <c r="E225">
        <v>1</v>
      </c>
    </row>
    <row r="226" spans="1:5" x14ac:dyDescent="0.35">
      <c r="A226" s="5" t="s">
        <v>1322</v>
      </c>
      <c r="C226">
        <v>1</v>
      </c>
      <c r="E226">
        <v>1</v>
      </c>
    </row>
    <row r="227" spans="1:5" x14ac:dyDescent="0.35">
      <c r="A227" s="5" t="s">
        <v>1641</v>
      </c>
      <c r="B227">
        <v>1</v>
      </c>
      <c r="E227">
        <v>1</v>
      </c>
    </row>
    <row r="228" spans="1:5" x14ac:dyDescent="0.35">
      <c r="A228" s="5" t="s">
        <v>1481</v>
      </c>
      <c r="D228">
        <v>1</v>
      </c>
      <c r="E228">
        <v>1</v>
      </c>
    </row>
    <row r="229" spans="1:5" x14ac:dyDescent="0.35">
      <c r="A229" s="5" t="s">
        <v>1271</v>
      </c>
      <c r="C229">
        <v>1</v>
      </c>
      <c r="E229">
        <v>1</v>
      </c>
    </row>
    <row r="230" spans="1:5" x14ac:dyDescent="0.35">
      <c r="A230" s="5" t="s">
        <v>780</v>
      </c>
      <c r="C230">
        <v>1</v>
      </c>
      <c r="E230">
        <v>1</v>
      </c>
    </row>
    <row r="231" spans="1:5" x14ac:dyDescent="0.35">
      <c r="A231" s="5" t="s">
        <v>804</v>
      </c>
      <c r="C231">
        <v>1</v>
      </c>
      <c r="E231">
        <v>1</v>
      </c>
    </row>
    <row r="232" spans="1:5" x14ac:dyDescent="0.35">
      <c r="A232" s="5" t="s">
        <v>500</v>
      </c>
      <c r="D232">
        <v>1</v>
      </c>
      <c r="E232">
        <v>1</v>
      </c>
    </row>
    <row r="233" spans="1:5" x14ac:dyDescent="0.35">
      <c r="A233" s="5" t="s">
        <v>108</v>
      </c>
      <c r="D233">
        <v>1</v>
      </c>
      <c r="E233">
        <v>1</v>
      </c>
    </row>
    <row r="234" spans="1:5" x14ac:dyDescent="0.35">
      <c r="A234" s="5" t="s">
        <v>1740</v>
      </c>
      <c r="C234">
        <v>1</v>
      </c>
      <c r="E234">
        <v>1</v>
      </c>
    </row>
    <row r="235" spans="1:5" x14ac:dyDescent="0.35">
      <c r="A235" s="5" t="s">
        <v>186</v>
      </c>
      <c r="B235">
        <v>1</v>
      </c>
      <c r="E235">
        <v>1</v>
      </c>
    </row>
    <row r="236" spans="1:5" x14ac:dyDescent="0.35">
      <c r="A236" s="5" t="s">
        <v>855</v>
      </c>
      <c r="C236">
        <v>1</v>
      </c>
      <c r="E236">
        <v>1</v>
      </c>
    </row>
    <row r="237" spans="1:5" x14ac:dyDescent="0.35">
      <c r="A237" s="5" t="s">
        <v>37</v>
      </c>
      <c r="D237">
        <v>1</v>
      </c>
      <c r="E237">
        <v>1</v>
      </c>
    </row>
    <row r="238" spans="1:5" x14ac:dyDescent="0.35">
      <c r="A238" s="5" t="s">
        <v>213</v>
      </c>
      <c r="D238">
        <v>1</v>
      </c>
      <c r="E238">
        <v>1</v>
      </c>
    </row>
    <row r="239" spans="1:5" x14ac:dyDescent="0.35">
      <c r="A239" s="5" t="s">
        <v>538</v>
      </c>
      <c r="D239">
        <v>1</v>
      </c>
      <c r="E239">
        <v>1</v>
      </c>
    </row>
    <row r="240" spans="1:5" x14ac:dyDescent="0.35">
      <c r="A240" s="5" t="s">
        <v>436</v>
      </c>
      <c r="D240">
        <v>1</v>
      </c>
      <c r="E240">
        <v>1</v>
      </c>
    </row>
    <row r="241" spans="1:5" x14ac:dyDescent="0.35">
      <c r="A241" s="5" t="s">
        <v>1527</v>
      </c>
      <c r="C241">
        <v>1</v>
      </c>
      <c r="E241">
        <v>1</v>
      </c>
    </row>
    <row r="242" spans="1:5" x14ac:dyDescent="0.35">
      <c r="A242" s="5" t="s">
        <v>1320</v>
      </c>
      <c r="D242">
        <v>1</v>
      </c>
      <c r="E242">
        <v>1</v>
      </c>
    </row>
    <row r="243" spans="1:5" x14ac:dyDescent="0.35">
      <c r="A243" s="5" t="s">
        <v>544</v>
      </c>
      <c r="D243">
        <v>1</v>
      </c>
      <c r="E243">
        <v>1</v>
      </c>
    </row>
    <row r="244" spans="1:5" x14ac:dyDescent="0.35">
      <c r="A244" s="5" t="s">
        <v>249</v>
      </c>
      <c r="D244">
        <v>1</v>
      </c>
      <c r="E244">
        <v>1</v>
      </c>
    </row>
    <row r="245" spans="1:5" x14ac:dyDescent="0.35">
      <c r="A245" s="5" t="s">
        <v>156</v>
      </c>
      <c r="D245">
        <v>1</v>
      </c>
      <c r="E245">
        <v>1</v>
      </c>
    </row>
    <row r="246" spans="1:5" x14ac:dyDescent="0.35">
      <c r="A246" s="5" t="s">
        <v>1851</v>
      </c>
      <c r="B246">
        <v>74</v>
      </c>
      <c r="C246">
        <v>142</v>
      </c>
      <c r="D246">
        <v>142</v>
      </c>
      <c r="E246">
        <v>358</v>
      </c>
    </row>
  </sheetData>
  <conditionalFormatting sqref="B1:B3 B561:B1048576">
    <cfRule type="colorScale" priority="6">
      <colorScale>
        <cfvo type="min"/>
        <cfvo type="max"/>
        <color rgb="FF63BE7B"/>
        <color rgb="FFFFEF9C"/>
      </colorScale>
    </cfRule>
    <cfRule type="colorScale" priority="7">
      <colorScale>
        <cfvo type="min"/>
        <cfvo type="percentile" val="50"/>
        <cfvo type="max"/>
        <color rgb="FF5A8AC6"/>
        <color rgb="FFFCFCFF"/>
        <color rgb="FFF8696B"/>
      </colorScale>
    </cfRule>
  </conditionalFormatting>
  <conditionalFormatting sqref="B1:E3 B518:E1048576 C4:E4 C248:E517">
    <cfRule type="cellIs" dxfId="3" priority="3" operator="equal">
      <formula>0</formula>
    </cfRule>
  </conditionalFormatting>
  <conditionalFormatting sqref="B1:B3 B248:B1048576">
    <cfRule type="colorScale" priority="2">
      <colorScale>
        <cfvo type="min"/>
        <cfvo type="max"/>
        <color rgb="FFFCFCFF"/>
        <color rgb="FF63BE7B"/>
      </colorScale>
    </cfRule>
  </conditionalFormatting>
  <conditionalFormatting pivot="1" sqref="B5:E245">
    <cfRule type="colorScale" priority="1">
      <colorScale>
        <cfvo type="min"/>
        <cfvo type="max"/>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79C37-E0AB-4026-BEE5-F74516C1057E}">
  <dimension ref="A3:C836"/>
  <sheetViews>
    <sheetView topLeftCell="A4" workbookViewId="0">
      <selection activeCell="B7" sqref="B7"/>
    </sheetView>
  </sheetViews>
  <sheetFormatPr defaultRowHeight="14.5" x14ac:dyDescent="0.35"/>
  <cols>
    <col min="1" max="1" width="39.6328125" bestFit="1" customWidth="1"/>
    <col min="2" max="2" width="12.36328125" bestFit="1" customWidth="1"/>
    <col min="3" max="3" width="11.6328125" bestFit="1" customWidth="1"/>
    <col min="4" max="7" width="3.81640625" bestFit="1" customWidth="1"/>
    <col min="8" max="8" width="10.7265625" bestFit="1" customWidth="1"/>
    <col min="9" max="9" width="16.453125" bestFit="1" customWidth="1"/>
    <col min="10" max="10" width="10.08984375" bestFit="1" customWidth="1"/>
    <col min="11" max="11" width="7.54296875" bestFit="1" customWidth="1"/>
    <col min="12" max="12" width="10" bestFit="1" customWidth="1"/>
    <col min="13" max="13" width="9.1796875" bestFit="1" customWidth="1"/>
    <col min="14" max="14" width="10.08984375" bestFit="1" customWidth="1"/>
    <col min="15" max="15" width="7.54296875" bestFit="1" customWidth="1"/>
    <col min="16" max="16" width="9.1796875" bestFit="1" customWidth="1"/>
    <col min="17" max="17" width="10.08984375" bestFit="1" customWidth="1"/>
    <col min="18" max="18" width="7.54296875" bestFit="1" customWidth="1"/>
    <col min="19" max="19" width="10" bestFit="1" customWidth="1"/>
    <col min="20" max="20" width="9.1796875" bestFit="1" customWidth="1"/>
    <col min="21" max="21" width="7.54296875" bestFit="1" customWidth="1"/>
    <col min="22" max="22" width="9.1796875" bestFit="1" customWidth="1"/>
    <col min="23" max="23" width="7.54296875" bestFit="1" customWidth="1"/>
    <col min="24" max="24" width="10" bestFit="1" customWidth="1"/>
    <col min="25" max="25" width="7.54296875" bestFit="1" customWidth="1"/>
    <col min="26" max="27" width="10.7265625" bestFit="1" customWidth="1"/>
  </cols>
  <sheetData>
    <row r="3" spans="1:3" x14ac:dyDescent="0.35">
      <c r="A3" s="4" t="s">
        <v>1852</v>
      </c>
      <c r="B3" t="s">
        <v>1855</v>
      </c>
      <c r="C3" t="s">
        <v>1854</v>
      </c>
    </row>
    <row r="4" spans="1:3" x14ac:dyDescent="0.35">
      <c r="A4" s="5" t="s">
        <v>715</v>
      </c>
      <c r="B4">
        <v>10</v>
      </c>
      <c r="C4">
        <v>265</v>
      </c>
    </row>
    <row r="5" spans="1:3" x14ac:dyDescent="0.35">
      <c r="A5" s="18" t="s">
        <v>1830</v>
      </c>
      <c r="B5">
        <v>7</v>
      </c>
      <c r="C5">
        <v>190</v>
      </c>
    </row>
    <row r="6" spans="1:3" x14ac:dyDescent="0.35">
      <c r="A6" s="19">
        <v>20</v>
      </c>
      <c r="B6">
        <v>2</v>
      </c>
      <c r="C6">
        <v>40</v>
      </c>
    </row>
    <row r="7" spans="1:3" x14ac:dyDescent="0.35">
      <c r="A7" s="19">
        <v>30</v>
      </c>
      <c r="B7">
        <v>5</v>
      </c>
      <c r="C7">
        <v>150</v>
      </c>
    </row>
    <row r="8" spans="1:3" x14ac:dyDescent="0.35">
      <c r="A8" s="18" t="s">
        <v>1813</v>
      </c>
      <c r="B8">
        <v>3</v>
      </c>
      <c r="C8">
        <v>75</v>
      </c>
    </row>
    <row r="9" spans="1:3" x14ac:dyDescent="0.35">
      <c r="A9" s="19">
        <v>25</v>
      </c>
      <c r="B9">
        <v>3</v>
      </c>
      <c r="C9">
        <v>75</v>
      </c>
    </row>
    <row r="10" spans="1:3" x14ac:dyDescent="0.35">
      <c r="A10" s="5" t="s">
        <v>1765</v>
      </c>
      <c r="B10">
        <v>4</v>
      </c>
      <c r="C10">
        <v>115</v>
      </c>
    </row>
    <row r="11" spans="1:3" x14ac:dyDescent="0.35">
      <c r="A11" s="18" t="s">
        <v>1802</v>
      </c>
      <c r="B11">
        <v>4</v>
      </c>
      <c r="C11">
        <v>115</v>
      </c>
    </row>
    <row r="12" spans="1:3" x14ac:dyDescent="0.35">
      <c r="A12" s="19">
        <v>20</v>
      </c>
      <c r="B12">
        <v>1</v>
      </c>
      <c r="C12">
        <v>20</v>
      </c>
    </row>
    <row r="13" spans="1:3" x14ac:dyDescent="0.35">
      <c r="A13" s="19">
        <v>25</v>
      </c>
      <c r="B13">
        <v>1</v>
      </c>
      <c r="C13">
        <v>25</v>
      </c>
    </row>
    <row r="14" spans="1:3" x14ac:dyDescent="0.35">
      <c r="A14" s="19">
        <v>35</v>
      </c>
      <c r="B14">
        <v>2</v>
      </c>
      <c r="C14">
        <v>70</v>
      </c>
    </row>
    <row r="15" spans="1:3" x14ac:dyDescent="0.35">
      <c r="A15" s="5" t="s">
        <v>908</v>
      </c>
      <c r="B15">
        <v>5</v>
      </c>
      <c r="C15">
        <v>100</v>
      </c>
    </row>
    <row r="16" spans="1:3" x14ac:dyDescent="0.35">
      <c r="A16" s="18" t="s">
        <v>1813</v>
      </c>
      <c r="B16">
        <v>5</v>
      </c>
      <c r="C16">
        <v>100</v>
      </c>
    </row>
    <row r="17" spans="1:3" x14ac:dyDescent="0.35">
      <c r="A17" s="19">
        <v>20</v>
      </c>
      <c r="B17">
        <v>5</v>
      </c>
      <c r="C17">
        <v>100</v>
      </c>
    </row>
    <row r="18" spans="1:3" x14ac:dyDescent="0.35">
      <c r="A18" s="5" t="s">
        <v>1615</v>
      </c>
      <c r="B18">
        <v>4</v>
      </c>
      <c r="C18">
        <v>100</v>
      </c>
    </row>
    <row r="19" spans="1:3" x14ac:dyDescent="0.35">
      <c r="A19" s="18" t="s">
        <v>1802</v>
      </c>
      <c r="B19">
        <v>2</v>
      </c>
      <c r="C19">
        <v>65</v>
      </c>
    </row>
    <row r="20" spans="1:3" x14ac:dyDescent="0.35">
      <c r="A20" s="19">
        <v>30</v>
      </c>
      <c r="B20">
        <v>1</v>
      </c>
      <c r="C20">
        <v>30</v>
      </c>
    </row>
    <row r="21" spans="1:3" x14ac:dyDescent="0.35">
      <c r="A21" s="19">
        <v>35</v>
      </c>
      <c r="B21">
        <v>1</v>
      </c>
      <c r="C21">
        <v>35</v>
      </c>
    </row>
    <row r="22" spans="1:3" x14ac:dyDescent="0.35">
      <c r="A22" s="18" t="s">
        <v>1813</v>
      </c>
      <c r="B22">
        <v>2</v>
      </c>
      <c r="C22">
        <v>35</v>
      </c>
    </row>
    <row r="23" spans="1:3" x14ac:dyDescent="0.35">
      <c r="A23" s="19">
        <v>15</v>
      </c>
      <c r="B23">
        <v>1</v>
      </c>
      <c r="C23">
        <v>15</v>
      </c>
    </row>
    <row r="24" spans="1:3" x14ac:dyDescent="0.35">
      <c r="A24" s="19">
        <v>20</v>
      </c>
      <c r="B24">
        <v>1</v>
      </c>
      <c r="C24">
        <v>20</v>
      </c>
    </row>
    <row r="25" spans="1:3" x14ac:dyDescent="0.35">
      <c r="A25" s="5" t="s">
        <v>1011</v>
      </c>
      <c r="B25">
        <v>6</v>
      </c>
      <c r="C25">
        <v>95</v>
      </c>
    </row>
    <row r="26" spans="1:3" x14ac:dyDescent="0.35">
      <c r="A26" s="18" t="s">
        <v>1830</v>
      </c>
      <c r="B26">
        <v>5</v>
      </c>
      <c r="C26">
        <v>80</v>
      </c>
    </row>
    <row r="27" spans="1:3" x14ac:dyDescent="0.35">
      <c r="A27" s="19">
        <v>0</v>
      </c>
      <c r="B27">
        <v>3</v>
      </c>
      <c r="C27">
        <v>0</v>
      </c>
    </row>
    <row r="28" spans="1:3" x14ac:dyDescent="0.35">
      <c r="A28" s="19">
        <v>30</v>
      </c>
      <c r="B28">
        <v>1</v>
      </c>
      <c r="C28">
        <v>30</v>
      </c>
    </row>
    <row r="29" spans="1:3" x14ac:dyDescent="0.35">
      <c r="A29" s="19">
        <v>50</v>
      </c>
      <c r="B29">
        <v>1</v>
      </c>
      <c r="C29">
        <v>50</v>
      </c>
    </row>
    <row r="30" spans="1:3" x14ac:dyDescent="0.35">
      <c r="A30" s="18" t="s">
        <v>1813</v>
      </c>
      <c r="B30">
        <v>1</v>
      </c>
      <c r="C30">
        <v>15</v>
      </c>
    </row>
    <row r="31" spans="1:3" x14ac:dyDescent="0.35">
      <c r="A31" s="19">
        <v>15</v>
      </c>
      <c r="B31">
        <v>1</v>
      </c>
      <c r="C31">
        <v>15</v>
      </c>
    </row>
    <row r="32" spans="1:3" x14ac:dyDescent="0.35">
      <c r="A32" s="5" t="s">
        <v>292</v>
      </c>
      <c r="B32">
        <v>3</v>
      </c>
      <c r="C32">
        <v>90</v>
      </c>
    </row>
    <row r="33" spans="1:3" x14ac:dyDescent="0.35">
      <c r="A33" s="18" t="s">
        <v>1802</v>
      </c>
      <c r="B33">
        <v>2</v>
      </c>
      <c r="C33">
        <v>65</v>
      </c>
    </row>
    <row r="34" spans="1:3" x14ac:dyDescent="0.35">
      <c r="A34" s="19">
        <v>30</v>
      </c>
      <c r="B34">
        <v>1</v>
      </c>
      <c r="C34">
        <v>30</v>
      </c>
    </row>
    <row r="35" spans="1:3" x14ac:dyDescent="0.35">
      <c r="A35" s="19">
        <v>35</v>
      </c>
      <c r="B35">
        <v>1</v>
      </c>
      <c r="C35">
        <v>35</v>
      </c>
    </row>
    <row r="36" spans="1:3" x14ac:dyDescent="0.35">
      <c r="A36" s="18" t="s">
        <v>1813</v>
      </c>
      <c r="B36">
        <v>1</v>
      </c>
      <c r="C36">
        <v>25</v>
      </c>
    </row>
    <row r="37" spans="1:3" x14ac:dyDescent="0.35">
      <c r="A37" s="19">
        <v>25</v>
      </c>
      <c r="B37">
        <v>1</v>
      </c>
      <c r="C37">
        <v>25</v>
      </c>
    </row>
    <row r="38" spans="1:3" x14ac:dyDescent="0.35">
      <c r="A38" s="5" t="s">
        <v>110</v>
      </c>
      <c r="B38">
        <v>4</v>
      </c>
      <c r="C38">
        <v>90</v>
      </c>
    </row>
    <row r="39" spans="1:3" x14ac:dyDescent="0.35">
      <c r="A39" s="18" t="s">
        <v>1830</v>
      </c>
      <c r="B39">
        <v>1</v>
      </c>
      <c r="C39">
        <v>30</v>
      </c>
    </row>
    <row r="40" spans="1:3" x14ac:dyDescent="0.35">
      <c r="A40" s="19">
        <v>30</v>
      </c>
      <c r="B40">
        <v>1</v>
      </c>
      <c r="C40">
        <v>30</v>
      </c>
    </row>
    <row r="41" spans="1:3" x14ac:dyDescent="0.35">
      <c r="A41" s="18" t="s">
        <v>1802</v>
      </c>
      <c r="B41">
        <v>1</v>
      </c>
      <c r="C41">
        <v>35</v>
      </c>
    </row>
    <row r="42" spans="1:3" x14ac:dyDescent="0.35">
      <c r="A42" s="19">
        <v>35</v>
      </c>
      <c r="B42">
        <v>1</v>
      </c>
      <c r="C42">
        <v>35</v>
      </c>
    </row>
    <row r="43" spans="1:3" x14ac:dyDescent="0.35">
      <c r="A43" s="18" t="s">
        <v>1813</v>
      </c>
      <c r="B43">
        <v>2</v>
      </c>
      <c r="C43">
        <v>25</v>
      </c>
    </row>
    <row r="44" spans="1:3" x14ac:dyDescent="0.35">
      <c r="A44" s="19">
        <v>0</v>
      </c>
      <c r="B44">
        <v>1</v>
      </c>
      <c r="C44">
        <v>0</v>
      </c>
    </row>
    <row r="45" spans="1:3" x14ac:dyDescent="0.35">
      <c r="A45" s="19">
        <v>25</v>
      </c>
      <c r="B45">
        <v>1</v>
      </c>
      <c r="C45">
        <v>25</v>
      </c>
    </row>
    <row r="46" spans="1:3" x14ac:dyDescent="0.35">
      <c r="A46" s="5" t="s">
        <v>1514</v>
      </c>
      <c r="B46">
        <v>4</v>
      </c>
      <c r="C46">
        <v>83</v>
      </c>
    </row>
    <row r="47" spans="1:3" x14ac:dyDescent="0.35">
      <c r="A47" s="18" t="s">
        <v>1802</v>
      </c>
      <c r="B47">
        <v>3</v>
      </c>
      <c r="C47">
        <v>63</v>
      </c>
    </row>
    <row r="48" spans="1:3" x14ac:dyDescent="0.35">
      <c r="A48" s="19">
        <v>8</v>
      </c>
      <c r="B48">
        <v>1</v>
      </c>
      <c r="C48">
        <v>8</v>
      </c>
    </row>
    <row r="49" spans="1:3" x14ac:dyDescent="0.35">
      <c r="A49" s="19">
        <v>20</v>
      </c>
      <c r="B49">
        <v>1</v>
      </c>
      <c r="C49">
        <v>20</v>
      </c>
    </row>
    <row r="50" spans="1:3" x14ac:dyDescent="0.35">
      <c r="A50" s="19">
        <v>35</v>
      </c>
      <c r="B50">
        <v>1</v>
      </c>
      <c r="C50">
        <v>35</v>
      </c>
    </row>
    <row r="51" spans="1:3" x14ac:dyDescent="0.35">
      <c r="A51" s="18" t="s">
        <v>1813</v>
      </c>
      <c r="B51">
        <v>1</v>
      </c>
      <c r="C51">
        <v>20</v>
      </c>
    </row>
    <row r="52" spans="1:3" x14ac:dyDescent="0.35">
      <c r="A52" s="19">
        <v>20</v>
      </c>
      <c r="B52">
        <v>1</v>
      </c>
      <c r="C52">
        <v>20</v>
      </c>
    </row>
    <row r="53" spans="1:3" x14ac:dyDescent="0.35">
      <c r="A53" s="5" t="s">
        <v>1536</v>
      </c>
      <c r="B53">
        <v>3</v>
      </c>
      <c r="C53">
        <v>80</v>
      </c>
    </row>
    <row r="54" spans="1:3" x14ac:dyDescent="0.35">
      <c r="A54" s="18" t="s">
        <v>1802</v>
      </c>
      <c r="B54">
        <v>3</v>
      </c>
      <c r="C54">
        <v>80</v>
      </c>
    </row>
    <row r="55" spans="1:3" x14ac:dyDescent="0.35">
      <c r="A55" s="19">
        <v>25</v>
      </c>
      <c r="B55">
        <v>2</v>
      </c>
      <c r="C55">
        <v>50</v>
      </c>
    </row>
    <row r="56" spans="1:3" x14ac:dyDescent="0.35">
      <c r="A56" s="19">
        <v>30</v>
      </c>
      <c r="B56">
        <v>1</v>
      </c>
      <c r="C56">
        <v>30</v>
      </c>
    </row>
    <row r="57" spans="1:3" x14ac:dyDescent="0.35">
      <c r="A57" s="5" t="s">
        <v>1795</v>
      </c>
      <c r="B57">
        <v>3</v>
      </c>
      <c r="C57">
        <v>80</v>
      </c>
    </row>
    <row r="58" spans="1:3" x14ac:dyDescent="0.35">
      <c r="A58" s="18" t="s">
        <v>1802</v>
      </c>
      <c r="B58">
        <v>3</v>
      </c>
      <c r="C58">
        <v>80</v>
      </c>
    </row>
    <row r="59" spans="1:3" x14ac:dyDescent="0.35">
      <c r="A59" s="19">
        <v>25</v>
      </c>
      <c r="B59">
        <v>2</v>
      </c>
      <c r="C59">
        <v>50</v>
      </c>
    </row>
    <row r="60" spans="1:3" x14ac:dyDescent="0.35">
      <c r="A60" s="19">
        <v>30</v>
      </c>
      <c r="B60">
        <v>1</v>
      </c>
      <c r="C60">
        <v>30</v>
      </c>
    </row>
    <row r="61" spans="1:3" x14ac:dyDescent="0.35">
      <c r="A61" s="5" t="s">
        <v>609</v>
      </c>
      <c r="B61">
        <v>4</v>
      </c>
      <c r="C61">
        <v>80</v>
      </c>
    </row>
    <row r="62" spans="1:3" x14ac:dyDescent="0.35">
      <c r="A62" s="18" t="s">
        <v>1830</v>
      </c>
      <c r="B62">
        <v>2</v>
      </c>
      <c r="C62">
        <v>30</v>
      </c>
    </row>
    <row r="63" spans="1:3" x14ac:dyDescent="0.35">
      <c r="A63" s="19">
        <v>0</v>
      </c>
      <c r="B63">
        <v>1</v>
      </c>
      <c r="C63">
        <v>0</v>
      </c>
    </row>
    <row r="64" spans="1:3" x14ac:dyDescent="0.35">
      <c r="A64" s="19">
        <v>30</v>
      </c>
      <c r="B64">
        <v>1</v>
      </c>
      <c r="C64">
        <v>30</v>
      </c>
    </row>
    <row r="65" spans="1:3" x14ac:dyDescent="0.35">
      <c r="A65" s="18" t="s">
        <v>1802</v>
      </c>
      <c r="B65">
        <v>2</v>
      </c>
      <c r="C65">
        <v>50</v>
      </c>
    </row>
    <row r="66" spans="1:3" x14ac:dyDescent="0.35">
      <c r="A66" s="19">
        <v>25</v>
      </c>
      <c r="B66">
        <v>2</v>
      </c>
      <c r="C66">
        <v>50</v>
      </c>
    </row>
    <row r="67" spans="1:3" x14ac:dyDescent="0.35">
      <c r="A67" s="5" t="s">
        <v>1736</v>
      </c>
      <c r="B67">
        <v>3</v>
      </c>
      <c r="C67">
        <v>80</v>
      </c>
    </row>
    <row r="68" spans="1:3" x14ac:dyDescent="0.35">
      <c r="A68" s="18" t="s">
        <v>1802</v>
      </c>
      <c r="B68">
        <v>3</v>
      </c>
      <c r="C68">
        <v>80</v>
      </c>
    </row>
    <row r="69" spans="1:3" x14ac:dyDescent="0.35">
      <c r="A69" s="19">
        <v>25</v>
      </c>
      <c r="B69">
        <v>2</v>
      </c>
      <c r="C69">
        <v>50</v>
      </c>
    </row>
    <row r="70" spans="1:3" x14ac:dyDescent="0.35">
      <c r="A70" s="19">
        <v>30</v>
      </c>
      <c r="B70">
        <v>1</v>
      </c>
      <c r="C70">
        <v>30</v>
      </c>
    </row>
    <row r="71" spans="1:3" x14ac:dyDescent="0.35">
      <c r="A71" s="5" t="s">
        <v>697</v>
      </c>
      <c r="B71">
        <v>3</v>
      </c>
      <c r="C71">
        <v>80</v>
      </c>
    </row>
    <row r="72" spans="1:3" x14ac:dyDescent="0.35">
      <c r="A72" s="18" t="s">
        <v>1830</v>
      </c>
      <c r="B72">
        <v>3</v>
      </c>
      <c r="C72">
        <v>80</v>
      </c>
    </row>
    <row r="73" spans="1:3" x14ac:dyDescent="0.35">
      <c r="A73" s="19">
        <v>20</v>
      </c>
      <c r="B73">
        <v>1</v>
      </c>
      <c r="C73">
        <v>20</v>
      </c>
    </row>
    <row r="74" spans="1:3" x14ac:dyDescent="0.35">
      <c r="A74" s="19">
        <v>30</v>
      </c>
      <c r="B74">
        <v>2</v>
      </c>
      <c r="C74">
        <v>60</v>
      </c>
    </row>
    <row r="75" spans="1:3" x14ac:dyDescent="0.35">
      <c r="A75" s="5" t="s">
        <v>1738</v>
      </c>
      <c r="B75">
        <v>3</v>
      </c>
      <c r="C75">
        <v>80</v>
      </c>
    </row>
    <row r="76" spans="1:3" x14ac:dyDescent="0.35">
      <c r="A76" s="18" t="s">
        <v>1802</v>
      </c>
      <c r="B76">
        <v>3</v>
      </c>
      <c r="C76">
        <v>80</v>
      </c>
    </row>
    <row r="77" spans="1:3" x14ac:dyDescent="0.35">
      <c r="A77" s="19">
        <v>25</v>
      </c>
      <c r="B77">
        <v>2</v>
      </c>
      <c r="C77">
        <v>50</v>
      </c>
    </row>
    <row r="78" spans="1:3" x14ac:dyDescent="0.35">
      <c r="A78" s="19">
        <v>30</v>
      </c>
      <c r="B78">
        <v>1</v>
      </c>
      <c r="C78">
        <v>30</v>
      </c>
    </row>
    <row r="79" spans="1:3" x14ac:dyDescent="0.35">
      <c r="A79" s="5" t="s">
        <v>1797</v>
      </c>
      <c r="B79">
        <v>3</v>
      </c>
      <c r="C79">
        <v>80</v>
      </c>
    </row>
    <row r="80" spans="1:3" x14ac:dyDescent="0.35">
      <c r="A80" s="18" t="s">
        <v>1802</v>
      </c>
      <c r="B80">
        <v>3</v>
      </c>
      <c r="C80">
        <v>80</v>
      </c>
    </row>
    <row r="81" spans="1:3" x14ac:dyDescent="0.35">
      <c r="A81" s="19">
        <v>25</v>
      </c>
      <c r="B81">
        <v>2</v>
      </c>
      <c r="C81">
        <v>50</v>
      </c>
    </row>
    <row r="82" spans="1:3" x14ac:dyDescent="0.35">
      <c r="A82" s="19">
        <v>30</v>
      </c>
      <c r="B82">
        <v>1</v>
      </c>
      <c r="C82">
        <v>30</v>
      </c>
    </row>
    <row r="83" spans="1:3" x14ac:dyDescent="0.35">
      <c r="A83" s="5" t="s">
        <v>1591</v>
      </c>
      <c r="B83">
        <v>4</v>
      </c>
      <c r="C83">
        <v>73</v>
      </c>
    </row>
    <row r="84" spans="1:3" x14ac:dyDescent="0.35">
      <c r="A84" s="18" t="s">
        <v>1802</v>
      </c>
      <c r="B84">
        <v>2</v>
      </c>
      <c r="C84">
        <v>33</v>
      </c>
    </row>
    <row r="85" spans="1:3" x14ac:dyDescent="0.35">
      <c r="A85" s="19">
        <v>8</v>
      </c>
      <c r="B85">
        <v>1</v>
      </c>
      <c r="C85">
        <v>8</v>
      </c>
    </row>
    <row r="86" spans="1:3" x14ac:dyDescent="0.35">
      <c r="A86" s="19">
        <v>25</v>
      </c>
      <c r="B86">
        <v>1</v>
      </c>
      <c r="C86">
        <v>25</v>
      </c>
    </row>
    <row r="87" spans="1:3" x14ac:dyDescent="0.35">
      <c r="A87" s="18" t="s">
        <v>1813</v>
      </c>
      <c r="B87">
        <v>2</v>
      </c>
      <c r="C87">
        <v>40</v>
      </c>
    </row>
    <row r="88" spans="1:3" x14ac:dyDescent="0.35">
      <c r="A88" s="19">
        <v>15</v>
      </c>
      <c r="B88">
        <v>1</v>
      </c>
      <c r="C88">
        <v>15</v>
      </c>
    </row>
    <row r="89" spans="1:3" x14ac:dyDescent="0.35">
      <c r="A89" s="19">
        <v>25</v>
      </c>
      <c r="B89">
        <v>1</v>
      </c>
      <c r="C89">
        <v>25</v>
      </c>
    </row>
    <row r="90" spans="1:3" x14ac:dyDescent="0.35">
      <c r="A90" s="5" t="s">
        <v>567</v>
      </c>
      <c r="B90">
        <v>5</v>
      </c>
      <c r="C90">
        <v>66</v>
      </c>
    </row>
    <row r="91" spans="1:3" x14ac:dyDescent="0.35">
      <c r="A91" s="18" t="s">
        <v>1802</v>
      </c>
      <c r="B91">
        <v>4</v>
      </c>
      <c r="C91">
        <v>46</v>
      </c>
    </row>
    <row r="92" spans="1:3" x14ac:dyDescent="0.35">
      <c r="A92" s="19">
        <v>8</v>
      </c>
      <c r="B92">
        <v>2</v>
      </c>
      <c r="C92">
        <v>16</v>
      </c>
    </row>
    <row r="93" spans="1:3" x14ac:dyDescent="0.35">
      <c r="A93" s="19">
        <v>15</v>
      </c>
      <c r="B93">
        <v>2</v>
      </c>
      <c r="C93">
        <v>30</v>
      </c>
    </row>
    <row r="94" spans="1:3" x14ac:dyDescent="0.35">
      <c r="A94" s="18" t="s">
        <v>1813</v>
      </c>
      <c r="B94">
        <v>1</v>
      </c>
      <c r="C94">
        <v>20</v>
      </c>
    </row>
    <row r="95" spans="1:3" x14ac:dyDescent="0.35">
      <c r="A95" s="19">
        <v>20</v>
      </c>
      <c r="B95">
        <v>1</v>
      </c>
      <c r="C95">
        <v>20</v>
      </c>
    </row>
    <row r="96" spans="1:3" x14ac:dyDescent="0.35">
      <c r="A96" s="5" t="s">
        <v>1218</v>
      </c>
      <c r="B96">
        <v>3</v>
      </c>
      <c r="C96">
        <v>65</v>
      </c>
    </row>
    <row r="97" spans="1:3" x14ac:dyDescent="0.35">
      <c r="A97" s="18" t="s">
        <v>1830</v>
      </c>
      <c r="B97">
        <v>1</v>
      </c>
      <c r="C97">
        <v>20</v>
      </c>
    </row>
    <row r="98" spans="1:3" x14ac:dyDescent="0.35">
      <c r="A98" s="19">
        <v>20</v>
      </c>
      <c r="B98">
        <v>1</v>
      </c>
      <c r="C98">
        <v>20</v>
      </c>
    </row>
    <row r="99" spans="1:3" x14ac:dyDescent="0.35">
      <c r="A99" s="18" t="s">
        <v>1802</v>
      </c>
      <c r="B99">
        <v>2</v>
      </c>
      <c r="C99">
        <v>45</v>
      </c>
    </row>
    <row r="100" spans="1:3" x14ac:dyDescent="0.35">
      <c r="A100" s="19">
        <v>20</v>
      </c>
      <c r="B100">
        <v>1</v>
      </c>
      <c r="C100">
        <v>20</v>
      </c>
    </row>
    <row r="101" spans="1:3" x14ac:dyDescent="0.35">
      <c r="A101" s="19">
        <v>25</v>
      </c>
      <c r="B101">
        <v>1</v>
      </c>
      <c r="C101">
        <v>25</v>
      </c>
    </row>
    <row r="102" spans="1:3" x14ac:dyDescent="0.35">
      <c r="A102" s="5" t="s">
        <v>1379</v>
      </c>
      <c r="B102">
        <v>5</v>
      </c>
      <c r="C102">
        <v>63</v>
      </c>
    </row>
    <row r="103" spans="1:3" x14ac:dyDescent="0.35">
      <c r="A103" s="18" t="s">
        <v>1830</v>
      </c>
      <c r="B103">
        <v>3</v>
      </c>
      <c r="C103">
        <v>40</v>
      </c>
    </row>
    <row r="104" spans="1:3" x14ac:dyDescent="0.35">
      <c r="A104" s="19">
        <v>0</v>
      </c>
      <c r="B104">
        <v>1</v>
      </c>
      <c r="C104">
        <v>0</v>
      </c>
    </row>
    <row r="105" spans="1:3" x14ac:dyDescent="0.35">
      <c r="A105" s="19">
        <v>20</v>
      </c>
      <c r="B105">
        <v>2</v>
      </c>
      <c r="C105">
        <v>40</v>
      </c>
    </row>
    <row r="106" spans="1:3" x14ac:dyDescent="0.35">
      <c r="A106" s="18" t="s">
        <v>1802</v>
      </c>
      <c r="B106">
        <v>2</v>
      </c>
      <c r="C106">
        <v>23</v>
      </c>
    </row>
    <row r="107" spans="1:3" x14ac:dyDescent="0.35">
      <c r="A107" s="19">
        <v>8</v>
      </c>
      <c r="B107">
        <v>1</v>
      </c>
      <c r="C107">
        <v>8</v>
      </c>
    </row>
    <row r="108" spans="1:3" x14ac:dyDescent="0.35">
      <c r="A108" s="19">
        <v>15</v>
      </c>
      <c r="B108">
        <v>1</v>
      </c>
      <c r="C108">
        <v>15</v>
      </c>
    </row>
    <row r="109" spans="1:3" x14ac:dyDescent="0.35">
      <c r="A109" s="5" t="s">
        <v>835</v>
      </c>
      <c r="B109">
        <v>3</v>
      </c>
      <c r="C109">
        <v>60</v>
      </c>
    </row>
    <row r="110" spans="1:3" x14ac:dyDescent="0.35">
      <c r="A110" s="18" t="s">
        <v>1830</v>
      </c>
      <c r="B110">
        <v>1</v>
      </c>
      <c r="C110">
        <v>20</v>
      </c>
    </row>
    <row r="111" spans="1:3" x14ac:dyDescent="0.35">
      <c r="A111" s="19">
        <v>20</v>
      </c>
      <c r="B111">
        <v>1</v>
      </c>
      <c r="C111">
        <v>20</v>
      </c>
    </row>
    <row r="112" spans="1:3" x14ac:dyDescent="0.35">
      <c r="A112" s="18" t="s">
        <v>1813</v>
      </c>
      <c r="B112">
        <v>2</v>
      </c>
      <c r="C112">
        <v>40</v>
      </c>
    </row>
    <row r="113" spans="1:3" x14ac:dyDescent="0.35">
      <c r="A113" s="19">
        <v>20</v>
      </c>
      <c r="B113">
        <v>2</v>
      </c>
      <c r="C113">
        <v>40</v>
      </c>
    </row>
    <row r="114" spans="1:3" x14ac:dyDescent="0.35">
      <c r="A114" s="5" t="s">
        <v>48</v>
      </c>
      <c r="B114">
        <v>3</v>
      </c>
      <c r="C114">
        <v>60</v>
      </c>
    </row>
    <row r="115" spans="1:3" x14ac:dyDescent="0.35">
      <c r="A115" s="18" t="s">
        <v>1802</v>
      </c>
      <c r="B115">
        <v>1</v>
      </c>
      <c r="C115">
        <v>15</v>
      </c>
    </row>
    <row r="116" spans="1:3" x14ac:dyDescent="0.35">
      <c r="A116" s="19">
        <v>15</v>
      </c>
      <c r="B116">
        <v>1</v>
      </c>
      <c r="C116">
        <v>15</v>
      </c>
    </row>
    <row r="117" spans="1:3" x14ac:dyDescent="0.35">
      <c r="A117" s="18" t="s">
        <v>1813</v>
      </c>
      <c r="B117">
        <v>2</v>
      </c>
      <c r="C117">
        <v>45</v>
      </c>
    </row>
    <row r="118" spans="1:3" x14ac:dyDescent="0.35">
      <c r="A118" s="19">
        <v>20</v>
      </c>
      <c r="B118">
        <v>1</v>
      </c>
      <c r="C118">
        <v>20</v>
      </c>
    </row>
    <row r="119" spans="1:3" x14ac:dyDescent="0.35">
      <c r="A119" s="19">
        <v>25</v>
      </c>
      <c r="B119">
        <v>1</v>
      </c>
      <c r="C119">
        <v>25</v>
      </c>
    </row>
    <row r="120" spans="1:3" x14ac:dyDescent="0.35">
      <c r="A120" s="5" t="s">
        <v>135</v>
      </c>
      <c r="B120">
        <v>3</v>
      </c>
      <c r="C120">
        <v>60</v>
      </c>
    </row>
    <row r="121" spans="1:3" x14ac:dyDescent="0.35">
      <c r="A121" s="18" t="s">
        <v>1802</v>
      </c>
      <c r="B121">
        <v>2</v>
      </c>
      <c r="C121">
        <v>35</v>
      </c>
    </row>
    <row r="122" spans="1:3" x14ac:dyDescent="0.35">
      <c r="A122" s="19">
        <v>15</v>
      </c>
      <c r="B122">
        <v>1</v>
      </c>
      <c r="C122">
        <v>15</v>
      </c>
    </row>
    <row r="123" spans="1:3" x14ac:dyDescent="0.35">
      <c r="A123" s="19">
        <v>20</v>
      </c>
      <c r="B123">
        <v>1</v>
      </c>
      <c r="C123">
        <v>20</v>
      </c>
    </row>
    <row r="124" spans="1:3" x14ac:dyDescent="0.35">
      <c r="A124" s="18" t="s">
        <v>1813</v>
      </c>
      <c r="B124">
        <v>1</v>
      </c>
      <c r="C124">
        <v>25</v>
      </c>
    </row>
    <row r="125" spans="1:3" x14ac:dyDescent="0.35">
      <c r="A125" s="19">
        <v>25</v>
      </c>
      <c r="B125">
        <v>1</v>
      </c>
      <c r="C125">
        <v>25</v>
      </c>
    </row>
    <row r="126" spans="1:3" x14ac:dyDescent="0.35">
      <c r="A126" s="5" t="s">
        <v>1664</v>
      </c>
      <c r="B126">
        <v>2</v>
      </c>
      <c r="C126">
        <v>60</v>
      </c>
    </row>
    <row r="127" spans="1:3" x14ac:dyDescent="0.35">
      <c r="A127" s="18" t="s">
        <v>1802</v>
      </c>
      <c r="B127">
        <v>2</v>
      </c>
      <c r="C127">
        <v>60</v>
      </c>
    </row>
    <row r="128" spans="1:3" x14ac:dyDescent="0.35">
      <c r="A128" s="19">
        <v>25</v>
      </c>
      <c r="B128">
        <v>1</v>
      </c>
      <c r="C128">
        <v>25</v>
      </c>
    </row>
    <row r="129" spans="1:3" x14ac:dyDescent="0.35">
      <c r="A129" s="19">
        <v>35</v>
      </c>
      <c r="B129">
        <v>1</v>
      </c>
      <c r="C129">
        <v>35</v>
      </c>
    </row>
    <row r="130" spans="1:3" x14ac:dyDescent="0.35">
      <c r="A130" s="5" t="s">
        <v>935</v>
      </c>
      <c r="B130">
        <v>2</v>
      </c>
      <c r="C130">
        <v>50</v>
      </c>
    </row>
    <row r="131" spans="1:3" x14ac:dyDescent="0.35">
      <c r="A131" s="18" t="s">
        <v>1802</v>
      </c>
      <c r="B131">
        <v>1</v>
      </c>
      <c r="C131">
        <v>30</v>
      </c>
    </row>
    <row r="132" spans="1:3" x14ac:dyDescent="0.35">
      <c r="A132" s="19">
        <v>30</v>
      </c>
      <c r="B132">
        <v>1</v>
      </c>
      <c r="C132">
        <v>30</v>
      </c>
    </row>
    <row r="133" spans="1:3" x14ac:dyDescent="0.35">
      <c r="A133" s="18" t="s">
        <v>1813</v>
      </c>
      <c r="B133">
        <v>1</v>
      </c>
      <c r="C133">
        <v>20</v>
      </c>
    </row>
    <row r="134" spans="1:3" x14ac:dyDescent="0.35">
      <c r="A134" s="19">
        <v>20</v>
      </c>
      <c r="B134">
        <v>1</v>
      </c>
      <c r="C134">
        <v>20</v>
      </c>
    </row>
    <row r="135" spans="1:3" x14ac:dyDescent="0.35">
      <c r="A135" s="5" t="s">
        <v>76</v>
      </c>
      <c r="B135">
        <v>2</v>
      </c>
      <c r="C135">
        <v>50</v>
      </c>
    </row>
    <row r="136" spans="1:3" x14ac:dyDescent="0.35">
      <c r="A136" s="18" t="s">
        <v>1802</v>
      </c>
      <c r="B136">
        <v>1</v>
      </c>
      <c r="C136">
        <v>25</v>
      </c>
    </row>
    <row r="137" spans="1:3" x14ac:dyDescent="0.35">
      <c r="A137" s="19">
        <v>25</v>
      </c>
      <c r="B137">
        <v>1</v>
      </c>
      <c r="C137">
        <v>25</v>
      </c>
    </row>
    <row r="138" spans="1:3" x14ac:dyDescent="0.35">
      <c r="A138" s="18" t="s">
        <v>1813</v>
      </c>
      <c r="B138">
        <v>1</v>
      </c>
      <c r="C138">
        <v>25</v>
      </c>
    </row>
    <row r="139" spans="1:3" x14ac:dyDescent="0.35">
      <c r="A139" s="19">
        <v>25</v>
      </c>
      <c r="B139">
        <v>1</v>
      </c>
      <c r="C139">
        <v>25</v>
      </c>
    </row>
    <row r="140" spans="1:3" x14ac:dyDescent="0.35">
      <c r="A140" s="5" t="s">
        <v>969</v>
      </c>
      <c r="B140">
        <v>1</v>
      </c>
      <c r="C140">
        <v>50</v>
      </c>
    </row>
    <row r="141" spans="1:3" x14ac:dyDescent="0.35">
      <c r="A141" s="18" t="s">
        <v>1830</v>
      </c>
      <c r="B141">
        <v>1</v>
      </c>
      <c r="C141">
        <v>50</v>
      </c>
    </row>
    <row r="142" spans="1:3" x14ac:dyDescent="0.35">
      <c r="A142" s="19">
        <v>50</v>
      </c>
      <c r="B142">
        <v>1</v>
      </c>
      <c r="C142">
        <v>50</v>
      </c>
    </row>
    <row r="143" spans="1:3" x14ac:dyDescent="0.35">
      <c r="A143" s="5" t="s">
        <v>1058</v>
      </c>
      <c r="B143">
        <v>3</v>
      </c>
      <c r="C143">
        <v>46</v>
      </c>
    </row>
    <row r="144" spans="1:3" x14ac:dyDescent="0.35">
      <c r="A144" s="18" t="s">
        <v>1802</v>
      </c>
      <c r="B144">
        <v>3</v>
      </c>
      <c r="C144">
        <v>46</v>
      </c>
    </row>
    <row r="145" spans="1:3" x14ac:dyDescent="0.35">
      <c r="A145" s="19">
        <v>11</v>
      </c>
      <c r="B145">
        <v>1</v>
      </c>
      <c r="C145">
        <v>11</v>
      </c>
    </row>
    <row r="146" spans="1:3" x14ac:dyDescent="0.35">
      <c r="A146" s="19">
        <v>15</v>
      </c>
      <c r="B146">
        <v>1</v>
      </c>
      <c r="C146">
        <v>15</v>
      </c>
    </row>
    <row r="147" spans="1:3" x14ac:dyDescent="0.35">
      <c r="A147" s="19">
        <v>20</v>
      </c>
      <c r="B147">
        <v>1</v>
      </c>
      <c r="C147">
        <v>20</v>
      </c>
    </row>
    <row r="148" spans="1:3" x14ac:dyDescent="0.35">
      <c r="A148" s="5" t="s">
        <v>311</v>
      </c>
      <c r="B148">
        <v>4</v>
      </c>
      <c r="C148">
        <v>46</v>
      </c>
    </row>
    <row r="149" spans="1:3" x14ac:dyDescent="0.35">
      <c r="A149" s="18" t="s">
        <v>1802</v>
      </c>
      <c r="B149">
        <v>4</v>
      </c>
      <c r="C149">
        <v>46</v>
      </c>
    </row>
    <row r="150" spans="1:3" x14ac:dyDescent="0.35">
      <c r="A150" s="19">
        <v>8</v>
      </c>
      <c r="B150">
        <v>2</v>
      </c>
      <c r="C150">
        <v>16</v>
      </c>
    </row>
    <row r="151" spans="1:3" x14ac:dyDescent="0.35">
      <c r="A151" s="19">
        <v>15</v>
      </c>
      <c r="B151">
        <v>2</v>
      </c>
      <c r="C151">
        <v>30</v>
      </c>
    </row>
    <row r="152" spans="1:3" x14ac:dyDescent="0.35">
      <c r="A152" s="5" t="s">
        <v>648</v>
      </c>
      <c r="B152">
        <v>2</v>
      </c>
      <c r="C152">
        <v>45</v>
      </c>
    </row>
    <row r="153" spans="1:3" x14ac:dyDescent="0.35">
      <c r="A153" s="18" t="s">
        <v>1802</v>
      </c>
      <c r="B153">
        <v>2</v>
      </c>
      <c r="C153">
        <v>45</v>
      </c>
    </row>
    <row r="154" spans="1:3" x14ac:dyDescent="0.35">
      <c r="A154" s="19">
        <v>20</v>
      </c>
      <c r="B154">
        <v>1</v>
      </c>
      <c r="C154">
        <v>20</v>
      </c>
    </row>
    <row r="155" spans="1:3" x14ac:dyDescent="0.35">
      <c r="A155" s="19">
        <v>25</v>
      </c>
      <c r="B155">
        <v>1</v>
      </c>
      <c r="C155">
        <v>25</v>
      </c>
    </row>
    <row r="156" spans="1:3" x14ac:dyDescent="0.35">
      <c r="A156" s="5" t="s">
        <v>1169</v>
      </c>
      <c r="B156">
        <v>2</v>
      </c>
      <c r="C156">
        <v>45</v>
      </c>
    </row>
    <row r="157" spans="1:3" x14ac:dyDescent="0.35">
      <c r="A157" s="18" t="s">
        <v>1802</v>
      </c>
      <c r="B157">
        <v>2</v>
      </c>
      <c r="C157">
        <v>45</v>
      </c>
    </row>
    <row r="158" spans="1:3" x14ac:dyDescent="0.35">
      <c r="A158" s="19">
        <v>20</v>
      </c>
      <c r="B158">
        <v>1</v>
      </c>
      <c r="C158">
        <v>20</v>
      </c>
    </row>
    <row r="159" spans="1:3" x14ac:dyDescent="0.35">
      <c r="A159" s="19">
        <v>25</v>
      </c>
      <c r="B159">
        <v>1</v>
      </c>
      <c r="C159">
        <v>25</v>
      </c>
    </row>
    <row r="160" spans="1:3" x14ac:dyDescent="0.35">
      <c r="A160" s="5" t="s">
        <v>221</v>
      </c>
      <c r="B160">
        <v>2</v>
      </c>
      <c r="C160">
        <v>45</v>
      </c>
    </row>
    <row r="161" spans="1:3" x14ac:dyDescent="0.35">
      <c r="A161" s="18" t="s">
        <v>1802</v>
      </c>
      <c r="B161">
        <v>2</v>
      </c>
      <c r="C161">
        <v>45</v>
      </c>
    </row>
    <row r="162" spans="1:3" x14ac:dyDescent="0.35">
      <c r="A162" s="19">
        <v>20</v>
      </c>
      <c r="B162">
        <v>1</v>
      </c>
      <c r="C162">
        <v>20</v>
      </c>
    </row>
    <row r="163" spans="1:3" x14ac:dyDescent="0.35">
      <c r="A163" s="19">
        <v>25</v>
      </c>
      <c r="B163">
        <v>1</v>
      </c>
      <c r="C163">
        <v>25</v>
      </c>
    </row>
    <row r="164" spans="1:3" x14ac:dyDescent="0.35">
      <c r="A164" s="5" t="s">
        <v>1496</v>
      </c>
      <c r="B164">
        <v>2</v>
      </c>
      <c r="C164">
        <v>43</v>
      </c>
    </row>
    <row r="165" spans="1:3" x14ac:dyDescent="0.35">
      <c r="A165" s="18" t="s">
        <v>1802</v>
      </c>
      <c r="B165">
        <v>2</v>
      </c>
      <c r="C165">
        <v>43</v>
      </c>
    </row>
    <row r="166" spans="1:3" x14ac:dyDescent="0.35">
      <c r="A166" s="19">
        <v>8</v>
      </c>
      <c r="B166">
        <v>1</v>
      </c>
      <c r="C166">
        <v>8</v>
      </c>
    </row>
    <row r="167" spans="1:3" x14ac:dyDescent="0.35">
      <c r="A167" s="19">
        <v>35</v>
      </c>
      <c r="B167">
        <v>1</v>
      </c>
      <c r="C167">
        <v>35</v>
      </c>
    </row>
    <row r="168" spans="1:3" x14ac:dyDescent="0.35">
      <c r="A168" s="5" t="s">
        <v>1424</v>
      </c>
      <c r="B168">
        <v>2</v>
      </c>
      <c r="C168">
        <v>41</v>
      </c>
    </row>
    <row r="169" spans="1:3" x14ac:dyDescent="0.35">
      <c r="A169" s="18" t="s">
        <v>1802</v>
      </c>
      <c r="B169">
        <v>2</v>
      </c>
      <c r="C169">
        <v>41</v>
      </c>
    </row>
    <row r="170" spans="1:3" x14ac:dyDescent="0.35">
      <c r="A170" s="19">
        <v>11</v>
      </c>
      <c r="B170">
        <v>1</v>
      </c>
      <c r="C170">
        <v>11</v>
      </c>
    </row>
    <row r="171" spans="1:3" x14ac:dyDescent="0.35">
      <c r="A171" s="19">
        <v>30</v>
      </c>
      <c r="B171">
        <v>1</v>
      </c>
      <c r="C171">
        <v>30</v>
      </c>
    </row>
    <row r="172" spans="1:3" x14ac:dyDescent="0.35">
      <c r="A172" s="5" t="s">
        <v>947</v>
      </c>
      <c r="B172">
        <v>2</v>
      </c>
      <c r="C172">
        <v>40</v>
      </c>
    </row>
    <row r="173" spans="1:3" x14ac:dyDescent="0.35">
      <c r="A173" s="18" t="s">
        <v>1813</v>
      </c>
      <c r="B173">
        <v>2</v>
      </c>
      <c r="C173">
        <v>40</v>
      </c>
    </row>
    <row r="174" spans="1:3" x14ac:dyDescent="0.35">
      <c r="A174" s="19">
        <v>20</v>
      </c>
      <c r="B174">
        <v>2</v>
      </c>
      <c r="C174">
        <v>40</v>
      </c>
    </row>
    <row r="175" spans="1:3" x14ac:dyDescent="0.35">
      <c r="A175" s="5" t="s">
        <v>251</v>
      </c>
      <c r="B175">
        <v>2</v>
      </c>
      <c r="C175">
        <v>40</v>
      </c>
    </row>
    <row r="176" spans="1:3" x14ac:dyDescent="0.35">
      <c r="A176" s="18" t="s">
        <v>1813</v>
      </c>
      <c r="B176">
        <v>2</v>
      </c>
      <c r="C176">
        <v>40</v>
      </c>
    </row>
    <row r="177" spans="1:3" x14ac:dyDescent="0.35">
      <c r="A177" s="19">
        <v>15</v>
      </c>
      <c r="B177">
        <v>1</v>
      </c>
      <c r="C177">
        <v>15</v>
      </c>
    </row>
    <row r="178" spans="1:3" x14ac:dyDescent="0.35">
      <c r="A178" s="19">
        <v>25</v>
      </c>
      <c r="B178">
        <v>1</v>
      </c>
      <c r="C178">
        <v>25</v>
      </c>
    </row>
    <row r="179" spans="1:3" x14ac:dyDescent="0.35">
      <c r="A179" s="5" t="s">
        <v>811</v>
      </c>
      <c r="B179">
        <v>2</v>
      </c>
      <c r="C179">
        <v>40</v>
      </c>
    </row>
    <row r="180" spans="1:3" x14ac:dyDescent="0.35">
      <c r="A180" s="18" t="s">
        <v>1813</v>
      </c>
      <c r="B180">
        <v>2</v>
      </c>
      <c r="C180">
        <v>40</v>
      </c>
    </row>
    <row r="181" spans="1:3" x14ac:dyDescent="0.35">
      <c r="A181" s="19">
        <v>20</v>
      </c>
      <c r="B181">
        <v>2</v>
      </c>
      <c r="C181">
        <v>40</v>
      </c>
    </row>
    <row r="182" spans="1:3" x14ac:dyDescent="0.35">
      <c r="A182" s="5" t="s">
        <v>1564</v>
      </c>
      <c r="B182">
        <v>2</v>
      </c>
      <c r="C182">
        <v>40</v>
      </c>
    </row>
    <row r="183" spans="1:3" x14ac:dyDescent="0.35">
      <c r="A183" s="18" t="s">
        <v>1802</v>
      </c>
      <c r="B183">
        <v>1</v>
      </c>
      <c r="C183">
        <v>15</v>
      </c>
    </row>
    <row r="184" spans="1:3" x14ac:dyDescent="0.35">
      <c r="A184" s="19">
        <v>15</v>
      </c>
      <c r="B184">
        <v>1</v>
      </c>
      <c r="C184">
        <v>15</v>
      </c>
    </row>
    <row r="185" spans="1:3" x14ac:dyDescent="0.35">
      <c r="A185" s="18" t="s">
        <v>1813</v>
      </c>
      <c r="B185">
        <v>1</v>
      </c>
      <c r="C185">
        <v>25</v>
      </c>
    </row>
    <row r="186" spans="1:3" x14ac:dyDescent="0.35">
      <c r="A186" s="19">
        <v>25</v>
      </c>
      <c r="B186">
        <v>1</v>
      </c>
      <c r="C186">
        <v>25</v>
      </c>
    </row>
    <row r="187" spans="1:3" x14ac:dyDescent="0.35">
      <c r="A187" s="5" t="s">
        <v>1101</v>
      </c>
      <c r="B187">
        <v>4</v>
      </c>
      <c r="C187">
        <v>40</v>
      </c>
    </row>
    <row r="188" spans="1:3" x14ac:dyDescent="0.35">
      <c r="A188" s="18" t="s">
        <v>1830</v>
      </c>
      <c r="B188">
        <v>2</v>
      </c>
      <c r="C188">
        <v>0</v>
      </c>
    </row>
    <row r="189" spans="1:3" x14ac:dyDescent="0.35">
      <c r="A189" s="19">
        <v>0</v>
      </c>
      <c r="B189">
        <v>2</v>
      </c>
      <c r="C189">
        <v>0</v>
      </c>
    </row>
    <row r="190" spans="1:3" x14ac:dyDescent="0.35">
      <c r="A190" s="18" t="s">
        <v>1813</v>
      </c>
      <c r="B190">
        <v>2</v>
      </c>
      <c r="C190">
        <v>40</v>
      </c>
    </row>
    <row r="191" spans="1:3" x14ac:dyDescent="0.35">
      <c r="A191" s="19">
        <v>15</v>
      </c>
      <c r="B191">
        <v>1</v>
      </c>
      <c r="C191">
        <v>15</v>
      </c>
    </row>
    <row r="192" spans="1:3" x14ac:dyDescent="0.35">
      <c r="A192" s="19">
        <v>25</v>
      </c>
      <c r="B192">
        <v>1</v>
      </c>
      <c r="C192">
        <v>25</v>
      </c>
    </row>
    <row r="193" spans="1:3" x14ac:dyDescent="0.35">
      <c r="A193" s="5" t="s">
        <v>1716</v>
      </c>
      <c r="B193">
        <v>2</v>
      </c>
      <c r="C193">
        <v>38</v>
      </c>
    </row>
    <row r="194" spans="1:3" x14ac:dyDescent="0.35">
      <c r="A194" s="18" t="s">
        <v>1802</v>
      </c>
      <c r="B194">
        <v>2</v>
      </c>
      <c r="C194">
        <v>38</v>
      </c>
    </row>
    <row r="195" spans="1:3" x14ac:dyDescent="0.35">
      <c r="A195" s="19">
        <v>8</v>
      </c>
      <c r="B195">
        <v>1</v>
      </c>
      <c r="C195">
        <v>8</v>
      </c>
    </row>
    <row r="196" spans="1:3" x14ac:dyDescent="0.35">
      <c r="A196" s="19">
        <v>30</v>
      </c>
      <c r="B196">
        <v>1</v>
      </c>
      <c r="C196">
        <v>30</v>
      </c>
    </row>
    <row r="197" spans="1:3" x14ac:dyDescent="0.35">
      <c r="A197" s="5" t="s">
        <v>1719</v>
      </c>
      <c r="B197">
        <v>2</v>
      </c>
      <c r="C197">
        <v>38</v>
      </c>
    </row>
    <row r="198" spans="1:3" x14ac:dyDescent="0.35">
      <c r="A198" s="18" t="s">
        <v>1802</v>
      </c>
      <c r="B198">
        <v>2</v>
      </c>
      <c r="C198">
        <v>38</v>
      </c>
    </row>
    <row r="199" spans="1:3" x14ac:dyDescent="0.35">
      <c r="A199" s="19">
        <v>8</v>
      </c>
      <c r="B199">
        <v>1</v>
      </c>
      <c r="C199">
        <v>8</v>
      </c>
    </row>
    <row r="200" spans="1:3" x14ac:dyDescent="0.35">
      <c r="A200" s="19">
        <v>30</v>
      </c>
      <c r="B200">
        <v>1</v>
      </c>
      <c r="C200">
        <v>30</v>
      </c>
    </row>
    <row r="201" spans="1:3" x14ac:dyDescent="0.35">
      <c r="A201" s="5" t="s">
        <v>1721</v>
      </c>
      <c r="B201">
        <v>2</v>
      </c>
      <c r="C201">
        <v>38</v>
      </c>
    </row>
    <row r="202" spans="1:3" x14ac:dyDescent="0.35">
      <c r="A202" s="18" t="s">
        <v>1802</v>
      </c>
      <c r="B202">
        <v>2</v>
      </c>
      <c r="C202">
        <v>38</v>
      </c>
    </row>
    <row r="203" spans="1:3" x14ac:dyDescent="0.35">
      <c r="A203" s="19">
        <v>8</v>
      </c>
      <c r="B203">
        <v>1</v>
      </c>
      <c r="C203">
        <v>8</v>
      </c>
    </row>
    <row r="204" spans="1:3" x14ac:dyDescent="0.35">
      <c r="A204" s="19">
        <v>30</v>
      </c>
      <c r="B204">
        <v>1</v>
      </c>
      <c r="C204">
        <v>30</v>
      </c>
    </row>
    <row r="205" spans="1:3" x14ac:dyDescent="0.35">
      <c r="A205" s="5" t="s">
        <v>162</v>
      </c>
      <c r="B205">
        <v>2</v>
      </c>
      <c r="C205">
        <v>38</v>
      </c>
    </row>
    <row r="206" spans="1:3" x14ac:dyDescent="0.35">
      <c r="A206" s="18" t="s">
        <v>1802</v>
      </c>
      <c r="B206">
        <v>2</v>
      </c>
      <c r="C206">
        <v>38</v>
      </c>
    </row>
    <row r="207" spans="1:3" x14ac:dyDescent="0.35">
      <c r="A207" s="19">
        <v>8</v>
      </c>
      <c r="B207">
        <v>1</v>
      </c>
      <c r="C207">
        <v>8</v>
      </c>
    </row>
    <row r="208" spans="1:3" x14ac:dyDescent="0.35">
      <c r="A208" s="19">
        <v>30</v>
      </c>
      <c r="B208">
        <v>1</v>
      </c>
      <c r="C208">
        <v>30</v>
      </c>
    </row>
    <row r="209" spans="1:3" x14ac:dyDescent="0.35">
      <c r="A209" s="5" t="s">
        <v>1411</v>
      </c>
      <c r="B209">
        <v>2</v>
      </c>
      <c r="C209">
        <v>36</v>
      </c>
    </row>
    <row r="210" spans="1:3" x14ac:dyDescent="0.35">
      <c r="A210" s="18" t="s">
        <v>1802</v>
      </c>
      <c r="B210">
        <v>1</v>
      </c>
      <c r="C210">
        <v>11</v>
      </c>
    </row>
    <row r="211" spans="1:3" x14ac:dyDescent="0.35">
      <c r="A211" s="19">
        <v>11</v>
      </c>
      <c r="B211">
        <v>1</v>
      </c>
      <c r="C211">
        <v>11</v>
      </c>
    </row>
    <row r="212" spans="1:3" x14ac:dyDescent="0.35">
      <c r="A212" s="18" t="s">
        <v>1813</v>
      </c>
      <c r="B212">
        <v>1</v>
      </c>
      <c r="C212">
        <v>25</v>
      </c>
    </row>
    <row r="213" spans="1:3" x14ac:dyDescent="0.35">
      <c r="A213" s="19">
        <v>25</v>
      </c>
      <c r="B213">
        <v>1</v>
      </c>
      <c r="C213">
        <v>25</v>
      </c>
    </row>
    <row r="214" spans="1:3" x14ac:dyDescent="0.35">
      <c r="A214" s="5" t="s">
        <v>795</v>
      </c>
      <c r="B214">
        <v>1</v>
      </c>
      <c r="C214">
        <v>35</v>
      </c>
    </row>
    <row r="215" spans="1:3" x14ac:dyDescent="0.35">
      <c r="A215" s="18" t="s">
        <v>1802</v>
      </c>
      <c r="B215">
        <v>1</v>
      </c>
      <c r="C215">
        <v>35</v>
      </c>
    </row>
    <row r="216" spans="1:3" x14ac:dyDescent="0.35">
      <c r="A216" s="19">
        <v>35</v>
      </c>
      <c r="B216">
        <v>1</v>
      </c>
      <c r="C216">
        <v>35</v>
      </c>
    </row>
    <row r="217" spans="1:3" x14ac:dyDescent="0.35">
      <c r="A217" s="5" t="s">
        <v>1758</v>
      </c>
      <c r="B217">
        <v>1</v>
      </c>
      <c r="C217">
        <v>35</v>
      </c>
    </row>
    <row r="218" spans="1:3" x14ac:dyDescent="0.35">
      <c r="A218" s="18" t="s">
        <v>1802</v>
      </c>
      <c r="B218">
        <v>1</v>
      </c>
      <c r="C218">
        <v>35</v>
      </c>
    </row>
    <row r="219" spans="1:3" x14ac:dyDescent="0.35">
      <c r="A219" s="19">
        <v>35</v>
      </c>
      <c r="B219">
        <v>1</v>
      </c>
      <c r="C219">
        <v>35</v>
      </c>
    </row>
    <row r="220" spans="1:3" x14ac:dyDescent="0.35">
      <c r="A220" s="5" t="s">
        <v>1136</v>
      </c>
      <c r="B220">
        <v>1</v>
      </c>
      <c r="C220">
        <v>35</v>
      </c>
    </row>
    <row r="221" spans="1:3" x14ac:dyDescent="0.35">
      <c r="A221" s="18" t="s">
        <v>1802</v>
      </c>
      <c r="B221">
        <v>1</v>
      </c>
      <c r="C221">
        <v>35</v>
      </c>
    </row>
    <row r="222" spans="1:3" x14ac:dyDescent="0.35">
      <c r="A222" s="19">
        <v>35</v>
      </c>
      <c r="B222">
        <v>1</v>
      </c>
      <c r="C222">
        <v>35</v>
      </c>
    </row>
    <row r="223" spans="1:3" x14ac:dyDescent="0.35">
      <c r="A223" s="5" t="s">
        <v>1184</v>
      </c>
      <c r="B223">
        <v>2</v>
      </c>
      <c r="C223">
        <v>35</v>
      </c>
    </row>
    <row r="224" spans="1:3" x14ac:dyDescent="0.35">
      <c r="A224" s="18" t="s">
        <v>1830</v>
      </c>
      <c r="B224">
        <v>1</v>
      </c>
      <c r="C224">
        <v>0</v>
      </c>
    </row>
    <row r="225" spans="1:3" x14ac:dyDescent="0.35">
      <c r="A225" s="19">
        <v>0</v>
      </c>
      <c r="B225">
        <v>1</v>
      </c>
      <c r="C225">
        <v>0</v>
      </c>
    </row>
    <row r="226" spans="1:3" x14ac:dyDescent="0.35">
      <c r="A226" s="18" t="s">
        <v>1802</v>
      </c>
      <c r="B226">
        <v>1</v>
      </c>
      <c r="C226">
        <v>35</v>
      </c>
    </row>
    <row r="227" spans="1:3" x14ac:dyDescent="0.35">
      <c r="A227" s="19">
        <v>35</v>
      </c>
      <c r="B227">
        <v>1</v>
      </c>
      <c r="C227">
        <v>35</v>
      </c>
    </row>
    <row r="228" spans="1:3" x14ac:dyDescent="0.35">
      <c r="A228" s="5" t="s">
        <v>1723</v>
      </c>
      <c r="B228">
        <v>2</v>
      </c>
      <c r="C228">
        <v>33</v>
      </c>
    </row>
    <row r="229" spans="1:3" x14ac:dyDescent="0.35">
      <c r="A229" s="18" t="s">
        <v>1802</v>
      </c>
      <c r="B229">
        <v>1</v>
      </c>
      <c r="C229">
        <v>8</v>
      </c>
    </row>
    <row r="230" spans="1:3" x14ac:dyDescent="0.35">
      <c r="A230" s="19">
        <v>8</v>
      </c>
      <c r="B230">
        <v>1</v>
      </c>
      <c r="C230">
        <v>8</v>
      </c>
    </row>
    <row r="231" spans="1:3" x14ac:dyDescent="0.35">
      <c r="A231" s="18" t="s">
        <v>1813</v>
      </c>
      <c r="B231">
        <v>1</v>
      </c>
      <c r="C231">
        <v>25</v>
      </c>
    </row>
    <row r="232" spans="1:3" x14ac:dyDescent="0.35">
      <c r="A232" s="19">
        <v>25</v>
      </c>
      <c r="B232">
        <v>1</v>
      </c>
      <c r="C232">
        <v>25</v>
      </c>
    </row>
    <row r="233" spans="1:3" x14ac:dyDescent="0.35">
      <c r="A233" s="5" t="s">
        <v>427</v>
      </c>
      <c r="B233">
        <v>2</v>
      </c>
      <c r="C233">
        <v>33</v>
      </c>
    </row>
    <row r="234" spans="1:3" x14ac:dyDescent="0.35">
      <c r="A234" s="18" t="s">
        <v>1802</v>
      </c>
      <c r="B234">
        <v>1</v>
      </c>
      <c r="C234">
        <v>8</v>
      </c>
    </row>
    <row r="235" spans="1:3" x14ac:dyDescent="0.35">
      <c r="A235" s="19">
        <v>8</v>
      </c>
      <c r="B235">
        <v>1</v>
      </c>
      <c r="C235">
        <v>8</v>
      </c>
    </row>
    <row r="236" spans="1:3" x14ac:dyDescent="0.35">
      <c r="A236" s="18" t="s">
        <v>1813</v>
      </c>
      <c r="B236">
        <v>1</v>
      </c>
      <c r="C236">
        <v>25</v>
      </c>
    </row>
    <row r="237" spans="1:3" x14ac:dyDescent="0.35">
      <c r="A237" s="19">
        <v>25</v>
      </c>
      <c r="B237">
        <v>1</v>
      </c>
      <c r="C237">
        <v>25</v>
      </c>
    </row>
    <row r="238" spans="1:3" x14ac:dyDescent="0.35">
      <c r="A238" s="5" t="s">
        <v>97</v>
      </c>
      <c r="B238">
        <v>2</v>
      </c>
      <c r="C238">
        <v>33</v>
      </c>
    </row>
    <row r="239" spans="1:3" x14ac:dyDescent="0.35">
      <c r="A239" s="18" t="s">
        <v>1802</v>
      </c>
      <c r="B239">
        <v>1</v>
      </c>
      <c r="C239">
        <v>8</v>
      </c>
    </row>
    <row r="240" spans="1:3" x14ac:dyDescent="0.35">
      <c r="A240" s="19">
        <v>8</v>
      </c>
      <c r="B240">
        <v>1</v>
      </c>
      <c r="C240">
        <v>8</v>
      </c>
    </row>
    <row r="241" spans="1:3" x14ac:dyDescent="0.35">
      <c r="A241" s="18" t="s">
        <v>1813</v>
      </c>
      <c r="B241">
        <v>1</v>
      </c>
      <c r="C241">
        <v>25</v>
      </c>
    </row>
    <row r="242" spans="1:3" x14ac:dyDescent="0.35">
      <c r="A242" s="19">
        <v>25</v>
      </c>
      <c r="B242">
        <v>1</v>
      </c>
      <c r="C242">
        <v>25</v>
      </c>
    </row>
    <row r="243" spans="1:3" x14ac:dyDescent="0.35">
      <c r="A243" s="5" t="s">
        <v>345</v>
      </c>
      <c r="B243">
        <v>2</v>
      </c>
      <c r="C243">
        <v>33</v>
      </c>
    </row>
    <row r="244" spans="1:3" x14ac:dyDescent="0.35">
      <c r="A244" s="18" t="s">
        <v>1802</v>
      </c>
      <c r="B244">
        <v>1</v>
      </c>
      <c r="C244">
        <v>8</v>
      </c>
    </row>
    <row r="245" spans="1:3" x14ac:dyDescent="0.35">
      <c r="A245" s="19">
        <v>8</v>
      </c>
      <c r="B245">
        <v>1</v>
      </c>
      <c r="C245">
        <v>8</v>
      </c>
    </row>
    <row r="246" spans="1:3" x14ac:dyDescent="0.35">
      <c r="A246" s="18" t="s">
        <v>1813</v>
      </c>
      <c r="B246">
        <v>1</v>
      </c>
      <c r="C246">
        <v>25</v>
      </c>
    </row>
    <row r="247" spans="1:3" x14ac:dyDescent="0.35">
      <c r="A247" s="19">
        <v>25</v>
      </c>
      <c r="B247">
        <v>1</v>
      </c>
      <c r="C247">
        <v>25</v>
      </c>
    </row>
    <row r="248" spans="1:3" x14ac:dyDescent="0.35">
      <c r="A248" s="5" t="s">
        <v>550</v>
      </c>
      <c r="B248">
        <v>2</v>
      </c>
      <c r="C248">
        <v>31</v>
      </c>
    </row>
    <row r="249" spans="1:3" x14ac:dyDescent="0.35">
      <c r="A249" s="18" t="s">
        <v>1802</v>
      </c>
      <c r="B249">
        <v>1</v>
      </c>
      <c r="C249">
        <v>11</v>
      </c>
    </row>
    <row r="250" spans="1:3" x14ac:dyDescent="0.35">
      <c r="A250" s="19">
        <v>11</v>
      </c>
      <c r="B250">
        <v>1</v>
      </c>
      <c r="C250">
        <v>11</v>
      </c>
    </row>
    <row r="251" spans="1:3" x14ac:dyDescent="0.35">
      <c r="A251" s="18" t="s">
        <v>1813</v>
      </c>
      <c r="B251">
        <v>1</v>
      </c>
      <c r="C251">
        <v>20</v>
      </c>
    </row>
    <row r="252" spans="1:3" x14ac:dyDescent="0.35">
      <c r="A252" s="19">
        <v>20</v>
      </c>
      <c r="B252">
        <v>1</v>
      </c>
      <c r="C252">
        <v>20</v>
      </c>
    </row>
    <row r="253" spans="1:3" x14ac:dyDescent="0.35">
      <c r="A253" s="5" t="s">
        <v>371</v>
      </c>
      <c r="B253">
        <v>3</v>
      </c>
      <c r="C253">
        <v>30</v>
      </c>
    </row>
    <row r="254" spans="1:3" x14ac:dyDescent="0.35">
      <c r="A254" s="18" t="s">
        <v>1830</v>
      </c>
      <c r="B254">
        <v>2</v>
      </c>
      <c r="C254">
        <v>0</v>
      </c>
    </row>
    <row r="255" spans="1:3" x14ac:dyDescent="0.35">
      <c r="A255" s="19">
        <v>0</v>
      </c>
      <c r="B255">
        <v>2</v>
      </c>
      <c r="C255">
        <v>0</v>
      </c>
    </row>
    <row r="256" spans="1:3" x14ac:dyDescent="0.35">
      <c r="A256" s="18" t="s">
        <v>1802</v>
      </c>
      <c r="B256">
        <v>1</v>
      </c>
      <c r="C256">
        <v>30</v>
      </c>
    </row>
    <row r="257" spans="1:3" x14ac:dyDescent="0.35">
      <c r="A257" s="19">
        <v>30</v>
      </c>
      <c r="B257">
        <v>1</v>
      </c>
      <c r="C257">
        <v>30</v>
      </c>
    </row>
    <row r="258" spans="1:3" x14ac:dyDescent="0.35">
      <c r="A258" s="5" t="s">
        <v>1727</v>
      </c>
      <c r="B258">
        <v>1</v>
      </c>
      <c r="C258">
        <v>30</v>
      </c>
    </row>
    <row r="259" spans="1:3" x14ac:dyDescent="0.35">
      <c r="A259" s="18" t="s">
        <v>1802</v>
      </c>
      <c r="B259">
        <v>1</v>
      </c>
      <c r="C259">
        <v>30</v>
      </c>
    </row>
    <row r="260" spans="1:3" x14ac:dyDescent="0.35">
      <c r="A260" s="19">
        <v>30</v>
      </c>
      <c r="B260">
        <v>1</v>
      </c>
      <c r="C260">
        <v>30</v>
      </c>
    </row>
    <row r="261" spans="1:3" x14ac:dyDescent="0.35">
      <c r="A261" s="5" t="s">
        <v>1690</v>
      </c>
      <c r="B261">
        <v>1</v>
      </c>
      <c r="C261">
        <v>30</v>
      </c>
    </row>
    <row r="262" spans="1:3" x14ac:dyDescent="0.35">
      <c r="A262" s="18" t="s">
        <v>1802</v>
      </c>
      <c r="B262">
        <v>1</v>
      </c>
      <c r="C262">
        <v>30</v>
      </c>
    </row>
    <row r="263" spans="1:3" x14ac:dyDescent="0.35">
      <c r="A263" s="19">
        <v>30</v>
      </c>
      <c r="B263">
        <v>1</v>
      </c>
      <c r="C263">
        <v>30</v>
      </c>
    </row>
    <row r="264" spans="1:3" x14ac:dyDescent="0.35">
      <c r="A264" s="5" t="s">
        <v>861</v>
      </c>
      <c r="B264">
        <v>1</v>
      </c>
      <c r="C264">
        <v>30</v>
      </c>
    </row>
    <row r="265" spans="1:3" x14ac:dyDescent="0.35">
      <c r="A265" s="18" t="s">
        <v>1830</v>
      </c>
      <c r="B265">
        <v>1</v>
      </c>
      <c r="C265">
        <v>30</v>
      </c>
    </row>
    <row r="266" spans="1:3" x14ac:dyDescent="0.35">
      <c r="A266" s="19">
        <v>30</v>
      </c>
      <c r="B266">
        <v>1</v>
      </c>
      <c r="C266">
        <v>30</v>
      </c>
    </row>
    <row r="267" spans="1:3" x14ac:dyDescent="0.35">
      <c r="A267" s="5" t="s">
        <v>67</v>
      </c>
      <c r="B267">
        <v>1</v>
      </c>
      <c r="C267">
        <v>30</v>
      </c>
    </row>
    <row r="268" spans="1:3" x14ac:dyDescent="0.35">
      <c r="A268" s="18" t="s">
        <v>1830</v>
      </c>
      <c r="B268">
        <v>1</v>
      </c>
      <c r="C268">
        <v>30</v>
      </c>
    </row>
    <row r="269" spans="1:3" x14ac:dyDescent="0.35">
      <c r="A269" s="19">
        <v>30</v>
      </c>
      <c r="B269">
        <v>1</v>
      </c>
      <c r="C269">
        <v>30</v>
      </c>
    </row>
    <row r="270" spans="1:3" x14ac:dyDescent="0.35">
      <c r="A270" s="5" t="s">
        <v>1224</v>
      </c>
      <c r="B270">
        <v>1</v>
      </c>
      <c r="C270">
        <v>30</v>
      </c>
    </row>
    <row r="271" spans="1:3" x14ac:dyDescent="0.35">
      <c r="A271" s="18" t="s">
        <v>1802</v>
      </c>
      <c r="B271">
        <v>1</v>
      </c>
      <c r="C271">
        <v>30</v>
      </c>
    </row>
    <row r="272" spans="1:3" x14ac:dyDescent="0.35">
      <c r="A272" s="19">
        <v>30</v>
      </c>
      <c r="B272">
        <v>1</v>
      </c>
      <c r="C272">
        <v>30</v>
      </c>
    </row>
    <row r="273" spans="1:3" x14ac:dyDescent="0.35">
      <c r="A273" s="5" t="s">
        <v>1678</v>
      </c>
      <c r="B273">
        <v>1</v>
      </c>
      <c r="C273">
        <v>30</v>
      </c>
    </row>
    <row r="274" spans="1:3" x14ac:dyDescent="0.35">
      <c r="A274" s="18" t="s">
        <v>1802</v>
      </c>
      <c r="B274">
        <v>1</v>
      </c>
      <c r="C274">
        <v>30</v>
      </c>
    </row>
    <row r="275" spans="1:3" x14ac:dyDescent="0.35">
      <c r="A275" s="19">
        <v>30</v>
      </c>
      <c r="B275">
        <v>1</v>
      </c>
      <c r="C275">
        <v>30</v>
      </c>
    </row>
    <row r="276" spans="1:3" x14ac:dyDescent="0.35">
      <c r="A276" s="5" t="s">
        <v>1282</v>
      </c>
      <c r="B276">
        <v>1</v>
      </c>
      <c r="C276">
        <v>30</v>
      </c>
    </row>
    <row r="277" spans="1:3" x14ac:dyDescent="0.35">
      <c r="A277" s="18" t="s">
        <v>1802</v>
      </c>
      <c r="B277">
        <v>1</v>
      </c>
      <c r="C277">
        <v>30</v>
      </c>
    </row>
    <row r="278" spans="1:3" x14ac:dyDescent="0.35">
      <c r="A278" s="19">
        <v>30</v>
      </c>
      <c r="B278">
        <v>1</v>
      </c>
      <c r="C278">
        <v>30</v>
      </c>
    </row>
    <row r="279" spans="1:3" x14ac:dyDescent="0.35">
      <c r="A279" s="5" t="s">
        <v>1243</v>
      </c>
      <c r="B279">
        <v>1</v>
      </c>
      <c r="C279">
        <v>30</v>
      </c>
    </row>
    <row r="280" spans="1:3" x14ac:dyDescent="0.35">
      <c r="A280" s="18" t="s">
        <v>1802</v>
      </c>
      <c r="B280">
        <v>1</v>
      </c>
      <c r="C280">
        <v>30</v>
      </c>
    </row>
    <row r="281" spans="1:3" x14ac:dyDescent="0.35">
      <c r="A281" s="19">
        <v>30</v>
      </c>
      <c r="B281">
        <v>1</v>
      </c>
      <c r="C281">
        <v>30</v>
      </c>
    </row>
    <row r="282" spans="1:3" x14ac:dyDescent="0.35">
      <c r="A282" s="5" t="s">
        <v>127</v>
      </c>
      <c r="B282">
        <v>1</v>
      </c>
      <c r="C282">
        <v>30</v>
      </c>
    </row>
    <row r="283" spans="1:3" x14ac:dyDescent="0.35">
      <c r="A283" s="18" t="s">
        <v>1830</v>
      </c>
      <c r="B283">
        <v>1</v>
      </c>
      <c r="C283">
        <v>30</v>
      </c>
    </row>
    <row r="284" spans="1:3" x14ac:dyDescent="0.35">
      <c r="A284" s="19">
        <v>30</v>
      </c>
      <c r="B284">
        <v>1</v>
      </c>
      <c r="C284">
        <v>30</v>
      </c>
    </row>
    <row r="285" spans="1:3" x14ac:dyDescent="0.35">
      <c r="A285" s="5" t="s">
        <v>186</v>
      </c>
      <c r="B285">
        <v>1</v>
      </c>
      <c r="C285">
        <v>30</v>
      </c>
    </row>
    <row r="286" spans="1:3" x14ac:dyDescent="0.35">
      <c r="A286" s="18" t="s">
        <v>1802</v>
      </c>
      <c r="B286">
        <v>1</v>
      </c>
      <c r="C286">
        <v>30</v>
      </c>
    </row>
    <row r="287" spans="1:3" x14ac:dyDescent="0.35">
      <c r="A287" s="19">
        <v>30</v>
      </c>
      <c r="B287">
        <v>1</v>
      </c>
      <c r="C287">
        <v>30</v>
      </c>
    </row>
    <row r="288" spans="1:3" x14ac:dyDescent="0.35">
      <c r="A288" s="5" t="s">
        <v>804</v>
      </c>
      <c r="B288">
        <v>1</v>
      </c>
      <c r="C288">
        <v>30</v>
      </c>
    </row>
    <row r="289" spans="1:3" x14ac:dyDescent="0.35">
      <c r="A289" s="18" t="s">
        <v>1830</v>
      </c>
      <c r="B289">
        <v>1</v>
      </c>
      <c r="C289">
        <v>30</v>
      </c>
    </row>
    <row r="290" spans="1:3" x14ac:dyDescent="0.35">
      <c r="A290" s="19">
        <v>30</v>
      </c>
      <c r="B290">
        <v>1</v>
      </c>
      <c r="C290">
        <v>30</v>
      </c>
    </row>
    <row r="291" spans="1:3" x14ac:dyDescent="0.35">
      <c r="A291" s="5" t="s">
        <v>1641</v>
      </c>
      <c r="B291">
        <v>1</v>
      </c>
      <c r="C291">
        <v>30</v>
      </c>
    </row>
    <row r="292" spans="1:3" x14ac:dyDescent="0.35">
      <c r="A292" s="18" t="s">
        <v>1802</v>
      </c>
      <c r="B292">
        <v>1</v>
      </c>
      <c r="C292">
        <v>30</v>
      </c>
    </row>
    <row r="293" spans="1:3" x14ac:dyDescent="0.35">
      <c r="A293" s="19">
        <v>30</v>
      </c>
      <c r="B293">
        <v>1</v>
      </c>
      <c r="C293">
        <v>30</v>
      </c>
    </row>
    <row r="294" spans="1:3" x14ac:dyDescent="0.35">
      <c r="A294" s="5" t="s">
        <v>1684</v>
      </c>
      <c r="B294">
        <v>1</v>
      </c>
      <c r="C294">
        <v>30</v>
      </c>
    </row>
    <row r="295" spans="1:3" x14ac:dyDescent="0.35">
      <c r="A295" s="18" t="s">
        <v>1802</v>
      </c>
      <c r="B295">
        <v>1</v>
      </c>
      <c r="C295">
        <v>30</v>
      </c>
    </row>
    <row r="296" spans="1:3" x14ac:dyDescent="0.35">
      <c r="A296" s="19">
        <v>30</v>
      </c>
      <c r="B296">
        <v>1</v>
      </c>
      <c r="C296">
        <v>30</v>
      </c>
    </row>
    <row r="297" spans="1:3" x14ac:dyDescent="0.35">
      <c r="A297" s="5" t="s">
        <v>462</v>
      </c>
      <c r="B297">
        <v>2</v>
      </c>
      <c r="C297">
        <v>28</v>
      </c>
    </row>
    <row r="298" spans="1:3" x14ac:dyDescent="0.35">
      <c r="A298" s="18" t="s">
        <v>1802</v>
      </c>
      <c r="B298">
        <v>2</v>
      </c>
      <c r="C298">
        <v>28</v>
      </c>
    </row>
    <row r="299" spans="1:3" x14ac:dyDescent="0.35">
      <c r="A299" s="19">
        <v>8</v>
      </c>
      <c r="B299">
        <v>1</v>
      </c>
      <c r="C299">
        <v>8</v>
      </c>
    </row>
    <row r="300" spans="1:3" x14ac:dyDescent="0.35">
      <c r="A300" s="19">
        <v>20</v>
      </c>
      <c r="B300">
        <v>1</v>
      </c>
      <c r="C300">
        <v>20</v>
      </c>
    </row>
    <row r="301" spans="1:3" x14ac:dyDescent="0.35">
      <c r="A301" s="5" t="s">
        <v>1082</v>
      </c>
      <c r="B301">
        <v>2</v>
      </c>
      <c r="C301">
        <v>26</v>
      </c>
    </row>
    <row r="302" spans="1:3" x14ac:dyDescent="0.35">
      <c r="A302" s="18" t="s">
        <v>1802</v>
      </c>
      <c r="B302">
        <v>2</v>
      </c>
      <c r="C302">
        <v>26</v>
      </c>
    </row>
    <row r="303" spans="1:3" x14ac:dyDescent="0.35">
      <c r="A303" s="19">
        <v>11</v>
      </c>
      <c r="B303">
        <v>1</v>
      </c>
      <c r="C303">
        <v>11</v>
      </c>
    </row>
    <row r="304" spans="1:3" x14ac:dyDescent="0.35">
      <c r="A304" s="19">
        <v>15</v>
      </c>
      <c r="B304">
        <v>1</v>
      </c>
      <c r="C304">
        <v>15</v>
      </c>
    </row>
    <row r="305" spans="1:3" x14ac:dyDescent="0.35">
      <c r="A305" s="5" t="s">
        <v>1589</v>
      </c>
      <c r="B305">
        <v>1</v>
      </c>
      <c r="C305">
        <v>25</v>
      </c>
    </row>
    <row r="306" spans="1:3" x14ac:dyDescent="0.35">
      <c r="A306" s="18" t="s">
        <v>1813</v>
      </c>
      <c r="B306">
        <v>1</v>
      </c>
      <c r="C306">
        <v>25</v>
      </c>
    </row>
    <row r="307" spans="1:3" x14ac:dyDescent="0.35">
      <c r="A307" s="19">
        <v>25</v>
      </c>
      <c r="B307">
        <v>1</v>
      </c>
      <c r="C307">
        <v>25</v>
      </c>
    </row>
    <row r="308" spans="1:3" x14ac:dyDescent="0.35">
      <c r="A308" s="5" t="s">
        <v>362</v>
      </c>
      <c r="B308">
        <v>1</v>
      </c>
      <c r="C308">
        <v>25</v>
      </c>
    </row>
    <row r="309" spans="1:3" x14ac:dyDescent="0.35">
      <c r="A309" s="18" t="s">
        <v>1813</v>
      </c>
      <c r="B309">
        <v>1</v>
      </c>
      <c r="C309">
        <v>25</v>
      </c>
    </row>
    <row r="310" spans="1:3" x14ac:dyDescent="0.35">
      <c r="A310" s="19">
        <v>25</v>
      </c>
      <c r="B310">
        <v>1</v>
      </c>
      <c r="C310">
        <v>25</v>
      </c>
    </row>
    <row r="311" spans="1:3" x14ac:dyDescent="0.35">
      <c r="A311" s="5" t="s">
        <v>1714</v>
      </c>
      <c r="B311">
        <v>1</v>
      </c>
      <c r="C311">
        <v>25</v>
      </c>
    </row>
    <row r="312" spans="1:3" x14ac:dyDescent="0.35">
      <c r="A312" s="18" t="s">
        <v>1813</v>
      </c>
      <c r="B312">
        <v>1</v>
      </c>
      <c r="C312">
        <v>25</v>
      </c>
    </row>
    <row r="313" spans="1:3" x14ac:dyDescent="0.35">
      <c r="A313" s="19">
        <v>25</v>
      </c>
      <c r="B313">
        <v>1</v>
      </c>
      <c r="C313">
        <v>25</v>
      </c>
    </row>
    <row r="314" spans="1:3" x14ac:dyDescent="0.35">
      <c r="A314" s="5" t="s">
        <v>425</v>
      </c>
      <c r="B314">
        <v>1</v>
      </c>
      <c r="C314">
        <v>25</v>
      </c>
    </row>
    <row r="315" spans="1:3" x14ac:dyDescent="0.35">
      <c r="A315" s="18" t="s">
        <v>1813</v>
      </c>
      <c r="B315">
        <v>1</v>
      </c>
      <c r="C315">
        <v>25</v>
      </c>
    </row>
    <row r="316" spans="1:3" x14ac:dyDescent="0.35">
      <c r="A316" s="19">
        <v>25</v>
      </c>
      <c r="B316">
        <v>1</v>
      </c>
      <c r="C316">
        <v>25</v>
      </c>
    </row>
    <row r="317" spans="1:3" x14ac:dyDescent="0.35">
      <c r="A317" s="5" t="s">
        <v>454</v>
      </c>
      <c r="B317">
        <v>1</v>
      </c>
      <c r="C317">
        <v>25</v>
      </c>
    </row>
    <row r="318" spans="1:3" x14ac:dyDescent="0.35">
      <c r="A318" s="18" t="s">
        <v>1813</v>
      </c>
      <c r="B318">
        <v>1</v>
      </c>
      <c r="C318">
        <v>25</v>
      </c>
    </row>
    <row r="319" spans="1:3" x14ac:dyDescent="0.35">
      <c r="A319" s="19">
        <v>25</v>
      </c>
      <c r="B319">
        <v>1</v>
      </c>
      <c r="C319">
        <v>25</v>
      </c>
    </row>
    <row r="320" spans="1:3" x14ac:dyDescent="0.35">
      <c r="A320" s="5" t="s">
        <v>160</v>
      </c>
      <c r="B320">
        <v>1</v>
      </c>
      <c r="C320">
        <v>25</v>
      </c>
    </row>
    <row r="321" spans="1:3" x14ac:dyDescent="0.35">
      <c r="A321" s="18" t="s">
        <v>1813</v>
      </c>
      <c r="B321">
        <v>1</v>
      </c>
      <c r="C321">
        <v>25</v>
      </c>
    </row>
    <row r="322" spans="1:3" x14ac:dyDescent="0.35">
      <c r="A322" s="19">
        <v>25</v>
      </c>
      <c r="B322">
        <v>1</v>
      </c>
      <c r="C322">
        <v>25</v>
      </c>
    </row>
    <row r="323" spans="1:3" x14ac:dyDescent="0.35">
      <c r="A323" s="5" t="s">
        <v>215</v>
      </c>
      <c r="B323">
        <v>1</v>
      </c>
      <c r="C323">
        <v>25</v>
      </c>
    </row>
    <row r="324" spans="1:3" x14ac:dyDescent="0.35">
      <c r="A324" s="18" t="s">
        <v>1813</v>
      </c>
      <c r="B324">
        <v>1</v>
      </c>
      <c r="C324">
        <v>25</v>
      </c>
    </row>
    <row r="325" spans="1:3" x14ac:dyDescent="0.35">
      <c r="A325" s="19">
        <v>25</v>
      </c>
      <c r="B325">
        <v>1</v>
      </c>
      <c r="C325">
        <v>25</v>
      </c>
    </row>
    <row r="326" spans="1:3" x14ac:dyDescent="0.35">
      <c r="A326" s="5" t="s">
        <v>490</v>
      </c>
      <c r="B326">
        <v>1</v>
      </c>
      <c r="C326">
        <v>25</v>
      </c>
    </row>
    <row r="327" spans="1:3" x14ac:dyDescent="0.35">
      <c r="A327" s="18" t="s">
        <v>1813</v>
      </c>
      <c r="B327">
        <v>1</v>
      </c>
      <c r="C327">
        <v>25</v>
      </c>
    </row>
    <row r="328" spans="1:3" x14ac:dyDescent="0.35">
      <c r="A328" s="19">
        <v>25</v>
      </c>
      <c r="B328">
        <v>1</v>
      </c>
      <c r="C328">
        <v>25</v>
      </c>
    </row>
    <row r="329" spans="1:3" x14ac:dyDescent="0.35">
      <c r="A329" s="5" t="s">
        <v>542</v>
      </c>
      <c r="B329">
        <v>1</v>
      </c>
      <c r="C329">
        <v>25</v>
      </c>
    </row>
    <row r="330" spans="1:3" x14ac:dyDescent="0.35">
      <c r="A330" s="18" t="s">
        <v>1813</v>
      </c>
      <c r="B330">
        <v>1</v>
      </c>
      <c r="C330">
        <v>25</v>
      </c>
    </row>
    <row r="331" spans="1:3" x14ac:dyDescent="0.35">
      <c r="A331" s="19">
        <v>25</v>
      </c>
      <c r="B331">
        <v>1</v>
      </c>
      <c r="C331">
        <v>25</v>
      </c>
    </row>
    <row r="332" spans="1:3" x14ac:dyDescent="0.35">
      <c r="A332" s="5" t="s">
        <v>536</v>
      </c>
      <c r="B332">
        <v>1</v>
      </c>
      <c r="C332">
        <v>25</v>
      </c>
    </row>
    <row r="333" spans="1:3" x14ac:dyDescent="0.35">
      <c r="A333" s="18" t="s">
        <v>1813</v>
      </c>
      <c r="B333">
        <v>1</v>
      </c>
      <c r="C333">
        <v>25</v>
      </c>
    </row>
    <row r="334" spans="1:3" x14ac:dyDescent="0.35">
      <c r="A334" s="19">
        <v>25</v>
      </c>
      <c r="B334">
        <v>1</v>
      </c>
      <c r="C334">
        <v>25</v>
      </c>
    </row>
    <row r="335" spans="1:3" x14ac:dyDescent="0.35">
      <c r="A335" s="5" t="s">
        <v>265</v>
      </c>
      <c r="B335">
        <v>2</v>
      </c>
      <c r="C335">
        <v>25</v>
      </c>
    </row>
    <row r="336" spans="1:3" x14ac:dyDescent="0.35">
      <c r="A336" s="18" t="s">
        <v>1830</v>
      </c>
      <c r="B336">
        <v>1</v>
      </c>
      <c r="C336">
        <v>0</v>
      </c>
    </row>
    <row r="337" spans="1:3" x14ac:dyDescent="0.35">
      <c r="A337" s="19">
        <v>0</v>
      </c>
      <c r="B337">
        <v>1</v>
      </c>
      <c r="C337">
        <v>0</v>
      </c>
    </row>
    <row r="338" spans="1:3" x14ac:dyDescent="0.35">
      <c r="A338" s="18" t="s">
        <v>1813</v>
      </c>
      <c r="B338">
        <v>1</v>
      </c>
      <c r="C338">
        <v>25</v>
      </c>
    </row>
    <row r="339" spans="1:3" x14ac:dyDescent="0.35">
      <c r="A339" s="19">
        <v>25</v>
      </c>
      <c r="B339">
        <v>1</v>
      </c>
      <c r="C339">
        <v>25</v>
      </c>
    </row>
    <row r="340" spans="1:3" x14ac:dyDescent="0.35">
      <c r="A340" s="5" t="s">
        <v>530</v>
      </c>
      <c r="B340">
        <v>1</v>
      </c>
      <c r="C340">
        <v>25</v>
      </c>
    </row>
    <row r="341" spans="1:3" x14ac:dyDescent="0.35">
      <c r="A341" s="18" t="s">
        <v>1813</v>
      </c>
      <c r="B341">
        <v>1</v>
      </c>
      <c r="C341">
        <v>25</v>
      </c>
    </row>
    <row r="342" spans="1:3" x14ac:dyDescent="0.35">
      <c r="A342" s="19">
        <v>25</v>
      </c>
      <c r="B342">
        <v>1</v>
      </c>
      <c r="C342">
        <v>25</v>
      </c>
    </row>
    <row r="343" spans="1:3" x14ac:dyDescent="0.35">
      <c r="A343" s="5" t="s">
        <v>307</v>
      </c>
      <c r="B343">
        <v>1</v>
      </c>
      <c r="C343">
        <v>25</v>
      </c>
    </row>
    <row r="344" spans="1:3" x14ac:dyDescent="0.35">
      <c r="A344" s="18" t="s">
        <v>1813</v>
      </c>
      <c r="B344">
        <v>1</v>
      </c>
      <c r="C344">
        <v>25</v>
      </c>
    </row>
    <row r="345" spans="1:3" x14ac:dyDescent="0.35">
      <c r="A345" s="19">
        <v>25</v>
      </c>
      <c r="B345">
        <v>1</v>
      </c>
      <c r="C345">
        <v>25</v>
      </c>
    </row>
    <row r="346" spans="1:3" x14ac:dyDescent="0.35">
      <c r="A346" s="5" t="s">
        <v>199</v>
      </c>
      <c r="B346">
        <v>1</v>
      </c>
      <c r="C346">
        <v>25</v>
      </c>
    </row>
    <row r="347" spans="1:3" x14ac:dyDescent="0.35">
      <c r="A347" s="18" t="s">
        <v>1813</v>
      </c>
      <c r="B347">
        <v>1</v>
      </c>
      <c r="C347">
        <v>25</v>
      </c>
    </row>
    <row r="348" spans="1:3" x14ac:dyDescent="0.35">
      <c r="A348" s="19">
        <v>25</v>
      </c>
      <c r="B348">
        <v>1</v>
      </c>
      <c r="C348">
        <v>25</v>
      </c>
    </row>
    <row r="349" spans="1:3" x14ac:dyDescent="0.35">
      <c r="A349" s="5" t="s">
        <v>180</v>
      </c>
      <c r="B349">
        <v>1</v>
      </c>
      <c r="C349">
        <v>25</v>
      </c>
    </row>
    <row r="350" spans="1:3" x14ac:dyDescent="0.35">
      <c r="A350" s="18" t="s">
        <v>1813</v>
      </c>
      <c r="B350">
        <v>1</v>
      </c>
      <c r="C350">
        <v>25</v>
      </c>
    </row>
    <row r="351" spans="1:3" x14ac:dyDescent="0.35">
      <c r="A351" s="19">
        <v>25</v>
      </c>
      <c r="B351">
        <v>1</v>
      </c>
      <c r="C351">
        <v>25</v>
      </c>
    </row>
    <row r="352" spans="1:3" x14ac:dyDescent="0.35">
      <c r="A352" s="5" t="s">
        <v>456</v>
      </c>
      <c r="B352">
        <v>1</v>
      </c>
      <c r="C352">
        <v>25</v>
      </c>
    </row>
    <row r="353" spans="1:3" x14ac:dyDescent="0.35">
      <c r="A353" s="18" t="s">
        <v>1813</v>
      </c>
      <c r="B353">
        <v>1</v>
      </c>
      <c r="C353">
        <v>25</v>
      </c>
    </row>
    <row r="354" spans="1:3" x14ac:dyDescent="0.35">
      <c r="A354" s="19">
        <v>25</v>
      </c>
      <c r="B354">
        <v>1</v>
      </c>
      <c r="C354">
        <v>25</v>
      </c>
    </row>
    <row r="355" spans="1:3" x14ac:dyDescent="0.35">
      <c r="A355" s="5" t="s">
        <v>39</v>
      </c>
      <c r="B355">
        <v>2</v>
      </c>
      <c r="C355">
        <v>25</v>
      </c>
    </row>
    <row r="356" spans="1:3" x14ac:dyDescent="0.35">
      <c r="A356" s="18" t="s">
        <v>1813</v>
      </c>
      <c r="B356">
        <v>2</v>
      </c>
      <c r="C356">
        <v>25</v>
      </c>
    </row>
    <row r="357" spans="1:3" x14ac:dyDescent="0.35">
      <c r="A357" s="19">
        <v>0</v>
      </c>
      <c r="B357">
        <v>1</v>
      </c>
      <c r="C357">
        <v>0</v>
      </c>
    </row>
    <row r="358" spans="1:3" x14ac:dyDescent="0.35">
      <c r="A358" s="19">
        <v>25</v>
      </c>
      <c r="B358">
        <v>1</v>
      </c>
      <c r="C358">
        <v>25</v>
      </c>
    </row>
    <row r="359" spans="1:3" x14ac:dyDescent="0.35">
      <c r="A359" s="5" t="s">
        <v>1653</v>
      </c>
      <c r="B359">
        <v>1</v>
      </c>
      <c r="C359">
        <v>25</v>
      </c>
    </row>
    <row r="360" spans="1:3" x14ac:dyDescent="0.35">
      <c r="A360" s="18" t="s">
        <v>1813</v>
      </c>
      <c r="B360">
        <v>1</v>
      </c>
      <c r="C360">
        <v>25</v>
      </c>
    </row>
    <row r="361" spans="1:3" x14ac:dyDescent="0.35">
      <c r="A361" s="19">
        <v>25</v>
      </c>
      <c r="B361">
        <v>1</v>
      </c>
      <c r="C361">
        <v>25</v>
      </c>
    </row>
    <row r="362" spans="1:3" x14ac:dyDescent="0.35">
      <c r="A362" s="5" t="s">
        <v>484</v>
      </c>
      <c r="B362">
        <v>1</v>
      </c>
      <c r="C362">
        <v>25</v>
      </c>
    </row>
    <row r="363" spans="1:3" x14ac:dyDescent="0.35">
      <c r="A363" s="18" t="s">
        <v>1813</v>
      </c>
      <c r="B363">
        <v>1</v>
      </c>
      <c r="C363">
        <v>25</v>
      </c>
    </row>
    <row r="364" spans="1:3" x14ac:dyDescent="0.35">
      <c r="A364" s="19">
        <v>25</v>
      </c>
      <c r="B364">
        <v>1</v>
      </c>
      <c r="C364">
        <v>25</v>
      </c>
    </row>
    <row r="365" spans="1:3" x14ac:dyDescent="0.35">
      <c r="A365" s="5" t="s">
        <v>637</v>
      </c>
      <c r="B365">
        <v>2</v>
      </c>
      <c r="C365">
        <v>25</v>
      </c>
    </row>
    <row r="366" spans="1:3" x14ac:dyDescent="0.35">
      <c r="A366" s="18" t="s">
        <v>1830</v>
      </c>
      <c r="B366">
        <v>1</v>
      </c>
      <c r="C366">
        <v>0</v>
      </c>
    </row>
    <row r="367" spans="1:3" x14ac:dyDescent="0.35">
      <c r="A367" s="19">
        <v>0</v>
      </c>
      <c r="B367">
        <v>1</v>
      </c>
      <c r="C367">
        <v>0</v>
      </c>
    </row>
    <row r="368" spans="1:3" x14ac:dyDescent="0.35">
      <c r="A368" s="18" t="s">
        <v>1813</v>
      </c>
      <c r="B368">
        <v>1</v>
      </c>
      <c r="C368">
        <v>25</v>
      </c>
    </row>
    <row r="369" spans="1:3" x14ac:dyDescent="0.35">
      <c r="A369" s="19">
        <v>25</v>
      </c>
      <c r="B369">
        <v>1</v>
      </c>
      <c r="C369">
        <v>25</v>
      </c>
    </row>
    <row r="370" spans="1:3" x14ac:dyDescent="0.35">
      <c r="A370" s="5" t="s">
        <v>261</v>
      </c>
      <c r="B370">
        <v>1</v>
      </c>
      <c r="C370">
        <v>25</v>
      </c>
    </row>
    <row r="371" spans="1:3" x14ac:dyDescent="0.35">
      <c r="A371" s="18" t="s">
        <v>1813</v>
      </c>
      <c r="B371">
        <v>1</v>
      </c>
      <c r="C371">
        <v>25</v>
      </c>
    </row>
    <row r="372" spans="1:3" x14ac:dyDescent="0.35">
      <c r="A372" s="19">
        <v>25</v>
      </c>
      <c r="B372">
        <v>1</v>
      </c>
      <c r="C372">
        <v>25</v>
      </c>
    </row>
    <row r="373" spans="1:3" x14ac:dyDescent="0.35">
      <c r="A373" s="5" t="s">
        <v>480</v>
      </c>
      <c r="B373">
        <v>1</v>
      </c>
      <c r="C373">
        <v>25</v>
      </c>
    </row>
    <row r="374" spans="1:3" x14ac:dyDescent="0.35">
      <c r="A374" s="18" t="s">
        <v>1813</v>
      </c>
      <c r="B374">
        <v>1</v>
      </c>
      <c r="C374">
        <v>25</v>
      </c>
    </row>
    <row r="375" spans="1:3" x14ac:dyDescent="0.35">
      <c r="A375" s="19">
        <v>25</v>
      </c>
      <c r="B375">
        <v>1</v>
      </c>
      <c r="C375">
        <v>25</v>
      </c>
    </row>
    <row r="376" spans="1:3" x14ac:dyDescent="0.35">
      <c r="A376" s="5" t="s">
        <v>508</v>
      </c>
      <c r="B376">
        <v>1</v>
      </c>
      <c r="C376">
        <v>25</v>
      </c>
    </row>
    <row r="377" spans="1:3" x14ac:dyDescent="0.35">
      <c r="A377" s="18" t="s">
        <v>1813</v>
      </c>
      <c r="B377">
        <v>1</v>
      </c>
      <c r="C377">
        <v>25</v>
      </c>
    </row>
    <row r="378" spans="1:3" x14ac:dyDescent="0.35">
      <c r="A378" s="19">
        <v>25</v>
      </c>
      <c r="B378">
        <v>1</v>
      </c>
      <c r="C378">
        <v>25</v>
      </c>
    </row>
    <row r="379" spans="1:3" x14ac:dyDescent="0.35">
      <c r="A379" s="5" t="s">
        <v>528</v>
      </c>
      <c r="B379">
        <v>1</v>
      </c>
      <c r="C379">
        <v>25</v>
      </c>
    </row>
    <row r="380" spans="1:3" x14ac:dyDescent="0.35">
      <c r="A380" s="18" t="s">
        <v>1813</v>
      </c>
      <c r="B380">
        <v>1</v>
      </c>
      <c r="C380">
        <v>25</v>
      </c>
    </row>
    <row r="381" spans="1:3" x14ac:dyDescent="0.35">
      <c r="A381" s="19">
        <v>25</v>
      </c>
      <c r="B381">
        <v>1</v>
      </c>
      <c r="C381">
        <v>25</v>
      </c>
    </row>
    <row r="382" spans="1:3" x14ac:dyDescent="0.35">
      <c r="A382" s="5" t="s">
        <v>518</v>
      </c>
      <c r="B382">
        <v>1</v>
      </c>
      <c r="C382">
        <v>25</v>
      </c>
    </row>
    <row r="383" spans="1:3" x14ac:dyDescent="0.35">
      <c r="A383" s="18" t="s">
        <v>1813</v>
      </c>
      <c r="B383">
        <v>1</v>
      </c>
      <c r="C383">
        <v>25</v>
      </c>
    </row>
    <row r="384" spans="1:3" x14ac:dyDescent="0.35">
      <c r="A384" s="19">
        <v>25</v>
      </c>
      <c r="B384">
        <v>1</v>
      </c>
      <c r="C384">
        <v>25</v>
      </c>
    </row>
    <row r="385" spans="1:3" x14ac:dyDescent="0.35">
      <c r="A385" s="5" t="s">
        <v>516</v>
      </c>
      <c r="B385">
        <v>1</v>
      </c>
      <c r="C385">
        <v>25</v>
      </c>
    </row>
    <row r="386" spans="1:3" x14ac:dyDescent="0.35">
      <c r="A386" s="18" t="s">
        <v>1813</v>
      </c>
      <c r="B386">
        <v>1</v>
      </c>
      <c r="C386">
        <v>25</v>
      </c>
    </row>
    <row r="387" spans="1:3" x14ac:dyDescent="0.35">
      <c r="A387" s="19">
        <v>25</v>
      </c>
      <c r="B387">
        <v>1</v>
      </c>
      <c r="C387">
        <v>25</v>
      </c>
    </row>
    <row r="388" spans="1:3" x14ac:dyDescent="0.35">
      <c r="A388" s="5" t="s">
        <v>534</v>
      </c>
      <c r="B388">
        <v>1</v>
      </c>
      <c r="C388">
        <v>25</v>
      </c>
    </row>
    <row r="389" spans="1:3" x14ac:dyDescent="0.35">
      <c r="A389" s="18" t="s">
        <v>1813</v>
      </c>
      <c r="B389">
        <v>1</v>
      </c>
      <c r="C389">
        <v>25</v>
      </c>
    </row>
    <row r="390" spans="1:3" x14ac:dyDescent="0.35">
      <c r="A390" s="19">
        <v>25</v>
      </c>
      <c r="B390">
        <v>1</v>
      </c>
      <c r="C390">
        <v>25</v>
      </c>
    </row>
    <row r="391" spans="1:3" x14ac:dyDescent="0.35">
      <c r="A391" s="5" t="s">
        <v>356</v>
      </c>
      <c r="B391">
        <v>1</v>
      </c>
      <c r="C391">
        <v>25</v>
      </c>
    </row>
    <row r="392" spans="1:3" x14ac:dyDescent="0.35">
      <c r="A392" s="18" t="s">
        <v>1813</v>
      </c>
      <c r="B392">
        <v>1</v>
      </c>
      <c r="C392">
        <v>25</v>
      </c>
    </row>
    <row r="393" spans="1:3" x14ac:dyDescent="0.35">
      <c r="A393" s="19">
        <v>25</v>
      </c>
      <c r="B393">
        <v>1</v>
      </c>
      <c r="C393">
        <v>25</v>
      </c>
    </row>
    <row r="394" spans="1:3" x14ac:dyDescent="0.35">
      <c r="A394" s="5" t="s">
        <v>444</v>
      </c>
      <c r="B394">
        <v>1</v>
      </c>
      <c r="C394">
        <v>25</v>
      </c>
    </row>
    <row r="395" spans="1:3" x14ac:dyDescent="0.35">
      <c r="A395" s="18" t="s">
        <v>1813</v>
      </c>
      <c r="B395">
        <v>1</v>
      </c>
      <c r="C395">
        <v>25</v>
      </c>
    </row>
    <row r="396" spans="1:3" x14ac:dyDescent="0.35">
      <c r="A396" s="19">
        <v>25</v>
      </c>
      <c r="B396">
        <v>1</v>
      </c>
      <c r="C396">
        <v>25</v>
      </c>
    </row>
    <row r="397" spans="1:3" x14ac:dyDescent="0.35">
      <c r="A397" s="5" t="s">
        <v>278</v>
      </c>
      <c r="B397">
        <v>1</v>
      </c>
      <c r="C397">
        <v>25</v>
      </c>
    </row>
    <row r="398" spans="1:3" x14ac:dyDescent="0.35">
      <c r="A398" s="18" t="s">
        <v>1802</v>
      </c>
      <c r="B398">
        <v>1</v>
      </c>
      <c r="C398">
        <v>25</v>
      </c>
    </row>
    <row r="399" spans="1:3" x14ac:dyDescent="0.35">
      <c r="A399" s="19">
        <v>25</v>
      </c>
      <c r="B399">
        <v>1</v>
      </c>
      <c r="C399">
        <v>25</v>
      </c>
    </row>
    <row r="400" spans="1:3" x14ac:dyDescent="0.35">
      <c r="A400" s="5" t="s">
        <v>510</v>
      </c>
      <c r="B400">
        <v>1</v>
      </c>
      <c r="C400">
        <v>25</v>
      </c>
    </row>
    <row r="401" spans="1:3" x14ac:dyDescent="0.35">
      <c r="A401" s="18" t="s">
        <v>1813</v>
      </c>
      <c r="B401">
        <v>1</v>
      </c>
      <c r="C401">
        <v>25</v>
      </c>
    </row>
    <row r="402" spans="1:3" x14ac:dyDescent="0.35">
      <c r="A402" s="19">
        <v>25</v>
      </c>
      <c r="B402">
        <v>1</v>
      </c>
      <c r="C402">
        <v>25</v>
      </c>
    </row>
    <row r="403" spans="1:3" x14ac:dyDescent="0.35">
      <c r="A403" s="5" t="s">
        <v>219</v>
      </c>
      <c r="B403">
        <v>1</v>
      </c>
      <c r="C403">
        <v>25</v>
      </c>
    </row>
    <row r="404" spans="1:3" x14ac:dyDescent="0.35">
      <c r="A404" s="18" t="s">
        <v>1813</v>
      </c>
      <c r="B404">
        <v>1</v>
      </c>
      <c r="C404">
        <v>25</v>
      </c>
    </row>
    <row r="405" spans="1:3" x14ac:dyDescent="0.35">
      <c r="A405" s="19">
        <v>25</v>
      </c>
      <c r="B405">
        <v>1</v>
      </c>
      <c r="C405">
        <v>25</v>
      </c>
    </row>
    <row r="406" spans="1:3" x14ac:dyDescent="0.35">
      <c r="A406" s="5" t="s">
        <v>1413</v>
      </c>
      <c r="B406">
        <v>1</v>
      </c>
      <c r="C406">
        <v>25</v>
      </c>
    </row>
    <row r="407" spans="1:3" x14ac:dyDescent="0.35">
      <c r="A407" s="18" t="s">
        <v>1802</v>
      </c>
      <c r="B407">
        <v>1</v>
      </c>
      <c r="C407">
        <v>25</v>
      </c>
    </row>
    <row r="408" spans="1:3" x14ac:dyDescent="0.35">
      <c r="A408" s="19">
        <v>25</v>
      </c>
      <c r="B408">
        <v>1</v>
      </c>
      <c r="C408">
        <v>25</v>
      </c>
    </row>
    <row r="409" spans="1:3" x14ac:dyDescent="0.35">
      <c r="A409" s="5" t="s">
        <v>197</v>
      </c>
      <c r="B409">
        <v>1</v>
      </c>
      <c r="C409">
        <v>25</v>
      </c>
    </row>
    <row r="410" spans="1:3" x14ac:dyDescent="0.35">
      <c r="A410" s="18" t="s">
        <v>1813</v>
      </c>
      <c r="B410">
        <v>1</v>
      </c>
      <c r="C410">
        <v>25</v>
      </c>
    </row>
    <row r="411" spans="1:3" x14ac:dyDescent="0.35">
      <c r="A411" s="19">
        <v>25</v>
      </c>
      <c r="B411">
        <v>1</v>
      </c>
      <c r="C411">
        <v>25</v>
      </c>
    </row>
    <row r="412" spans="1:3" x14ac:dyDescent="0.35">
      <c r="A412" s="5" t="s">
        <v>396</v>
      </c>
      <c r="B412">
        <v>1</v>
      </c>
      <c r="C412">
        <v>25</v>
      </c>
    </row>
    <row r="413" spans="1:3" x14ac:dyDescent="0.35">
      <c r="A413" s="18" t="s">
        <v>1813</v>
      </c>
      <c r="B413">
        <v>1</v>
      </c>
      <c r="C413">
        <v>25</v>
      </c>
    </row>
    <row r="414" spans="1:3" x14ac:dyDescent="0.35">
      <c r="A414" s="19">
        <v>25</v>
      </c>
      <c r="B414">
        <v>1</v>
      </c>
      <c r="C414">
        <v>25</v>
      </c>
    </row>
    <row r="415" spans="1:3" x14ac:dyDescent="0.35">
      <c r="A415" s="5" t="s">
        <v>182</v>
      </c>
      <c r="B415">
        <v>1</v>
      </c>
      <c r="C415">
        <v>25</v>
      </c>
    </row>
    <row r="416" spans="1:3" x14ac:dyDescent="0.35">
      <c r="A416" s="18" t="s">
        <v>1813</v>
      </c>
      <c r="B416">
        <v>1</v>
      </c>
      <c r="C416">
        <v>25</v>
      </c>
    </row>
    <row r="417" spans="1:3" x14ac:dyDescent="0.35">
      <c r="A417" s="19">
        <v>25</v>
      </c>
      <c r="B417">
        <v>1</v>
      </c>
      <c r="C417">
        <v>25</v>
      </c>
    </row>
    <row r="418" spans="1:3" x14ac:dyDescent="0.35">
      <c r="A418" s="5" t="s">
        <v>154</v>
      </c>
      <c r="B418">
        <v>1</v>
      </c>
      <c r="C418">
        <v>25</v>
      </c>
    </row>
    <row r="419" spans="1:3" x14ac:dyDescent="0.35">
      <c r="A419" s="18" t="s">
        <v>1813</v>
      </c>
      <c r="B419">
        <v>1</v>
      </c>
      <c r="C419">
        <v>25</v>
      </c>
    </row>
    <row r="420" spans="1:3" x14ac:dyDescent="0.35">
      <c r="A420" s="19">
        <v>25</v>
      </c>
      <c r="B420">
        <v>1</v>
      </c>
      <c r="C420">
        <v>25</v>
      </c>
    </row>
    <row r="421" spans="1:3" x14ac:dyDescent="0.35">
      <c r="A421" s="5" t="s">
        <v>95</v>
      </c>
      <c r="B421">
        <v>1</v>
      </c>
      <c r="C421">
        <v>25</v>
      </c>
    </row>
    <row r="422" spans="1:3" x14ac:dyDescent="0.35">
      <c r="A422" s="18" t="s">
        <v>1813</v>
      </c>
      <c r="B422">
        <v>1</v>
      </c>
      <c r="C422">
        <v>25</v>
      </c>
    </row>
    <row r="423" spans="1:3" x14ac:dyDescent="0.35">
      <c r="A423" s="19">
        <v>25</v>
      </c>
      <c r="B423">
        <v>1</v>
      </c>
      <c r="C423">
        <v>25</v>
      </c>
    </row>
    <row r="424" spans="1:3" x14ac:dyDescent="0.35">
      <c r="A424" s="5" t="s">
        <v>1459</v>
      </c>
      <c r="B424">
        <v>1</v>
      </c>
      <c r="C424">
        <v>25</v>
      </c>
    </row>
    <row r="425" spans="1:3" x14ac:dyDescent="0.35">
      <c r="A425" s="18" t="s">
        <v>1813</v>
      </c>
      <c r="B425">
        <v>1</v>
      </c>
      <c r="C425">
        <v>25</v>
      </c>
    </row>
    <row r="426" spans="1:3" x14ac:dyDescent="0.35">
      <c r="A426" s="19">
        <v>25</v>
      </c>
      <c r="B426">
        <v>1</v>
      </c>
      <c r="C426">
        <v>25</v>
      </c>
    </row>
    <row r="427" spans="1:3" x14ac:dyDescent="0.35">
      <c r="A427" s="5" t="s">
        <v>538</v>
      </c>
      <c r="B427">
        <v>1</v>
      </c>
      <c r="C427">
        <v>25</v>
      </c>
    </row>
    <row r="428" spans="1:3" x14ac:dyDescent="0.35">
      <c r="A428" s="18" t="s">
        <v>1813</v>
      </c>
      <c r="B428">
        <v>1</v>
      </c>
      <c r="C428">
        <v>25</v>
      </c>
    </row>
    <row r="429" spans="1:3" x14ac:dyDescent="0.35">
      <c r="A429" s="19">
        <v>25</v>
      </c>
      <c r="B429">
        <v>1</v>
      </c>
      <c r="C429">
        <v>25</v>
      </c>
    </row>
    <row r="430" spans="1:3" x14ac:dyDescent="0.35">
      <c r="A430" s="5" t="s">
        <v>211</v>
      </c>
      <c r="B430">
        <v>1</v>
      </c>
      <c r="C430">
        <v>25</v>
      </c>
    </row>
    <row r="431" spans="1:3" x14ac:dyDescent="0.35">
      <c r="A431" s="18" t="s">
        <v>1813</v>
      </c>
      <c r="B431">
        <v>1</v>
      </c>
      <c r="C431">
        <v>25</v>
      </c>
    </row>
    <row r="432" spans="1:3" x14ac:dyDescent="0.35">
      <c r="A432" s="19">
        <v>25</v>
      </c>
      <c r="B432">
        <v>1</v>
      </c>
      <c r="C432">
        <v>25</v>
      </c>
    </row>
    <row r="433" spans="1:3" x14ac:dyDescent="0.35">
      <c r="A433" s="5" t="s">
        <v>247</v>
      </c>
      <c r="B433">
        <v>1</v>
      </c>
      <c r="C433">
        <v>25</v>
      </c>
    </row>
    <row r="434" spans="1:3" x14ac:dyDescent="0.35">
      <c r="A434" s="18" t="s">
        <v>1813</v>
      </c>
      <c r="B434">
        <v>1</v>
      </c>
      <c r="C434">
        <v>25</v>
      </c>
    </row>
    <row r="435" spans="1:3" x14ac:dyDescent="0.35">
      <c r="A435" s="19">
        <v>25</v>
      </c>
      <c r="B435">
        <v>1</v>
      </c>
      <c r="C435">
        <v>25</v>
      </c>
    </row>
    <row r="436" spans="1:3" x14ac:dyDescent="0.35">
      <c r="A436" s="5" t="s">
        <v>421</v>
      </c>
      <c r="B436">
        <v>1</v>
      </c>
      <c r="C436">
        <v>25</v>
      </c>
    </row>
    <row r="437" spans="1:3" x14ac:dyDescent="0.35">
      <c r="A437" s="18" t="s">
        <v>1813</v>
      </c>
      <c r="B437">
        <v>1</v>
      </c>
      <c r="C437">
        <v>25</v>
      </c>
    </row>
    <row r="438" spans="1:3" x14ac:dyDescent="0.35">
      <c r="A438" s="19">
        <v>25</v>
      </c>
      <c r="B438">
        <v>1</v>
      </c>
      <c r="C438">
        <v>25</v>
      </c>
    </row>
    <row r="439" spans="1:3" x14ac:dyDescent="0.35">
      <c r="A439" s="5" t="s">
        <v>498</v>
      </c>
      <c r="B439">
        <v>1</v>
      </c>
      <c r="C439">
        <v>25</v>
      </c>
    </row>
    <row r="440" spans="1:3" x14ac:dyDescent="0.35">
      <c r="A440" s="18" t="s">
        <v>1813</v>
      </c>
      <c r="B440">
        <v>1</v>
      </c>
      <c r="C440">
        <v>25</v>
      </c>
    </row>
    <row r="441" spans="1:3" x14ac:dyDescent="0.35">
      <c r="A441" s="19">
        <v>25</v>
      </c>
      <c r="B441">
        <v>1</v>
      </c>
      <c r="C441">
        <v>25</v>
      </c>
    </row>
    <row r="442" spans="1:3" x14ac:dyDescent="0.35">
      <c r="A442" s="5" t="s">
        <v>460</v>
      </c>
      <c r="B442">
        <v>1</v>
      </c>
      <c r="C442">
        <v>25</v>
      </c>
    </row>
    <row r="443" spans="1:3" x14ac:dyDescent="0.35">
      <c r="A443" s="18" t="s">
        <v>1813</v>
      </c>
      <c r="B443">
        <v>1</v>
      </c>
      <c r="C443">
        <v>25</v>
      </c>
    </row>
    <row r="444" spans="1:3" x14ac:dyDescent="0.35">
      <c r="A444" s="19">
        <v>25</v>
      </c>
      <c r="B444">
        <v>1</v>
      </c>
      <c r="C444">
        <v>25</v>
      </c>
    </row>
    <row r="445" spans="1:3" x14ac:dyDescent="0.35">
      <c r="A445" s="5" t="s">
        <v>486</v>
      </c>
      <c r="B445">
        <v>1</v>
      </c>
      <c r="C445">
        <v>25</v>
      </c>
    </row>
    <row r="446" spans="1:3" x14ac:dyDescent="0.35">
      <c r="A446" s="18" t="s">
        <v>1813</v>
      </c>
      <c r="B446">
        <v>1</v>
      </c>
      <c r="C446">
        <v>25</v>
      </c>
    </row>
    <row r="447" spans="1:3" x14ac:dyDescent="0.35">
      <c r="A447" s="19">
        <v>25</v>
      </c>
      <c r="B447">
        <v>1</v>
      </c>
      <c r="C447">
        <v>25</v>
      </c>
    </row>
    <row r="448" spans="1:3" x14ac:dyDescent="0.35">
      <c r="A448" s="5" t="s">
        <v>158</v>
      </c>
      <c r="B448">
        <v>1</v>
      </c>
      <c r="C448">
        <v>25</v>
      </c>
    </row>
    <row r="449" spans="1:3" x14ac:dyDescent="0.35">
      <c r="A449" s="18" t="s">
        <v>1813</v>
      </c>
      <c r="B449">
        <v>1</v>
      </c>
      <c r="C449">
        <v>25</v>
      </c>
    </row>
    <row r="450" spans="1:3" x14ac:dyDescent="0.35">
      <c r="A450" s="19">
        <v>25</v>
      </c>
      <c r="B450">
        <v>1</v>
      </c>
      <c r="C450">
        <v>25</v>
      </c>
    </row>
    <row r="451" spans="1:3" x14ac:dyDescent="0.35">
      <c r="A451" s="5" t="s">
        <v>494</v>
      </c>
      <c r="B451">
        <v>1</v>
      </c>
      <c r="C451">
        <v>25</v>
      </c>
    </row>
    <row r="452" spans="1:3" x14ac:dyDescent="0.35">
      <c r="A452" s="18" t="s">
        <v>1813</v>
      </c>
      <c r="B452">
        <v>1</v>
      </c>
      <c r="C452">
        <v>25</v>
      </c>
    </row>
    <row r="453" spans="1:3" x14ac:dyDescent="0.35">
      <c r="A453" s="19">
        <v>25</v>
      </c>
      <c r="B453">
        <v>1</v>
      </c>
      <c r="C453">
        <v>25</v>
      </c>
    </row>
    <row r="454" spans="1:3" x14ac:dyDescent="0.35">
      <c r="A454" s="5" t="s">
        <v>108</v>
      </c>
      <c r="B454">
        <v>1</v>
      </c>
      <c r="C454">
        <v>25</v>
      </c>
    </row>
    <row r="455" spans="1:3" x14ac:dyDescent="0.35">
      <c r="A455" s="18" t="s">
        <v>1813</v>
      </c>
      <c r="B455">
        <v>1</v>
      </c>
      <c r="C455">
        <v>25</v>
      </c>
    </row>
    <row r="456" spans="1:3" x14ac:dyDescent="0.35">
      <c r="A456" s="19">
        <v>25</v>
      </c>
      <c r="B456">
        <v>1</v>
      </c>
      <c r="C456">
        <v>25</v>
      </c>
    </row>
    <row r="457" spans="1:3" x14ac:dyDescent="0.35">
      <c r="A457" s="5" t="s">
        <v>520</v>
      </c>
      <c r="B457">
        <v>1</v>
      </c>
      <c r="C457">
        <v>25</v>
      </c>
    </row>
    <row r="458" spans="1:3" x14ac:dyDescent="0.35">
      <c r="A458" s="18" t="s">
        <v>1813</v>
      </c>
      <c r="B458">
        <v>1</v>
      </c>
      <c r="C458">
        <v>25</v>
      </c>
    </row>
    <row r="459" spans="1:3" x14ac:dyDescent="0.35">
      <c r="A459" s="19">
        <v>25</v>
      </c>
      <c r="B459">
        <v>1</v>
      </c>
      <c r="C459">
        <v>25</v>
      </c>
    </row>
    <row r="460" spans="1:3" x14ac:dyDescent="0.35">
      <c r="A460" s="5" t="s">
        <v>245</v>
      </c>
      <c r="B460">
        <v>1</v>
      </c>
      <c r="C460">
        <v>25</v>
      </c>
    </row>
    <row r="461" spans="1:3" x14ac:dyDescent="0.35">
      <c r="A461" s="18" t="s">
        <v>1813</v>
      </c>
      <c r="B461">
        <v>1</v>
      </c>
      <c r="C461">
        <v>25</v>
      </c>
    </row>
    <row r="462" spans="1:3" x14ac:dyDescent="0.35">
      <c r="A462" s="19">
        <v>25</v>
      </c>
      <c r="B462">
        <v>1</v>
      </c>
      <c r="C462">
        <v>25</v>
      </c>
    </row>
    <row r="463" spans="1:3" x14ac:dyDescent="0.35">
      <c r="A463" s="5" t="s">
        <v>506</v>
      </c>
      <c r="B463">
        <v>1</v>
      </c>
      <c r="C463">
        <v>25</v>
      </c>
    </row>
    <row r="464" spans="1:3" x14ac:dyDescent="0.35">
      <c r="A464" s="18" t="s">
        <v>1813</v>
      </c>
      <c r="B464">
        <v>1</v>
      </c>
      <c r="C464">
        <v>25</v>
      </c>
    </row>
    <row r="465" spans="1:3" x14ac:dyDescent="0.35">
      <c r="A465" s="19">
        <v>25</v>
      </c>
      <c r="B465">
        <v>1</v>
      </c>
      <c r="C465">
        <v>25</v>
      </c>
    </row>
    <row r="466" spans="1:3" x14ac:dyDescent="0.35">
      <c r="A466" s="5" t="s">
        <v>195</v>
      </c>
      <c r="B466">
        <v>1</v>
      </c>
      <c r="C466">
        <v>25</v>
      </c>
    </row>
    <row r="467" spans="1:3" x14ac:dyDescent="0.35">
      <c r="A467" s="18" t="s">
        <v>1813</v>
      </c>
      <c r="B467">
        <v>1</v>
      </c>
      <c r="C467">
        <v>25</v>
      </c>
    </row>
    <row r="468" spans="1:3" x14ac:dyDescent="0.35">
      <c r="A468" s="19">
        <v>25</v>
      </c>
      <c r="B468">
        <v>1</v>
      </c>
      <c r="C468">
        <v>25</v>
      </c>
    </row>
    <row r="469" spans="1:3" x14ac:dyDescent="0.35">
      <c r="A469" s="5" t="s">
        <v>1657</v>
      </c>
      <c r="B469">
        <v>1</v>
      </c>
      <c r="C469">
        <v>25</v>
      </c>
    </row>
    <row r="470" spans="1:3" x14ac:dyDescent="0.35">
      <c r="A470" s="18" t="s">
        <v>1802</v>
      </c>
      <c r="B470">
        <v>1</v>
      </c>
      <c r="C470">
        <v>25</v>
      </c>
    </row>
    <row r="471" spans="1:3" x14ac:dyDescent="0.35">
      <c r="A471" s="19">
        <v>25</v>
      </c>
      <c r="B471">
        <v>1</v>
      </c>
      <c r="C471">
        <v>25</v>
      </c>
    </row>
    <row r="472" spans="1:3" x14ac:dyDescent="0.35">
      <c r="A472" s="5" t="s">
        <v>886</v>
      </c>
      <c r="B472">
        <v>1</v>
      </c>
      <c r="C472">
        <v>25</v>
      </c>
    </row>
    <row r="473" spans="1:3" x14ac:dyDescent="0.35">
      <c r="A473" s="18" t="s">
        <v>1813</v>
      </c>
      <c r="B473">
        <v>1</v>
      </c>
      <c r="C473">
        <v>25</v>
      </c>
    </row>
    <row r="474" spans="1:3" x14ac:dyDescent="0.35">
      <c r="A474" s="19">
        <v>25</v>
      </c>
      <c r="B474">
        <v>1</v>
      </c>
      <c r="C474">
        <v>25</v>
      </c>
    </row>
    <row r="475" spans="1:3" x14ac:dyDescent="0.35">
      <c r="A475" s="5" t="s">
        <v>514</v>
      </c>
      <c r="B475">
        <v>1</v>
      </c>
      <c r="C475">
        <v>25</v>
      </c>
    </row>
    <row r="476" spans="1:3" x14ac:dyDescent="0.35">
      <c r="A476" s="18" t="s">
        <v>1813</v>
      </c>
      <c r="B476">
        <v>1</v>
      </c>
      <c r="C476">
        <v>25</v>
      </c>
    </row>
    <row r="477" spans="1:3" x14ac:dyDescent="0.35">
      <c r="A477" s="19">
        <v>25</v>
      </c>
      <c r="B477">
        <v>1</v>
      </c>
      <c r="C477">
        <v>25</v>
      </c>
    </row>
    <row r="478" spans="1:3" x14ac:dyDescent="0.35">
      <c r="A478" s="5" t="s">
        <v>1574</v>
      </c>
      <c r="B478">
        <v>1</v>
      </c>
      <c r="C478">
        <v>25</v>
      </c>
    </row>
    <row r="479" spans="1:3" x14ac:dyDescent="0.35">
      <c r="A479" s="18" t="s">
        <v>1813</v>
      </c>
      <c r="B479">
        <v>1</v>
      </c>
      <c r="C479">
        <v>25</v>
      </c>
    </row>
    <row r="480" spans="1:3" x14ac:dyDescent="0.35">
      <c r="A480" s="19">
        <v>25</v>
      </c>
      <c r="B480">
        <v>1</v>
      </c>
      <c r="C480">
        <v>25</v>
      </c>
    </row>
    <row r="481" spans="1:3" x14ac:dyDescent="0.35">
      <c r="A481" s="5" t="s">
        <v>526</v>
      </c>
      <c r="B481">
        <v>1</v>
      </c>
      <c r="C481">
        <v>25</v>
      </c>
    </row>
    <row r="482" spans="1:3" x14ac:dyDescent="0.35">
      <c r="A482" s="18" t="s">
        <v>1813</v>
      </c>
      <c r="B482">
        <v>1</v>
      </c>
      <c r="C482">
        <v>25</v>
      </c>
    </row>
    <row r="483" spans="1:3" x14ac:dyDescent="0.35">
      <c r="A483" s="19">
        <v>25</v>
      </c>
      <c r="B483">
        <v>1</v>
      </c>
      <c r="C483">
        <v>25</v>
      </c>
    </row>
    <row r="484" spans="1:3" x14ac:dyDescent="0.35">
      <c r="A484" s="5" t="s">
        <v>532</v>
      </c>
      <c r="B484">
        <v>1</v>
      </c>
      <c r="C484">
        <v>25</v>
      </c>
    </row>
    <row r="485" spans="1:3" x14ac:dyDescent="0.35">
      <c r="A485" s="18" t="s">
        <v>1813</v>
      </c>
      <c r="B485">
        <v>1</v>
      </c>
      <c r="C485">
        <v>25</v>
      </c>
    </row>
    <row r="486" spans="1:3" x14ac:dyDescent="0.35">
      <c r="A486" s="19">
        <v>25</v>
      </c>
      <c r="B486">
        <v>1</v>
      </c>
      <c r="C486">
        <v>25</v>
      </c>
    </row>
    <row r="487" spans="1:3" x14ac:dyDescent="0.35">
      <c r="A487" s="5" t="s">
        <v>496</v>
      </c>
      <c r="B487">
        <v>1</v>
      </c>
      <c r="C487">
        <v>25</v>
      </c>
    </row>
    <row r="488" spans="1:3" x14ac:dyDescent="0.35">
      <c r="A488" s="18" t="s">
        <v>1813</v>
      </c>
      <c r="B488">
        <v>1</v>
      </c>
      <c r="C488">
        <v>25</v>
      </c>
    </row>
    <row r="489" spans="1:3" x14ac:dyDescent="0.35">
      <c r="A489" s="19">
        <v>25</v>
      </c>
      <c r="B489">
        <v>1</v>
      </c>
      <c r="C489">
        <v>25</v>
      </c>
    </row>
    <row r="490" spans="1:3" x14ac:dyDescent="0.35">
      <c r="A490" s="5" t="s">
        <v>152</v>
      </c>
      <c r="B490">
        <v>1</v>
      </c>
      <c r="C490">
        <v>25</v>
      </c>
    </row>
    <row r="491" spans="1:3" x14ac:dyDescent="0.35">
      <c r="A491" s="18" t="s">
        <v>1813</v>
      </c>
      <c r="B491">
        <v>1</v>
      </c>
      <c r="C491">
        <v>25</v>
      </c>
    </row>
    <row r="492" spans="1:3" x14ac:dyDescent="0.35">
      <c r="A492" s="19">
        <v>25</v>
      </c>
      <c r="B492">
        <v>1</v>
      </c>
      <c r="C492">
        <v>25</v>
      </c>
    </row>
    <row r="493" spans="1:3" x14ac:dyDescent="0.35">
      <c r="A493" s="5" t="s">
        <v>288</v>
      </c>
      <c r="B493">
        <v>1</v>
      </c>
      <c r="C493">
        <v>25</v>
      </c>
    </row>
    <row r="494" spans="1:3" x14ac:dyDescent="0.35">
      <c r="A494" s="18" t="s">
        <v>1813</v>
      </c>
      <c r="B494">
        <v>1</v>
      </c>
      <c r="C494">
        <v>25</v>
      </c>
    </row>
    <row r="495" spans="1:3" x14ac:dyDescent="0.35">
      <c r="A495" s="19">
        <v>25</v>
      </c>
      <c r="B495">
        <v>1</v>
      </c>
      <c r="C495">
        <v>25</v>
      </c>
    </row>
    <row r="496" spans="1:3" x14ac:dyDescent="0.35">
      <c r="A496" s="5" t="s">
        <v>504</v>
      </c>
      <c r="B496">
        <v>1</v>
      </c>
      <c r="C496">
        <v>25</v>
      </c>
    </row>
    <row r="497" spans="1:3" x14ac:dyDescent="0.35">
      <c r="A497" s="18" t="s">
        <v>1813</v>
      </c>
      <c r="B497">
        <v>1</v>
      </c>
      <c r="C497">
        <v>25</v>
      </c>
    </row>
    <row r="498" spans="1:3" x14ac:dyDescent="0.35">
      <c r="A498" s="19">
        <v>25</v>
      </c>
      <c r="B498">
        <v>1</v>
      </c>
      <c r="C498">
        <v>25</v>
      </c>
    </row>
    <row r="499" spans="1:3" x14ac:dyDescent="0.35">
      <c r="A499" s="5" t="s">
        <v>1712</v>
      </c>
      <c r="B499">
        <v>1</v>
      </c>
      <c r="C499">
        <v>25</v>
      </c>
    </row>
    <row r="500" spans="1:3" x14ac:dyDescent="0.35">
      <c r="A500" s="18" t="s">
        <v>1813</v>
      </c>
      <c r="B500">
        <v>1</v>
      </c>
      <c r="C500">
        <v>25</v>
      </c>
    </row>
    <row r="501" spans="1:3" x14ac:dyDescent="0.35">
      <c r="A501" s="19">
        <v>25</v>
      </c>
      <c r="B501">
        <v>1</v>
      </c>
      <c r="C501">
        <v>25</v>
      </c>
    </row>
    <row r="502" spans="1:3" x14ac:dyDescent="0.35">
      <c r="A502" s="5" t="s">
        <v>1527</v>
      </c>
      <c r="B502">
        <v>1</v>
      </c>
      <c r="C502">
        <v>25</v>
      </c>
    </row>
    <row r="503" spans="1:3" x14ac:dyDescent="0.35">
      <c r="A503" s="18" t="s">
        <v>1802</v>
      </c>
      <c r="B503">
        <v>1</v>
      </c>
      <c r="C503">
        <v>25</v>
      </c>
    </row>
    <row r="504" spans="1:3" x14ac:dyDescent="0.35">
      <c r="A504" s="19">
        <v>25</v>
      </c>
      <c r="B504">
        <v>1</v>
      </c>
      <c r="C504">
        <v>25</v>
      </c>
    </row>
    <row r="505" spans="1:3" x14ac:dyDescent="0.35">
      <c r="A505" s="5" t="s">
        <v>417</v>
      </c>
      <c r="B505">
        <v>1</v>
      </c>
      <c r="C505">
        <v>25</v>
      </c>
    </row>
    <row r="506" spans="1:3" x14ac:dyDescent="0.35">
      <c r="A506" s="18" t="s">
        <v>1813</v>
      </c>
      <c r="B506">
        <v>1</v>
      </c>
      <c r="C506">
        <v>25</v>
      </c>
    </row>
    <row r="507" spans="1:3" x14ac:dyDescent="0.35">
      <c r="A507" s="19">
        <v>25</v>
      </c>
      <c r="B507">
        <v>1</v>
      </c>
      <c r="C507">
        <v>25</v>
      </c>
    </row>
    <row r="508" spans="1:3" x14ac:dyDescent="0.35">
      <c r="A508" s="5" t="s">
        <v>663</v>
      </c>
      <c r="B508">
        <v>1</v>
      </c>
      <c r="C508">
        <v>25</v>
      </c>
    </row>
    <row r="509" spans="1:3" x14ac:dyDescent="0.35">
      <c r="A509" s="18" t="s">
        <v>1802</v>
      </c>
      <c r="B509">
        <v>1</v>
      </c>
      <c r="C509">
        <v>25</v>
      </c>
    </row>
    <row r="510" spans="1:3" x14ac:dyDescent="0.35">
      <c r="A510" s="19">
        <v>25</v>
      </c>
      <c r="B510">
        <v>1</v>
      </c>
      <c r="C510">
        <v>25</v>
      </c>
    </row>
    <row r="511" spans="1:3" x14ac:dyDescent="0.35">
      <c r="A511" s="5" t="s">
        <v>305</v>
      </c>
      <c r="B511">
        <v>1</v>
      </c>
      <c r="C511">
        <v>25</v>
      </c>
    </row>
    <row r="512" spans="1:3" x14ac:dyDescent="0.35">
      <c r="A512" s="18" t="s">
        <v>1813</v>
      </c>
      <c r="B512">
        <v>1</v>
      </c>
      <c r="C512">
        <v>25</v>
      </c>
    </row>
    <row r="513" spans="1:3" x14ac:dyDescent="0.35">
      <c r="A513" s="19">
        <v>25</v>
      </c>
      <c r="B513">
        <v>1</v>
      </c>
      <c r="C513">
        <v>25</v>
      </c>
    </row>
    <row r="514" spans="1:3" x14ac:dyDescent="0.35">
      <c r="A514" s="5" t="s">
        <v>512</v>
      </c>
      <c r="B514">
        <v>1</v>
      </c>
      <c r="C514">
        <v>25</v>
      </c>
    </row>
    <row r="515" spans="1:3" x14ac:dyDescent="0.35">
      <c r="A515" s="18" t="s">
        <v>1813</v>
      </c>
      <c r="B515">
        <v>1</v>
      </c>
      <c r="C515">
        <v>25</v>
      </c>
    </row>
    <row r="516" spans="1:3" x14ac:dyDescent="0.35">
      <c r="A516" s="19">
        <v>25</v>
      </c>
      <c r="B516">
        <v>1</v>
      </c>
      <c r="C516">
        <v>25</v>
      </c>
    </row>
    <row r="517" spans="1:3" x14ac:dyDescent="0.35">
      <c r="A517" s="5" t="s">
        <v>452</v>
      </c>
      <c r="B517">
        <v>1</v>
      </c>
      <c r="C517">
        <v>25</v>
      </c>
    </row>
    <row r="518" spans="1:3" x14ac:dyDescent="0.35">
      <c r="A518" s="18" t="s">
        <v>1813</v>
      </c>
      <c r="B518">
        <v>1</v>
      </c>
      <c r="C518">
        <v>25</v>
      </c>
    </row>
    <row r="519" spans="1:3" x14ac:dyDescent="0.35">
      <c r="A519" s="19">
        <v>25</v>
      </c>
      <c r="B519">
        <v>1</v>
      </c>
      <c r="C519">
        <v>25</v>
      </c>
    </row>
    <row r="520" spans="1:3" x14ac:dyDescent="0.35">
      <c r="A520" s="5" t="s">
        <v>546</v>
      </c>
      <c r="B520">
        <v>1</v>
      </c>
      <c r="C520">
        <v>25</v>
      </c>
    </row>
    <row r="521" spans="1:3" x14ac:dyDescent="0.35">
      <c r="A521" s="18" t="s">
        <v>1813</v>
      </c>
      <c r="B521">
        <v>1</v>
      </c>
      <c r="C521">
        <v>25</v>
      </c>
    </row>
    <row r="522" spans="1:3" x14ac:dyDescent="0.35">
      <c r="A522" s="19">
        <v>25</v>
      </c>
      <c r="B522">
        <v>1</v>
      </c>
      <c r="C522">
        <v>25</v>
      </c>
    </row>
    <row r="523" spans="1:3" x14ac:dyDescent="0.35">
      <c r="A523" s="5" t="s">
        <v>1587</v>
      </c>
      <c r="B523">
        <v>1</v>
      </c>
      <c r="C523">
        <v>25</v>
      </c>
    </row>
    <row r="524" spans="1:3" x14ac:dyDescent="0.35">
      <c r="A524" s="18" t="s">
        <v>1813</v>
      </c>
      <c r="B524">
        <v>1</v>
      </c>
      <c r="C524">
        <v>25</v>
      </c>
    </row>
    <row r="525" spans="1:3" x14ac:dyDescent="0.35">
      <c r="A525" s="19">
        <v>25</v>
      </c>
      <c r="B525">
        <v>1</v>
      </c>
      <c r="C525">
        <v>25</v>
      </c>
    </row>
    <row r="526" spans="1:3" x14ac:dyDescent="0.35">
      <c r="A526" s="5" t="s">
        <v>213</v>
      </c>
      <c r="B526">
        <v>1</v>
      </c>
      <c r="C526">
        <v>25</v>
      </c>
    </row>
    <row r="527" spans="1:3" x14ac:dyDescent="0.35">
      <c r="A527" s="18" t="s">
        <v>1813</v>
      </c>
      <c r="B527">
        <v>1</v>
      </c>
      <c r="C527">
        <v>25</v>
      </c>
    </row>
    <row r="528" spans="1:3" x14ac:dyDescent="0.35">
      <c r="A528" s="19">
        <v>25</v>
      </c>
      <c r="B528">
        <v>1</v>
      </c>
      <c r="C528">
        <v>25</v>
      </c>
    </row>
    <row r="529" spans="1:3" x14ac:dyDescent="0.35">
      <c r="A529" s="5" t="s">
        <v>1655</v>
      </c>
      <c r="B529">
        <v>1</v>
      </c>
      <c r="C529">
        <v>25</v>
      </c>
    </row>
    <row r="530" spans="1:3" x14ac:dyDescent="0.35">
      <c r="A530" s="18" t="s">
        <v>1813</v>
      </c>
      <c r="B530">
        <v>1</v>
      </c>
      <c r="C530">
        <v>25</v>
      </c>
    </row>
    <row r="531" spans="1:3" x14ac:dyDescent="0.35">
      <c r="A531" s="19">
        <v>25</v>
      </c>
      <c r="B531">
        <v>1</v>
      </c>
      <c r="C531">
        <v>25</v>
      </c>
    </row>
    <row r="532" spans="1:3" x14ac:dyDescent="0.35">
      <c r="A532" s="5" t="s">
        <v>436</v>
      </c>
      <c r="B532">
        <v>1</v>
      </c>
      <c r="C532">
        <v>25</v>
      </c>
    </row>
    <row r="533" spans="1:3" x14ac:dyDescent="0.35">
      <c r="A533" s="18" t="s">
        <v>1813</v>
      </c>
      <c r="B533">
        <v>1</v>
      </c>
      <c r="C533">
        <v>25</v>
      </c>
    </row>
    <row r="534" spans="1:3" x14ac:dyDescent="0.35">
      <c r="A534" s="19">
        <v>25</v>
      </c>
      <c r="B534">
        <v>1</v>
      </c>
      <c r="C534">
        <v>25</v>
      </c>
    </row>
    <row r="535" spans="1:3" x14ac:dyDescent="0.35">
      <c r="A535" s="5" t="s">
        <v>1375</v>
      </c>
      <c r="B535">
        <v>1</v>
      </c>
      <c r="C535">
        <v>25</v>
      </c>
    </row>
    <row r="536" spans="1:3" x14ac:dyDescent="0.35">
      <c r="A536" s="18" t="s">
        <v>1813</v>
      </c>
      <c r="B536">
        <v>1</v>
      </c>
      <c r="C536">
        <v>25</v>
      </c>
    </row>
    <row r="537" spans="1:3" x14ac:dyDescent="0.35">
      <c r="A537" s="19">
        <v>25</v>
      </c>
      <c r="B537">
        <v>1</v>
      </c>
      <c r="C537">
        <v>25</v>
      </c>
    </row>
    <row r="538" spans="1:3" x14ac:dyDescent="0.35">
      <c r="A538" s="5" t="s">
        <v>500</v>
      </c>
      <c r="B538">
        <v>1</v>
      </c>
      <c r="C538">
        <v>25</v>
      </c>
    </row>
    <row r="539" spans="1:3" x14ac:dyDescent="0.35">
      <c r="A539" s="18" t="s">
        <v>1813</v>
      </c>
      <c r="B539">
        <v>1</v>
      </c>
      <c r="C539">
        <v>25</v>
      </c>
    </row>
    <row r="540" spans="1:3" x14ac:dyDescent="0.35">
      <c r="A540" s="19">
        <v>25</v>
      </c>
      <c r="B540">
        <v>1</v>
      </c>
      <c r="C540">
        <v>25</v>
      </c>
    </row>
    <row r="541" spans="1:3" x14ac:dyDescent="0.35">
      <c r="A541" s="5" t="s">
        <v>358</v>
      </c>
      <c r="B541">
        <v>1</v>
      </c>
      <c r="C541">
        <v>25</v>
      </c>
    </row>
    <row r="542" spans="1:3" x14ac:dyDescent="0.35">
      <c r="A542" s="18" t="s">
        <v>1813</v>
      </c>
      <c r="B542">
        <v>1</v>
      </c>
      <c r="C542">
        <v>25</v>
      </c>
    </row>
    <row r="543" spans="1:3" x14ac:dyDescent="0.35">
      <c r="A543" s="19">
        <v>25</v>
      </c>
      <c r="B543">
        <v>1</v>
      </c>
      <c r="C543">
        <v>25</v>
      </c>
    </row>
    <row r="544" spans="1:3" x14ac:dyDescent="0.35">
      <c r="A544" s="5" t="s">
        <v>360</v>
      </c>
      <c r="B544">
        <v>1</v>
      </c>
      <c r="C544">
        <v>25</v>
      </c>
    </row>
    <row r="545" spans="1:3" x14ac:dyDescent="0.35">
      <c r="A545" s="18" t="s">
        <v>1813</v>
      </c>
      <c r="B545">
        <v>1</v>
      </c>
      <c r="C545">
        <v>25</v>
      </c>
    </row>
    <row r="546" spans="1:3" x14ac:dyDescent="0.35">
      <c r="A546" s="19">
        <v>25</v>
      </c>
      <c r="B546">
        <v>1</v>
      </c>
      <c r="C546">
        <v>25</v>
      </c>
    </row>
    <row r="547" spans="1:3" x14ac:dyDescent="0.35">
      <c r="A547" s="5" t="s">
        <v>548</v>
      </c>
      <c r="B547">
        <v>1</v>
      </c>
      <c r="C547">
        <v>25</v>
      </c>
    </row>
    <row r="548" spans="1:3" x14ac:dyDescent="0.35">
      <c r="A548" s="18" t="s">
        <v>1813</v>
      </c>
      <c r="B548">
        <v>1</v>
      </c>
      <c r="C548">
        <v>25</v>
      </c>
    </row>
    <row r="549" spans="1:3" x14ac:dyDescent="0.35">
      <c r="A549" s="19">
        <v>25</v>
      </c>
      <c r="B549">
        <v>1</v>
      </c>
      <c r="C549">
        <v>25</v>
      </c>
    </row>
    <row r="550" spans="1:3" x14ac:dyDescent="0.35">
      <c r="A550" s="5" t="s">
        <v>276</v>
      </c>
      <c r="B550">
        <v>1</v>
      </c>
      <c r="C550">
        <v>25</v>
      </c>
    </row>
    <row r="551" spans="1:3" x14ac:dyDescent="0.35">
      <c r="A551" s="18" t="s">
        <v>1813</v>
      </c>
      <c r="B551">
        <v>1</v>
      </c>
      <c r="C551">
        <v>25</v>
      </c>
    </row>
    <row r="552" spans="1:3" x14ac:dyDescent="0.35">
      <c r="A552" s="19">
        <v>25</v>
      </c>
      <c r="B552">
        <v>1</v>
      </c>
      <c r="C552">
        <v>25</v>
      </c>
    </row>
    <row r="553" spans="1:3" x14ac:dyDescent="0.35">
      <c r="A553" s="5" t="s">
        <v>419</v>
      </c>
      <c r="B553">
        <v>1</v>
      </c>
      <c r="C553">
        <v>25</v>
      </c>
    </row>
    <row r="554" spans="1:3" x14ac:dyDescent="0.35">
      <c r="A554" s="18" t="s">
        <v>1813</v>
      </c>
      <c r="B554">
        <v>1</v>
      </c>
      <c r="C554">
        <v>25</v>
      </c>
    </row>
    <row r="555" spans="1:3" x14ac:dyDescent="0.35">
      <c r="A555" s="19">
        <v>25</v>
      </c>
      <c r="B555">
        <v>1</v>
      </c>
      <c r="C555">
        <v>25</v>
      </c>
    </row>
    <row r="556" spans="1:3" x14ac:dyDescent="0.35">
      <c r="A556" s="5" t="s">
        <v>207</v>
      </c>
      <c r="B556">
        <v>1</v>
      </c>
      <c r="C556">
        <v>25</v>
      </c>
    </row>
    <row r="557" spans="1:3" x14ac:dyDescent="0.35">
      <c r="A557" s="18" t="s">
        <v>1813</v>
      </c>
      <c r="B557">
        <v>1</v>
      </c>
      <c r="C557">
        <v>25</v>
      </c>
    </row>
    <row r="558" spans="1:3" x14ac:dyDescent="0.35">
      <c r="A558" s="19">
        <v>25</v>
      </c>
      <c r="B558">
        <v>1</v>
      </c>
      <c r="C558">
        <v>25</v>
      </c>
    </row>
    <row r="559" spans="1:3" x14ac:dyDescent="0.35">
      <c r="A559" s="5" t="s">
        <v>978</v>
      </c>
      <c r="B559">
        <v>1</v>
      </c>
      <c r="C559">
        <v>25</v>
      </c>
    </row>
    <row r="560" spans="1:3" x14ac:dyDescent="0.35">
      <c r="A560" s="18" t="s">
        <v>1802</v>
      </c>
      <c r="B560">
        <v>1</v>
      </c>
      <c r="C560">
        <v>25</v>
      </c>
    </row>
    <row r="561" spans="1:3" x14ac:dyDescent="0.35">
      <c r="A561" s="19">
        <v>25</v>
      </c>
      <c r="B561">
        <v>1</v>
      </c>
      <c r="C561">
        <v>25</v>
      </c>
    </row>
    <row r="562" spans="1:3" x14ac:dyDescent="0.35">
      <c r="A562" s="5" t="s">
        <v>263</v>
      </c>
      <c r="B562">
        <v>1</v>
      </c>
      <c r="C562">
        <v>25</v>
      </c>
    </row>
    <row r="563" spans="1:3" x14ac:dyDescent="0.35">
      <c r="A563" s="18" t="s">
        <v>1813</v>
      </c>
      <c r="B563">
        <v>1</v>
      </c>
      <c r="C563">
        <v>25</v>
      </c>
    </row>
    <row r="564" spans="1:3" x14ac:dyDescent="0.35">
      <c r="A564" s="19">
        <v>25</v>
      </c>
      <c r="B564">
        <v>1</v>
      </c>
      <c r="C564">
        <v>25</v>
      </c>
    </row>
    <row r="565" spans="1:3" x14ac:dyDescent="0.35">
      <c r="A565" s="5" t="s">
        <v>1377</v>
      </c>
      <c r="B565">
        <v>1</v>
      </c>
      <c r="C565">
        <v>25</v>
      </c>
    </row>
    <row r="566" spans="1:3" x14ac:dyDescent="0.35">
      <c r="A566" s="18" t="s">
        <v>1813</v>
      </c>
      <c r="B566">
        <v>1</v>
      </c>
      <c r="C566">
        <v>25</v>
      </c>
    </row>
    <row r="567" spans="1:3" x14ac:dyDescent="0.35">
      <c r="A567" s="19">
        <v>25</v>
      </c>
      <c r="B567">
        <v>1</v>
      </c>
      <c r="C567">
        <v>25</v>
      </c>
    </row>
    <row r="568" spans="1:3" x14ac:dyDescent="0.35">
      <c r="A568" s="5" t="s">
        <v>446</v>
      </c>
      <c r="B568">
        <v>1</v>
      </c>
      <c r="C568">
        <v>25</v>
      </c>
    </row>
    <row r="569" spans="1:3" x14ac:dyDescent="0.35">
      <c r="A569" s="18" t="s">
        <v>1813</v>
      </c>
      <c r="B569">
        <v>1</v>
      </c>
      <c r="C569">
        <v>25</v>
      </c>
    </row>
    <row r="570" spans="1:3" x14ac:dyDescent="0.35">
      <c r="A570" s="19">
        <v>25</v>
      </c>
      <c r="B570">
        <v>1</v>
      </c>
      <c r="C570">
        <v>25</v>
      </c>
    </row>
    <row r="571" spans="1:3" x14ac:dyDescent="0.35">
      <c r="A571" s="5" t="s">
        <v>290</v>
      </c>
      <c r="B571">
        <v>1</v>
      </c>
      <c r="C571">
        <v>25</v>
      </c>
    </row>
    <row r="572" spans="1:3" x14ac:dyDescent="0.35">
      <c r="A572" s="18" t="s">
        <v>1813</v>
      </c>
      <c r="B572">
        <v>1</v>
      </c>
      <c r="C572">
        <v>25</v>
      </c>
    </row>
    <row r="573" spans="1:3" x14ac:dyDescent="0.35">
      <c r="A573" s="19">
        <v>25</v>
      </c>
      <c r="B573">
        <v>1</v>
      </c>
      <c r="C573">
        <v>25</v>
      </c>
    </row>
    <row r="574" spans="1:3" x14ac:dyDescent="0.35">
      <c r="A574" s="5" t="s">
        <v>540</v>
      </c>
      <c r="B574">
        <v>1</v>
      </c>
      <c r="C574">
        <v>25</v>
      </c>
    </row>
    <row r="575" spans="1:3" x14ac:dyDescent="0.35">
      <c r="A575" s="18" t="s">
        <v>1813</v>
      </c>
      <c r="B575">
        <v>1</v>
      </c>
      <c r="C575">
        <v>25</v>
      </c>
    </row>
    <row r="576" spans="1:3" x14ac:dyDescent="0.35">
      <c r="A576" s="19">
        <v>25</v>
      </c>
      <c r="B576">
        <v>1</v>
      </c>
      <c r="C576">
        <v>25</v>
      </c>
    </row>
    <row r="577" spans="1:3" x14ac:dyDescent="0.35">
      <c r="A577" s="5" t="s">
        <v>438</v>
      </c>
      <c r="B577">
        <v>1</v>
      </c>
      <c r="C577">
        <v>25</v>
      </c>
    </row>
    <row r="578" spans="1:3" x14ac:dyDescent="0.35">
      <c r="A578" s="18" t="s">
        <v>1813</v>
      </c>
      <c r="B578">
        <v>1</v>
      </c>
      <c r="C578">
        <v>25</v>
      </c>
    </row>
    <row r="579" spans="1:3" x14ac:dyDescent="0.35">
      <c r="A579" s="19">
        <v>25</v>
      </c>
      <c r="B579">
        <v>1</v>
      </c>
      <c r="C579">
        <v>25</v>
      </c>
    </row>
    <row r="580" spans="1:3" x14ac:dyDescent="0.35">
      <c r="A580" s="5" t="s">
        <v>65</v>
      </c>
      <c r="B580">
        <v>1</v>
      </c>
      <c r="C580">
        <v>25</v>
      </c>
    </row>
    <row r="581" spans="1:3" x14ac:dyDescent="0.35">
      <c r="A581" s="18" t="s">
        <v>1813</v>
      </c>
      <c r="B581">
        <v>1</v>
      </c>
      <c r="C581">
        <v>25</v>
      </c>
    </row>
    <row r="582" spans="1:3" x14ac:dyDescent="0.35">
      <c r="A582" s="19">
        <v>25</v>
      </c>
      <c r="B582">
        <v>1</v>
      </c>
      <c r="C582">
        <v>25</v>
      </c>
    </row>
    <row r="583" spans="1:3" x14ac:dyDescent="0.35">
      <c r="A583" s="5" t="s">
        <v>37</v>
      </c>
      <c r="B583">
        <v>1</v>
      </c>
      <c r="C583">
        <v>25</v>
      </c>
    </row>
    <row r="584" spans="1:3" x14ac:dyDescent="0.35">
      <c r="A584" s="18" t="s">
        <v>1813</v>
      </c>
      <c r="B584">
        <v>1</v>
      </c>
      <c r="C584">
        <v>25</v>
      </c>
    </row>
    <row r="585" spans="1:3" x14ac:dyDescent="0.35">
      <c r="A585" s="19">
        <v>25</v>
      </c>
      <c r="B585">
        <v>1</v>
      </c>
      <c r="C585">
        <v>25</v>
      </c>
    </row>
    <row r="586" spans="1:3" x14ac:dyDescent="0.35">
      <c r="A586" s="5" t="s">
        <v>259</v>
      </c>
      <c r="B586">
        <v>1</v>
      </c>
      <c r="C586">
        <v>25</v>
      </c>
    </row>
    <row r="587" spans="1:3" x14ac:dyDescent="0.35">
      <c r="A587" s="18" t="s">
        <v>1813</v>
      </c>
      <c r="B587">
        <v>1</v>
      </c>
      <c r="C587">
        <v>25</v>
      </c>
    </row>
    <row r="588" spans="1:3" x14ac:dyDescent="0.35">
      <c r="A588" s="19">
        <v>25</v>
      </c>
      <c r="B588">
        <v>1</v>
      </c>
      <c r="C588">
        <v>25</v>
      </c>
    </row>
    <row r="589" spans="1:3" x14ac:dyDescent="0.35">
      <c r="A589" s="5" t="s">
        <v>1651</v>
      </c>
      <c r="B589">
        <v>1</v>
      </c>
      <c r="C589">
        <v>25</v>
      </c>
    </row>
    <row r="590" spans="1:3" x14ac:dyDescent="0.35">
      <c r="A590" s="18" t="s">
        <v>1813</v>
      </c>
      <c r="B590">
        <v>1</v>
      </c>
      <c r="C590">
        <v>25</v>
      </c>
    </row>
    <row r="591" spans="1:3" x14ac:dyDescent="0.35">
      <c r="A591" s="19">
        <v>25</v>
      </c>
      <c r="B591">
        <v>1</v>
      </c>
      <c r="C591">
        <v>25</v>
      </c>
    </row>
    <row r="592" spans="1:3" x14ac:dyDescent="0.35">
      <c r="A592" s="5" t="s">
        <v>205</v>
      </c>
      <c r="B592">
        <v>1</v>
      </c>
      <c r="C592">
        <v>25</v>
      </c>
    </row>
    <row r="593" spans="1:3" x14ac:dyDescent="0.35">
      <c r="A593" s="18" t="s">
        <v>1813</v>
      </c>
      <c r="B593">
        <v>1</v>
      </c>
      <c r="C593">
        <v>25</v>
      </c>
    </row>
    <row r="594" spans="1:3" x14ac:dyDescent="0.35">
      <c r="A594" s="19">
        <v>25</v>
      </c>
      <c r="B594">
        <v>1</v>
      </c>
      <c r="C594">
        <v>25</v>
      </c>
    </row>
    <row r="595" spans="1:3" x14ac:dyDescent="0.35">
      <c r="A595" s="5" t="s">
        <v>448</v>
      </c>
      <c r="B595">
        <v>1</v>
      </c>
      <c r="C595">
        <v>25</v>
      </c>
    </row>
    <row r="596" spans="1:3" x14ac:dyDescent="0.35">
      <c r="A596" s="18" t="s">
        <v>1813</v>
      </c>
      <c r="B596">
        <v>1</v>
      </c>
      <c r="C596">
        <v>25</v>
      </c>
    </row>
    <row r="597" spans="1:3" x14ac:dyDescent="0.35">
      <c r="A597" s="19">
        <v>25</v>
      </c>
      <c r="B597">
        <v>1</v>
      </c>
      <c r="C597">
        <v>25</v>
      </c>
    </row>
    <row r="598" spans="1:3" x14ac:dyDescent="0.35">
      <c r="A598" s="5" t="s">
        <v>488</v>
      </c>
      <c r="B598">
        <v>1</v>
      </c>
      <c r="C598">
        <v>25</v>
      </c>
    </row>
    <row r="599" spans="1:3" x14ac:dyDescent="0.35">
      <c r="A599" s="18" t="s">
        <v>1813</v>
      </c>
      <c r="B599">
        <v>1</v>
      </c>
      <c r="C599">
        <v>25</v>
      </c>
    </row>
    <row r="600" spans="1:3" x14ac:dyDescent="0.35">
      <c r="A600" s="19">
        <v>25</v>
      </c>
      <c r="B600">
        <v>1</v>
      </c>
      <c r="C600">
        <v>25</v>
      </c>
    </row>
    <row r="601" spans="1:3" x14ac:dyDescent="0.35">
      <c r="A601" s="5" t="s">
        <v>524</v>
      </c>
      <c r="B601">
        <v>1</v>
      </c>
      <c r="C601">
        <v>25</v>
      </c>
    </row>
    <row r="602" spans="1:3" x14ac:dyDescent="0.35">
      <c r="A602" s="18" t="s">
        <v>1813</v>
      </c>
      <c r="B602">
        <v>1</v>
      </c>
      <c r="C602">
        <v>25</v>
      </c>
    </row>
    <row r="603" spans="1:3" x14ac:dyDescent="0.35">
      <c r="A603" s="19">
        <v>25</v>
      </c>
      <c r="B603">
        <v>1</v>
      </c>
      <c r="C603">
        <v>25</v>
      </c>
    </row>
    <row r="604" spans="1:3" x14ac:dyDescent="0.35">
      <c r="A604" s="5" t="s">
        <v>1320</v>
      </c>
      <c r="B604">
        <v>1</v>
      </c>
      <c r="C604">
        <v>25</v>
      </c>
    </row>
    <row r="605" spans="1:3" x14ac:dyDescent="0.35">
      <c r="A605" s="18" t="s">
        <v>1813</v>
      </c>
      <c r="B605">
        <v>1</v>
      </c>
      <c r="C605">
        <v>25</v>
      </c>
    </row>
    <row r="606" spans="1:3" x14ac:dyDescent="0.35">
      <c r="A606" s="19">
        <v>25</v>
      </c>
      <c r="B606">
        <v>1</v>
      </c>
      <c r="C606">
        <v>25</v>
      </c>
    </row>
    <row r="607" spans="1:3" x14ac:dyDescent="0.35">
      <c r="A607" s="5" t="s">
        <v>1350</v>
      </c>
      <c r="B607">
        <v>1</v>
      </c>
      <c r="C607">
        <v>25</v>
      </c>
    </row>
    <row r="608" spans="1:3" x14ac:dyDescent="0.35">
      <c r="A608" s="18" t="s">
        <v>1813</v>
      </c>
      <c r="B608">
        <v>1</v>
      </c>
      <c r="C608">
        <v>25</v>
      </c>
    </row>
    <row r="609" spans="1:3" x14ac:dyDescent="0.35">
      <c r="A609" s="19">
        <v>25</v>
      </c>
      <c r="B609">
        <v>1</v>
      </c>
      <c r="C609">
        <v>25</v>
      </c>
    </row>
    <row r="610" spans="1:3" x14ac:dyDescent="0.35">
      <c r="A610" s="5" t="s">
        <v>442</v>
      </c>
      <c r="B610">
        <v>1</v>
      </c>
      <c r="C610">
        <v>25</v>
      </c>
    </row>
    <row r="611" spans="1:3" x14ac:dyDescent="0.35">
      <c r="A611" s="18" t="s">
        <v>1813</v>
      </c>
      <c r="B611">
        <v>1</v>
      </c>
      <c r="C611">
        <v>25</v>
      </c>
    </row>
    <row r="612" spans="1:3" x14ac:dyDescent="0.35">
      <c r="A612" s="19">
        <v>25</v>
      </c>
      <c r="B612">
        <v>1</v>
      </c>
      <c r="C612">
        <v>25</v>
      </c>
    </row>
    <row r="613" spans="1:3" x14ac:dyDescent="0.35">
      <c r="A613" s="5" t="s">
        <v>458</v>
      </c>
      <c r="B613">
        <v>1</v>
      </c>
      <c r="C613">
        <v>25</v>
      </c>
    </row>
    <row r="614" spans="1:3" x14ac:dyDescent="0.35">
      <c r="A614" s="18" t="s">
        <v>1813</v>
      </c>
      <c r="B614">
        <v>1</v>
      </c>
      <c r="C614">
        <v>25</v>
      </c>
    </row>
    <row r="615" spans="1:3" x14ac:dyDescent="0.35">
      <c r="A615" s="19">
        <v>25</v>
      </c>
      <c r="B615">
        <v>1</v>
      </c>
      <c r="C615">
        <v>25</v>
      </c>
    </row>
    <row r="616" spans="1:3" x14ac:dyDescent="0.35">
      <c r="A616" s="5" t="s">
        <v>522</v>
      </c>
      <c r="B616">
        <v>1</v>
      </c>
      <c r="C616">
        <v>25</v>
      </c>
    </row>
    <row r="617" spans="1:3" x14ac:dyDescent="0.35">
      <c r="A617" s="18" t="s">
        <v>1813</v>
      </c>
      <c r="B617">
        <v>1</v>
      </c>
      <c r="C617">
        <v>25</v>
      </c>
    </row>
    <row r="618" spans="1:3" x14ac:dyDescent="0.35">
      <c r="A618" s="19">
        <v>25</v>
      </c>
      <c r="B618">
        <v>1</v>
      </c>
      <c r="C618">
        <v>25</v>
      </c>
    </row>
    <row r="619" spans="1:3" x14ac:dyDescent="0.35">
      <c r="A619" s="5" t="s">
        <v>209</v>
      </c>
      <c r="B619">
        <v>1</v>
      </c>
      <c r="C619">
        <v>25</v>
      </c>
    </row>
    <row r="620" spans="1:3" x14ac:dyDescent="0.35">
      <c r="A620" s="18" t="s">
        <v>1813</v>
      </c>
      <c r="B620">
        <v>1</v>
      </c>
      <c r="C620">
        <v>25</v>
      </c>
    </row>
    <row r="621" spans="1:3" x14ac:dyDescent="0.35">
      <c r="A621" s="19">
        <v>25</v>
      </c>
      <c r="B621">
        <v>1</v>
      </c>
      <c r="C621">
        <v>25</v>
      </c>
    </row>
    <row r="622" spans="1:3" x14ac:dyDescent="0.35">
      <c r="A622" s="5" t="s">
        <v>184</v>
      </c>
      <c r="B622">
        <v>1</v>
      </c>
      <c r="C622">
        <v>25</v>
      </c>
    </row>
    <row r="623" spans="1:3" x14ac:dyDescent="0.35">
      <c r="A623" s="18" t="s">
        <v>1813</v>
      </c>
      <c r="B623">
        <v>1</v>
      </c>
      <c r="C623">
        <v>25</v>
      </c>
    </row>
    <row r="624" spans="1:3" x14ac:dyDescent="0.35">
      <c r="A624" s="19">
        <v>25</v>
      </c>
      <c r="B624">
        <v>1</v>
      </c>
      <c r="C624">
        <v>25</v>
      </c>
    </row>
    <row r="625" spans="1:3" x14ac:dyDescent="0.35">
      <c r="A625" s="5" t="s">
        <v>440</v>
      </c>
      <c r="B625">
        <v>1</v>
      </c>
      <c r="C625">
        <v>25</v>
      </c>
    </row>
    <row r="626" spans="1:3" x14ac:dyDescent="0.35">
      <c r="A626" s="18" t="s">
        <v>1813</v>
      </c>
      <c r="B626">
        <v>1</v>
      </c>
      <c r="C626">
        <v>25</v>
      </c>
    </row>
    <row r="627" spans="1:3" x14ac:dyDescent="0.35">
      <c r="A627" s="19">
        <v>25</v>
      </c>
      <c r="B627">
        <v>1</v>
      </c>
      <c r="C627">
        <v>25</v>
      </c>
    </row>
    <row r="628" spans="1:3" x14ac:dyDescent="0.35">
      <c r="A628" s="5" t="s">
        <v>22</v>
      </c>
      <c r="B628">
        <v>1</v>
      </c>
      <c r="C628">
        <v>25</v>
      </c>
    </row>
    <row r="629" spans="1:3" x14ac:dyDescent="0.35">
      <c r="A629" s="18" t="s">
        <v>1813</v>
      </c>
      <c r="B629">
        <v>1</v>
      </c>
      <c r="C629">
        <v>25</v>
      </c>
    </row>
    <row r="630" spans="1:3" x14ac:dyDescent="0.35">
      <c r="A630" s="19">
        <v>25</v>
      </c>
      <c r="B630">
        <v>1</v>
      </c>
      <c r="C630">
        <v>25</v>
      </c>
    </row>
    <row r="631" spans="1:3" x14ac:dyDescent="0.35">
      <c r="A631" s="5" t="s">
        <v>217</v>
      </c>
      <c r="B631">
        <v>1</v>
      </c>
      <c r="C631">
        <v>25</v>
      </c>
    </row>
    <row r="632" spans="1:3" x14ac:dyDescent="0.35">
      <c r="A632" s="18" t="s">
        <v>1813</v>
      </c>
      <c r="B632">
        <v>1</v>
      </c>
      <c r="C632">
        <v>25</v>
      </c>
    </row>
    <row r="633" spans="1:3" x14ac:dyDescent="0.35">
      <c r="A633" s="19">
        <v>25</v>
      </c>
      <c r="B633">
        <v>1</v>
      </c>
      <c r="C633">
        <v>25</v>
      </c>
    </row>
    <row r="634" spans="1:3" x14ac:dyDescent="0.35">
      <c r="A634" s="5" t="s">
        <v>1585</v>
      </c>
      <c r="B634">
        <v>1</v>
      </c>
      <c r="C634">
        <v>25</v>
      </c>
    </row>
    <row r="635" spans="1:3" x14ac:dyDescent="0.35">
      <c r="A635" s="18" t="s">
        <v>1813</v>
      </c>
      <c r="B635">
        <v>1</v>
      </c>
      <c r="C635">
        <v>25</v>
      </c>
    </row>
    <row r="636" spans="1:3" x14ac:dyDescent="0.35">
      <c r="A636" s="19">
        <v>25</v>
      </c>
      <c r="B636">
        <v>1</v>
      </c>
      <c r="C636">
        <v>25</v>
      </c>
    </row>
    <row r="637" spans="1:3" x14ac:dyDescent="0.35">
      <c r="A637" s="5" t="s">
        <v>249</v>
      </c>
      <c r="B637">
        <v>1</v>
      </c>
      <c r="C637">
        <v>25</v>
      </c>
    </row>
    <row r="638" spans="1:3" x14ac:dyDescent="0.35">
      <c r="A638" s="18" t="s">
        <v>1813</v>
      </c>
      <c r="B638">
        <v>1</v>
      </c>
      <c r="C638">
        <v>25</v>
      </c>
    </row>
    <row r="639" spans="1:3" x14ac:dyDescent="0.35">
      <c r="A639" s="19">
        <v>25</v>
      </c>
      <c r="B639">
        <v>1</v>
      </c>
      <c r="C639">
        <v>25</v>
      </c>
    </row>
    <row r="640" spans="1:3" x14ac:dyDescent="0.35">
      <c r="A640" s="5" t="s">
        <v>544</v>
      </c>
      <c r="B640">
        <v>1</v>
      </c>
      <c r="C640">
        <v>25</v>
      </c>
    </row>
    <row r="641" spans="1:3" x14ac:dyDescent="0.35">
      <c r="A641" s="18" t="s">
        <v>1813</v>
      </c>
      <c r="B641">
        <v>1</v>
      </c>
      <c r="C641">
        <v>25</v>
      </c>
    </row>
    <row r="642" spans="1:3" x14ac:dyDescent="0.35">
      <c r="A642" s="19">
        <v>25</v>
      </c>
      <c r="B642">
        <v>1</v>
      </c>
      <c r="C642">
        <v>25</v>
      </c>
    </row>
    <row r="643" spans="1:3" x14ac:dyDescent="0.35">
      <c r="A643" s="5" t="s">
        <v>415</v>
      </c>
      <c r="B643">
        <v>1</v>
      </c>
      <c r="C643">
        <v>25</v>
      </c>
    </row>
    <row r="644" spans="1:3" x14ac:dyDescent="0.35">
      <c r="A644" s="18" t="s">
        <v>1813</v>
      </c>
      <c r="B644">
        <v>1</v>
      </c>
      <c r="C644">
        <v>25</v>
      </c>
    </row>
    <row r="645" spans="1:3" x14ac:dyDescent="0.35">
      <c r="A645" s="19">
        <v>25</v>
      </c>
      <c r="B645">
        <v>1</v>
      </c>
      <c r="C645">
        <v>25</v>
      </c>
    </row>
    <row r="646" spans="1:3" x14ac:dyDescent="0.35">
      <c r="A646" s="5" t="s">
        <v>156</v>
      </c>
      <c r="B646">
        <v>1</v>
      </c>
      <c r="C646">
        <v>25</v>
      </c>
    </row>
    <row r="647" spans="1:3" x14ac:dyDescent="0.35">
      <c r="A647" s="18" t="s">
        <v>1813</v>
      </c>
      <c r="B647">
        <v>1</v>
      </c>
      <c r="C647">
        <v>25</v>
      </c>
    </row>
    <row r="648" spans="1:3" x14ac:dyDescent="0.35">
      <c r="A648" s="19">
        <v>25</v>
      </c>
      <c r="B648">
        <v>1</v>
      </c>
      <c r="C648">
        <v>25</v>
      </c>
    </row>
    <row r="649" spans="1:3" x14ac:dyDescent="0.35">
      <c r="A649" s="5" t="s">
        <v>409</v>
      </c>
      <c r="B649">
        <v>2</v>
      </c>
      <c r="C649">
        <v>23</v>
      </c>
    </row>
    <row r="650" spans="1:3" x14ac:dyDescent="0.35">
      <c r="A650" s="18" t="s">
        <v>1802</v>
      </c>
      <c r="B650">
        <v>2</v>
      </c>
      <c r="C650">
        <v>23</v>
      </c>
    </row>
    <row r="651" spans="1:3" x14ac:dyDescent="0.35">
      <c r="A651" s="19">
        <v>8</v>
      </c>
      <c r="B651">
        <v>1</v>
      </c>
      <c r="C651">
        <v>8</v>
      </c>
    </row>
    <row r="652" spans="1:3" x14ac:dyDescent="0.35">
      <c r="A652" s="19">
        <v>15</v>
      </c>
      <c r="B652">
        <v>1</v>
      </c>
      <c r="C652">
        <v>15</v>
      </c>
    </row>
    <row r="653" spans="1:3" x14ac:dyDescent="0.35">
      <c r="A653" s="5" t="s">
        <v>1451</v>
      </c>
      <c r="B653">
        <v>1</v>
      </c>
      <c r="C653">
        <v>20</v>
      </c>
    </row>
    <row r="654" spans="1:3" x14ac:dyDescent="0.35">
      <c r="A654" s="18" t="s">
        <v>1813</v>
      </c>
      <c r="B654">
        <v>1</v>
      </c>
      <c r="C654">
        <v>20</v>
      </c>
    </row>
    <row r="655" spans="1:3" x14ac:dyDescent="0.35">
      <c r="A655" s="19">
        <v>20</v>
      </c>
      <c r="B655">
        <v>1</v>
      </c>
      <c r="C655">
        <v>20</v>
      </c>
    </row>
    <row r="656" spans="1:3" x14ac:dyDescent="0.35">
      <c r="A656" s="5" t="s">
        <v>1271</v>
      </c>
      <c r="B656">
        <v>1</v>
      </c>
      <c r="C656">
        <v>20</v>
      </c>
    </row>
    <row r="657" spans="1:3" x14ac:dyDescent="0.35">
      <c r="A657" s="18" t="s">
        <v>1802</v>
      </c>
      <c r="B657">
        <v>1</v>
      </c>
      <c r="C657">
        <v>20</v>
      </c>
    </row>
    <row r="658" spans="1:3" x14ac:dyDescent="0.35">
      <c r="A658" s="19">
        <v>20</v>
      </c>
      <c r="B658">
        <v>1</v>
      </c>
      <c r="C658">
        <v>20</v>
      </c>
    </row>
    <row r="659" spans="1:3" x14ac:dyDescent="0.35">
      <c r="A659" s="5" t="s">
        <v>1129</v>
      </c>
      <c r="B659">
        <v>1</v>
      </c>
      <c r="C659">
        <v>20</v>
      </c>
    </row>
    <row r="660" spans="1:3" x14ac:dyDescent="0.35">
      <c r="A660" s="18" t="s">
        <v>1813</v>
      </c>
      <c r="B660">
        <v>1</v>
      </c>
      <c r="C660">
        <v>20</v>
      </c>
    </row>
    <row r="661" spans="1:3" x14ac:dyDescent="0.35">
      <c r="A661" s="19">
        <v>20</v>
      </c>
      <c r="B661">
        <v>1</v>
      </c>
      <c r="C661">
        <v>20</v>
      </c>
    </row>
    <row r="662" spans="1:3" x14ac:dyDescent="0.35">
      <c r="A662" s="5" t="s">
        <v>902</v>
      </c>
      <c r="B662">
        <v>1</v>
      </c>
      <c r="C662">
        <v>20</v>
      </c>
    </row>
    <row r="663" spans="1:3" x14ac:dyDescent="0.35">
      <c r="A663" s="18" t="s">
        <v>1813</v>
      </c>
      <c r="B663">
        <v>1</v>
      </c>
      <c r="C663">
        <v>20</v>
      </c>
    </row>
    <row r="664" spans="1:3" x14ac:dyDescent="0.35">
      <c r="A664" s="19">
        <v>20</v>
      </c>
      <c r="B664">
        <v>1</v>
      </c>
      <c r="C664">
        <v>20</v>
      </c>
    </row>
    <row r="665" spans="1:3" x14ac:dyDescent="0.35">
      <c r="A665" s="5" t="s">
        <v>895</v>
      </c>
      <c r="B665">
        <v>1</v>
      </c>
      <c r="C665">
        <v>20</v>
      </c>
    </row>
    <row r="666" spans="1:3" x14ac:dyDescent="0.35">
      <c r="A666" s="18" t="s">
        <v>1813</v>
      </c>
      <c r="B666">
        <v>1</v>
      </c>
      <c r="C666">
        <v>20</v>
      </c>
    </row>
    <row r="667" spans="1:3" x14ac:dyDescent="0.35">
      <c r="A667" s="19">
        <v>20</v>
      </c>
      <c r="B667">
        <v>1</v>
      </c>
      <c r="C667">
        <v>20</v>
      </c>
    </row>
    <row r="668" spans="1:3" x14ac:dyDescent="0.35">
      <c r="A668" s="5" t="s">
        <v>1263</v>
      </c>
      <c r="B668">
        <v>1</v>
      </c>
      <c r="C668">
        <v>20</v>
      </c>
    </row>
    <row r="669" spans="1:3" x14ac:dyDescent="0.35">
      <c r="A669" s="18" t="s">
        <v>1813</v>
      </c>
      <c r="B669">
        <v>1</v>
      </c>
      <c r="C669">
        <v>20</v>
      </c>
    </row>
    <row r="670" spans="1:3" x14ac:dyDescent="0.35">
      <c r="A670" s="19">
        <v>20</v>
      </c>
      <c r="B670">
        <v>1</v>
      </c>
      <c r="C670">
        <v>20</v>
      </c>
    </row>
    <row r="671" spans="1:3" x14ac:dyDescent="0.35">
      <c r="A671" s="5" t="s">
        <v>1327</v>
      </c>
      <c r="B671">
        <v>3</v>
      </c>
      <c r="C671">
        <v>20</v>
      </c>
    </row>
    <row r="672" spans="1:3" x14ac:dyDescent="0.35">
      <c r="A672" s="18" t="s">
        <v>1830</v>
      </c>
      <c r="B672">
        <v>3</v>
      </c>
      <c r="C672">
        <v>20</v>
      </c>
    </row>
    <row r="673" spans="1:3" x14ac:dyDescent="0.35">
      <c r="A673" s="19">
        <v>0</v>
      </c>
      <c r="B673">
        <v>2</v>
      </c>
      <c r="C673">
        <v>0</v>
      </c>
    </row>
    <row r="674" spans="1:3" x14ac:dyDescent="0.35">
      <c r="A674" s="19">
        <v>20</v>
      </c>
      <c r="B674">
        <v>1</v>
      </c>
      <c r="C674">
        <v>20</v>
      </c>
    </row>
    <row r="675" spans="1:3" x14ac:dyDescent="0.35">
      <c r="A675" s="5" t="s">
        <v>1340</v>
      </c>
      <c r="B675">
        <v>2</v>
      </c>
      <c r="C675">
        <v>20</v>
      </c>
    </row>
    <row r="676" spans="1:3" x14ac:dyDescent="0.35">
      <c r="A676" s="18" t="s">
        <v>1830</v>
      </c>
      <c r="B676">
        <v>2</v>
      </c>
      <c r="C676">
        <v>20</v>
      </c>
    </row>
    <row r="677" spans="1:3" x14ac:dyDescent="0.35">
      <c r="A677" s="19">
        <v>0</v>
      </c>
      <c r="B677">
        <v>1</v>
      </c>
      <c r="C677">
        <v>0</v>
      </c>
    </row>
    <row r="678" spans="1:3" x14ac:dyDescent="0.35">
      <c r="A678" s="19">
        <v>20</v>
      </c>
      <c r="B678">
        <v>1</v>
      </c>
      <c r="C678">
        <v>20</v>
      </c>
    </row>
    <row r="679" spans="1:3" x14ac:dyDescent="0.35">
      <c r="A679" s="5" t="s">
        <v>780</v>
      </c>
      <c r="B679">
        <v>1</v>
      </c>
      <c r="C679">
        <v>20</v>
      </c>
    </row>
    <row r="680" spans="1:3" x14ac:dyDescent="0.35">
      <c r="A680" s="18" t="s">
        <v>1830</v>
      </c>
      <c r="B680">
        <v>1</v>
      </c>
      <c r="C680">
        <v>20</v>
      </c>
    </row>
    <row r="681" spans="1:3" x14ac:dyDescent="0.35">
      <c r="A681" s="19">
        <v>20</v>
      </c>
      <c r="B681">
        <v>1</v>
      </c>
      <c r="C681">
        <v>20</v>
      </c>
    </row>
    <row r="682" spans="1:3" x14ac:dyDescent="0.35">
      <c r="A682" s="5" t="s">
        <v>822</v>
      </c>
      <c r="B682">
        <v>1</v>
      </c>
      <c r="C682">
        <v>20</v>
      </c>
    </row>
    <row r="683" spans="1:3" x14ac:dyDescent="0.35">
      <c r="A683" s="18" t="s">
        <v>1813</v>
      </c>
      <c r="B683">
        <v>1</v>
      </c>
      <c r="C683">
        <v>20</v>
      </c>
    </row>
    <row r="684" spans="1:3" x14ac:dyDescent="0.35">
      <c r="A684" s="19">
        <v>20</v>
      </c>
      <c r="B684">
        <v>1</v>
      </c>
      <c r="C684">
        <v>20</v>
      </c>
    </row>
    <row r="685" spans="1:3" x14ac:dyDescent="0.35">
      <c r="A685" s="5" t="s">
        <v>690</v>
      </c>
      <c r="B685">
        <v>1</v>
      </c>
      <c r="C685">
        <v>20</v>
      </c>
    </row>
    <row r="686" spans="1:3" x14ac:dyDescent="0.35">
      <c r="A686" s="18" t="s">
        <v>1830</v>
      </c>
      <c r="B686">
        <v>1</v>
      </c>
      <c r="C686">
        <v>20</v>
      </c>
    </row>
    <row r="687" spans="1:3" x14ac:dyDescent="0.35">
      <c r="A687" s="19">
        <v>20</v>
      </c>
      <c r="B687">
        <v>1</v>
      </c>
      <c r="C687">
        <v>20</v>
      </c>
    </row>
    <row r="688" spans="1:3" x14ac:dyDescent="0.35">
      <c r="A688" s="5" t="s">
        <v>1160</v>
      </c>
      <c r="B688">
        <v>1</v>
      </c>
      <c r="C688">
        <v>20</v>
      </c>
    </row>
    <row r="689" spans="1:3" x14ac:dyDescent="0.35">
      <c r="A689" s="18" t="s">
        <v>1830</v>
      </c>
      <c r="B689">
        <v>1</v>
      </c>
      <c r="C689">
        <v>20</v>
      </c>
    </row>
    <row r="690" spans="1:3" x14ac:dyDescent="0.35">
      <c r="A690" s="19">
        <v>20</v>
      </c>
      <c r="B690">
        <v>1</v>
      </c>
      <c r="C690">
        <v>20</v>
      </c>
    </row>
    <row r="691" spans="1:3" x14ac:dyDescent="0.35">
      <c r="A691" s="5" t="s">
        <v>855</v>
      </c>
      <c r="B691">
        <v>1</v>
      </c>
      <c r="C691">
        <v>20</v>
      </c>
    </row>
    <row r="692" spans="1:3" x14ac:dyDescent="0.35">
      <c r="A692" s="18" t="s">
        <v>1830</v>
      </c>
      <c r="B692">
        <v>1</v>
      </c>
      <c r="C692">
        <v>20</v>
      </c>
    </row>
    <row r="693" spans="1:3" x14ac:dyDescent="0.35">
      <c r="A693" s="19">
        <v>20</v>
      </c>
      <c r="B693">
        <v>1</v>
      </c>
      <c r="C693">
        <v>20</v>
      </c>
    </row>
    <row r="694" spans="1:3" x14ac:dyDescent="0.35">
      <c r="A694" s="5" t="s">
        <v>387</v>
      </c>
      <c r="B694">
        <v>1</v>
      </c>
      <c r="C694">
        <v>20</v>
      </c>
    </row>
    <row r="695" spans="1:3" x14ac:dyDescent="0.35">
      <c r="A695" s="18" t="s">
        <v>1830</v>
      </c>
      <c r="B695">
        <v>1</v>
      </c>
      <c r="C695">
        <v>20</v>
      </c>
    </row>
    <row r="696" spans="1:3" x14ac:dyDescent="0.35">
      <c r="A696" s="19">
        <v>20</v>
      </c>
      <c r="B696">
        <v>1</v>
      </c>
      <c r="C696">
        <v>20</v>
      </c>
    </row>
    <row r="697" spans="1:3" x14ac:dyDescent="0.35">
      <c r="A697" s="5" t="s">
        <v>828</v>
      </c>
      <c r="B697">
        <v>1</v>
      </c>
      <c r="C697">
        <v>20</v>
      </c>
    </row>
    <row r="698" spans="1:3" x14ac:dyDescent="0.35">
      <c r="A698" s="18" t="s">
        <v>1813</v>
      </c>
      <c r="B698">
        <v>1</v>
      </c>
      <c r="C698">
        <v>20</v>
      </c>
    </row>
    <row r="699" spans="1:3" x14ac:dyDescent="0.35">
      <c r="A699" s="19">
        <v>20</v>
      </c>
      <c r="B699">
        <v>1</v>
      </c>
      <c r="C699">
        <v>20</v>
      </c>
    </row>
    <row r="700" spans="1:3" x14ac:dyDescent="0.35">
      <c r="A700" s="5" t="s">
        <v>1488</v>
      </c>
      <c r="B700">
        <v>1</v>
      </c>
      <c r="C700">
        <v>20</v>
      </c>
    </row>
    <row r="701" spans="1:3" x14ac:dyDescent="0.35">
      <c r="A701" s="18" t="s">
        <v>1813</v>
      </c>
      <c r="B701">
        <v>1</v>
      </c>
      <c r="C701">
        <v>20</v>
      </c>
    </row>
    <row r="702" spans="1:3" x14ac:dyDescent="0.35">
      <c r="A702" s="19">
        <v>20</v>
      </c>
      <c r="B702">
        <v>1</v>
      </c>
      <c r="C702">
        <v>20</v>
      </c>
    </row>
    <row r="703" spans="1:3" x14ac:dyDescent="0.35">
      <c r="A703" s="5" t="s">
        <v>398</v>
      </c>
      <c r="B703">
        <v>2</v>
      </c>
      <c r="C703">
        <v>16</v>
      </c>
    </row>
    <row r="704" spans="1:3" x14ac:dyDescent="0.35">
      <c r="A704" s="18" t="s">
        <v>1802</v>
      </c>
      <c r="B704">
        <v>2</v>
      </c>
      <c r="C704">
        <v>16</v>
      </c>
    </row>
    <row r="705" spans="1:3" x14ac:dyDescent="0.35">
      <c r="A705" s="19">
        <v>8</v>
      </c>
      <c r="B705">
        <v>2</v>
      </c>
      <c r="C705">
        <v>16</v>
      </c>
    </row>
    <row r="706" spans="1:3" x14ac:dyDescent="0.35">
      <c r="A706" s="5" t="s">
        <v>502</v>
      </c>
      <c r="B706">
        <v>2</v>
      </c>
      <c r="C706">
        <v>16</v>
      </c>
    </row>
    <row r="707" spans="1:3" x14ac:dyDescent="0.35">
      <c r="A707" s="18" t="s">
        <v>1802</v>
      </c>
      <c r="B707">
        <v>2</v>
      </c>
      <c r="C707">
        <v>16</v>
      </c>
    </row>
    <row r="708" spans="1:3" x14ac:dyDescent="0.35">
      <c r="A708" s="19">
        <v>8</v>
      </c>
      <c r="B708">
        <v>2</v>
      </c>
      <c r="C708">
        <v>16</v>
      </c>
    </row>
    <row r="709" spans="1:3" x14ac:dyDescent="0.35">
      <c r="A709" s="5" t="s">
        <v>1441</v>
      </c>
      <c r="B709">
        <v>1</v>
      </c>
      <c r="C709">
        <v>15</v>
      </c>
    </row>
    <row r="710" spans="1:3" x14ac:dyDescent="0.35">
      <c r="A710" s="18" t="s">
        <v>1802</v>
      </c>
      <c r="B710">
        <v>1</v>
      </c>
      <c r="C710">
        <v>15</v>
      </c>
    </row>
    <row r="711" spans="1:3" x14ac:dyDescent="0.35">
      <c r="A711" s="19">
        <v>15</v>
      </c>
      <c r="B711">
        <v>1</v>
      </c>
      <c r="C711">
        <v>15</v>
      </c>
    </row>
    <row r="712" spans="1:3" x14ac:dyDescent="0.35">
      <c r="A712" s="5" t="s">
        <v>1290</v>
      </c>
      <c r="B712">
        <v>1</v>
      </c>
      <c r="C712">
        <v>15</v>
      </c>
    </row>
    <row r="713" spans="1:3" x14ac:dyDescent="0.35">
      <c r="A713" s="18" t="s">
        <v>1802</v>
      </c>
      <c r="B713">
        <v>1</v>
      </c>
      <c r="C713">
        <v>15</v>
      </c>
    </row>
    <row r="714" spans="1:3" x14ac:dyDescent="0.35">
      <c r="A714" s="19">
        <v>15</v>
      </c>
      <c r="B714">
        <v>1</v>
      </c>
      <c r="C714">
        <v>15</v>
      </c>
    </row>
    <row r="715" spans="1:3" x14ac:dyDescent="0.35">
      <c r="A715" s="5" t="s">
        <v>1472</v>
      </c>
      <c r="B715">
        <v>1</v>
      </c>
      <c r="C715">
        <v>15</v>
      </c>
    </row>
    <row r="716" spans="1:3" x14ac:dyDescent="0.35">
      <c r="A716" s="18" t="s">
        <v>1802</v>
      </c>
      <c r="B716">
        <v>1</v>
      </c>
      <c r="C716">
        <v>15</v>
      </c>
    </row>
    <row r="717" spans="1:3" x14ac:dyDescent="0.35">
      <c r="A717" s="19">
        <v>15</v>
      </c>
      <c r="B717">
        <v>1</v>
      </c>
      <c r="C717">
        <v>15</v>
      </c>
    </row>
    <row r="718" spans="1:3" x14ac:dyDescent="0.35">
      <c r="A718" s="5" t="s">
        <v>1729</v>
      </c>
      <c r="B718">
        <v>1</v>
      </c>
      <c r="C718">
        <v>15</v>
      </c>
    </row>
    <row r="719" spans="1:3" x14ac:dyDescent="0.35">
      <c r="A719" s="18" t="s">
        <v>1813</v>
      </c>
      <c r="B719">
        <v>1</v>
      </c>
      <c r="C719">
        <v>15</v>
      </c>
    </row>
    <row r="720" spans="1:3" x14ac:dyDescent="0.35">
      <c r="A720" s="19">
        <v>15</v>
      </c>
      <c r="B720">
        <v>1</v>
      </c>
      <c r="C720">
        <v>15</v>
      </c>
    </row>
    <row r="721" spans="1:3" x14ac:dyDescent="0.35">
      <c r="A721" s="5" t="s">
        <v>1171</v>
      </c>
      <c r="B721">
        <v>2</v>
      </c>
      <c r="C721">
        <v>11</v>
      </c>
    </row>
    <row r="722" spans="1:3" x14ac:dyDescent="0.35">
      <c r="A722" s="18" t="s">
        <v>1830</v>
      </c>
      <c r="B722">
        <v>1</v>
      </c>
      <c r="C722">
        <v>0</v>
      </c>
    </row>
    <row r="723" spans="1:3" x14ac:dyDescent="0.35">
      <c r="A723" s="19">
        <v>0</v>
      </c>
      <c r="B723">
        <v>1</v>
      </c>
      <c r="C723">
        <v>0</v>
      </c>
    </row>
    <row r="724" spans="1:3" x14ac:dyDescent="0.35">
      <c r="A724" s="18" t="s">
        <v>1802</v>
      </c>
      <c r="B724">
        <v>1</v>
      </c>
      <c r="C724">
        <v>11</v>
      </c>
    </row>
    <row r="725" spans="1:3" x14ac:dyDescent="0.35">
      <c r="A725" s="19">
        <v>11</v>
      </c>
      <c r="B725">
        <v>1</v>
      </c>
      <c r="C725">
        <v>11</v>
      </c>
    </row>
    <row r="726" spans="1:3" x14ac:dyDescent="0.35">
      <c r="A726" s="5" t="s">
        <v>1145</v>
      </c>
      <c r="B726">
        <v>2</v>
      </c>
      <c r="C726">
        <v>11</v>
      </c>
    </row>
    <row r="727" spans="1:3" x14ac:dyDescent="0.35">
      <c r="A727" s="18" t="s">
        <v>1830</v>
      </c>
      <c r="B727">
        <v>1</v>
      </c>
      <c r="C727">
        <v>0</v>
      </c>
    </row>
    <row r="728" spans="1:3" x14ac:dyDescent="0.35">
      <c r="A728" s="19">
        <v>0</v>
      </c>
      <c r="B728">
        <v>1</v>
      </c>
      <c r="C728">
        <v>0</v>
      </c>
    </row>
    <row r="729" spans="1:3" x14ac:dyDescent="0.35">
      <c r="A729" s="18" t="s">
        <v>1802</v>
      </c>
      <c r="B729">
        <v>1</v>
      </c>
      <c r="C729">
        <v>11</v>
      </c>
    </row>
    <row r="730" spans="1:3" x14ac:dyDescent="0.35">
      <c r="A730" s="19">
        <v>11</v>
      </c>
      <c r="B730">
        <v>1</v>
      </c>
      <c r="C730">
        <v>11</v>
      </c>
    </row>
    <row r="731" spans="1:3" x14ac:dyDescent="0.35">
      <c r="A731" s="5" t="s">
        <v>1255</v>
      </c>
      <c r="B731">
        <v>1</v>
      </c>
      <c r="C731">
        <v>11</v>
      </c>
    </row>
    <row r="732" spans="1:3" x14ac:dyDescent="0.35">
      <c r="A732" s="18" t="s">
        <v>1802</v>
      </c>
      <c r="B732">
        <v>1</v>
      </c>
      <c r="C732">
        <v>11</v>
      </c>
    </row>
    <row r="733" spans="1:3" x14ac:dyDescent="0.35">
      <c r="A733" s="19">
        <v>11</v>
      </c>
      <c r="B733">
        <v>1</v>
      </c>
      <c r="C733">
        <v>11</v>
      </c>
    </row>
    <row r="734" spans="1:3" x14ac:dyDescent="0.35">
      <c r="A734" s="5" t="s">
        <v>1402</v>
      </c>
      <c r="B734">
        <v>1</v>
      </c>
      <c r="C734">
        <v>11</v>
      </c>
    </row>
    <row r="735" spans="1:3" x14ac:dyDescent="0.35">
      <c r="A735" s="18" t="s">
        <v>1802</v>
      </c>
      <c r="B735">
        <v>1</v>
      </c>
      <c r="C735">
        <v>11</v>
      </c>
    </row>
    <row r="736" spans="1:3" x14ac:dyDescent="0.35">
      <c r="A736" s="19">
        <v>11</v>
      </c>
      <c r="B736">
        <v>1</v>
      </c>
      <c r="C736">
        <v>11</v>
      </c>
    </row>
    <row r="737" spans="1:3" x14ac:dyDescent="0.35">
      <c r="A737" s="5" t="s">
        <v>1576</v>
      </c>
      <c r="B737">
        <v>1</v>
      </c>
      <c r="C737">
        <v>11</v>
      </c>
    </row>
    <row r="738" spans="1:3" x14ac:dyDescent="0.35">
      <c r="A738" s="18" t="s">
        <v>1802</v>
      </c>
      <c r="B738">
        <v>1</v>
      </c>
      <c r="C738">
        <v>11</v>
      </c>
    </row>
    <row r="739" spans="1:3" x14ac:dyDescent="0.35">
      <c r="A739" s="19">
        <v>11</v>
      </c>
      <c r="B739">
        <v>1</v>
      </c>
      <c r="C739">
        <v>11</v>
      </c>
    </row>
    <row r="740" spans="1:3" x14ac:dyDescent="0.35">
      <c r="A740" s="5" t="s">
        <v>602</v>
      </c>
      <c r="B740">
        <v>1</v>
      </c>
      <c r="C740">
        <v>11</v>
      </c>
    </row>
    <row r="741" spans="1:3" x14ac:dyDescent="0.35">
      <c r="A741" s="18" t="s">
        <v>1802</v>
      </c>
      <c r="B741">
        <v>1</v>
      </c>
      <c r="C741">
        <v>11</v>
      </c>
    </row>
    <row r="742" spans="1:3" x14ac:dyDescent="0.35">
      <c r="A742" s="19">
        <v>11</v>
      </c>
      <c r="B742">
        <v>1</v>
      </c>
      <c r="C742">
        <v>11</v>
      </c>
    </row>
    <row r="743" spans="1:3" x14ac:dyDescent="0.35">
      <c r="A743" s="5" t="s">
        <v>1099</v>
      </c>
      <c r="B743">
        <v>1</v>
      </c>
      <c r="C743">
        <v>11</v>
      </c>
    </row>
    <row r="744" spans="1:3" x14ac:dyDescent="0.35">
      <c r="A744" s="18" t="s">
        <v>1802</v>
      </c>
      <c r="B744">
        <v>1</v>
      </c>
      <c r="C744">
        <v>11</v>
      </c>
    </row>
    <row r="745" spans="1:3" x14ac:dyDescent="0.35">
      <c r="A745" s="19">
        <v>11</v>
      </c>
      <c r="B745">
        <v>1</v>
      </c>
      <c r="C745">
        <v>11</v>
      </c>
    </row>
    <row r="746" spans="1:3" x14ac:dyDescent="0.35">
      <c r="A746" s="5" t="s">
        <v>635</v>
      </c>
      <c r="B746">
        <v>1</v>
      </c>
      <c r="C746">
        <v>8</v>
      </c>
    </row>
    <row r="747" spans="1:3" x14ac:dyDescent="0.35">
      <c r="A747" s="18" t="s">
        <v>1802</v>
      </c>
      <c r="B747">
        <v>1</v>
      </c>
      <c r="C747">
        <v>8</v>
      </c>
    </row>
    <row r="748" spans="1:3" x14ac:dyDescent="0.35">
      <c r="A748" s="19">
        <v>8</v>
      </c>
      <c r="B748">
        <v>1</v>
      </c>
      <c r="C748">
        <v>8</v>
      </c>
    </row>
    <row r="749" spans="1:3" x14ac:dyDescent="0.35">
      <c r="A749" s="5" t="s">
        <v>492</v>
      </c>
      <c r="B749">
        <v>1</v>
      </c>
      <c r="C749">
        <v>8</v>
      </c>
    </row>
    <row r="750" spans="1:3" x14ac:dyDescent="0.35">
      <c r="A750" s="18" t="s">
        <v>1802</v>
      </c>
      <c r="B750">
        <v>1</v>
      </c>
      <c r="C750">
        <v>8</v>
      </c>
    </row>
    <row r="751" spans="1:3" x14ac:dyDescent="0.35">
      <c r="A751" s="19">
        <v>8</v>
      </c>
      <c r="B751">
        <v>1</v>
      </c>
      <c r="C751">
        <v>8</v>
      </c>
    </row>
    <row r="752" spans="1:3" x14ac:dyDescent="0.35">
      <c r="A752" s="5" t="s">
        <v>1701</v>
      </c>
      <c r="B752">
        <v>1</v>
      </c>
      <c r="C752">
        <v>8</v>
      </c>
    </row>
    <row r="753" spans="1:3" x14ac:dyDescent="0.35">
      <c r="A753" s="18" t="s">
        <v>1802</v>
      </c>
      <c r="B753">
        <v>1</v>
      </c>
      <c r="C753">
        <v>8</v>
      </c>
    </row>
    <row r="754" spans="1:3" x14ac:dyDescent="0.35">
      <c r="A754" s="19">
        <v>8</v>
      </c>
      <c r="B754">
        <v>1</v>
      </c>
      <c r="C754">
        <v>8</v>
      </c>
    </row>
    <row r="755" spans="1:3" x14ac:dyDescent="0.35">
      <c r="A755" s="5" t="s">
        <v>482</v>
      </c>
      <c r="B755">
        <v>1</v>
      </c>
      <c r="C755">
        <v>8</v>
      </c>
    </row>
    <row r="756" spans="1:3" x14ac:dyDescent="0.35">
      <c r="A756" s="18" t="s">
        <v>1802</v>
      </c>
      <c r="B756">
        <v>1</v>
      </c>
      <c r="C756">
        <v>8</v>
      </c>
    </row>
    <row r="757" spans="1:3" x14ac:dyDescent="0.35">
      <c r="A757" s="19">
        <v>8</v>
      </c>
      <c r="B757">
        <v>1</v>
      </c>
      <c r="C757">
        <v>8</v>
      </c>
    </row>
    <row r="758" spans="1:3" x14ac:dyDescent="0.35">
      <c r="A758" s="5" t="s">
        <v>423</v>
      </c>
      <c r="B758">
        <v>1</v>
      </c>
      <c r="C758">
        <v>8</v>
      </c>
    </row>
    <row r="759" spans="1:3" x14ac:dyDescent="0.35">
      <c r="A759" s="18" t="s">
        <v>1802</v>
      </c>
      <c r="B759">
        <v>1</v>
      </c>
      <c r="C759">
        <v>8</v>
      </c>
    </row>
    <row r="760" spans="1:3" x14ac:dyDescent="0.35">
      <c r="A760" s="19">
        <v>8</v>
      </c>
      <c r="B760">
        <v>1</v>
      </c>
      <c r="C760">
        <v>8</v>
      </c>
    </row>
    <row r="761" spans="1:3" x14ac:dyDescent="0.35">
      <c r="A761" s="5" t="s">
        <v>1322</v>
      </c>
      <c r="B761">
        <v>1</v>
      </c>
      <c r="C761">
        <v>0</v>
      </c>
    </row>
    <row r="762" spans="1:3" x14ac:dyDescent="0.35">
      <c r="A762" s="18" t="s">
        <v>1830</v>
      </c>
      <c r="B762">
        <v>1</v>
      </c>
      <c r="C762">
        <v>0</v>
      </c>
    </row>
    <row r="763" spans="1:3" x14ac:dyDescent="0.35">
      <c r="A763" s="19">
        <v>0</v>
      </c>
      <c r="B763">
        <v>1</v>
      </c>
      <c r="C763">
        <v>0</v>
      </c>
    </row>
    <row r="764" spans="1:3" x14ac:dyDescent="0.35">
      <c r="A764" s="5" t="s">
        <v>788</v>
      </c>
      <c r="B764">
        <v>1</v>
      </c>
      <c r="C764">
        <v>0</v>
      </c>
    </row>
    <row r="765" spans="1:3" x14ac:dyDescent="0.35">
      <c r="A765" s="18" t="s">
        <v>1830</v>
      </c>
      <c r="B765">
        <v>1</v>
      </c>
      <c r="C765">
        <v>0</v>
      </c>
    </row>
    <row r="766" spans="1:3" x14ac:dyDescent="0.35">
      <c r="A766" s="19">
        <v>0</v>
      </c>
      <c r="B766">
        <v>1</v>
      </c>
      <c r="C766">
        <v>0</v>
      </c>
    </row>
    <row r="767" spans="1:3" x14ac:dyDescent="0.35">
      <c r="A767" s="5" t="s">
        <v>1396</v>
      </c>
      <c r="B767">
        <v>1</v>
      </c>
      <c r="C767">
        <v>0</v>
      </c>
    </row>
    <row r="768" spans="1:3" x14ac:dyDescent="0.35">
      <c r="A768" s="18" t="s">
        <v>1830</v>
      </c>
      <c r="B768">
        <v>1</v>
      </c>
      <c r="C768">
        <v>0</v>
      </c>
    </row>
    <row r="769" spans="1:3" x14ac:dyDescent="0.35">
      <c r="A769" s="19">
        <v>0</v>
      </c>
      <c r="B769">
        <v>1</v>
      </c>
      <c r="C769">
        <v>0</v>
      </c>
    </row>
    <row r="770" spans="1:3" x14ac:dyDescent="0.35">
      <c r="A770" s="5" t="s">
        <v>988</v>
      </c>
      <c r="B770">
        <v>1</v>
      </c>
      <c r="C770">
        <v>0</v>
      </c>
    </row>
    <row r="771" spans="1:3" x14ac:dyDescent="0.35">
      <c r="A771" s="18" t="s">
        <v>1830</v>
      </c>
      <c r="B771">
        <v>1</v>
      </c>
      <c r="C771">
        <v>0</v>
      </c>
    </row>
    <row r="772" spans="1:3" x14ac:dyDescent="0.35">
      <c r="A772" s="19">
        <v>0</v>
      </c>
      <c r="B772">
        <v>1</v>
      </c>
      <c r="C772">
        <v>0</v>
      </c>
    </row>
    <row r="773" spans="1:3" x14ac:dyDescent="0.35">
      <c r="A773" s="5" t="s">
        <v>1251</v>
      </c>
      <c r="B773">
        <v>1</v>
      </c>
      <c r="C773">
        <v>0</v>
      </c>
    </row>
    <row r="774" spans="1:3" x14ac:dyDescent="0.35">
      <c r="A774" s="18" t="s">
        <v>1830</v>
      </c>
      <c r="B774">
        <v>1</v>
      </c>
      <c r="C774">
        <v>0</v>
      </c>
    </row>
    <row r="775" spans="1:3" x14ac:dyDescent="0.35">
      <c r="A775" s="19">
        <v>0</v>
      </c>
      <c r="B775">
        <v>1</v>
      </c>
      <c r="C775">
        <v>0</v>
      </c>
    </row>
    <row r="776" spans="1:3" x14ac:dyDescent="0.35">
      <c r="A776" s="5" t="s">
        <v>997</v>
      </c>
      <c r="B776">
        <v>2</v>
      </c>
      <c r="C776">
        <v>0</v>
      </c>
    </row>
    <row r="777" spans="1:3" x14ac:dyDescent="0.35">
      <c r="A777" s="18" t="s">
        <v>1830</v>
      </c>
      <c r="B777">
        <v>2</v>
      </c>
      <c r="C777">
        <v>0</v>
      </c>
    </row>
    <row r="778" spans="1:3" x14ac:dyDescent="0.35">
      <c r="A778" s="19">
        <v>0</v>
      </c>
      <c r="B778">
        <v>2</v>
      </c>
      <c r="C778">
        <v>0</v>
      </c>
    </row>
    <row r="779" spans="1:3" x14ac:dyDescent="0.35">
      <c r="A779" s="5" t="s">
        <v>1750</v>
      </c>
      <c r="B779">
        <v>1</v>
      </c>
      <c r="C779">
        <v>0</v>
      </c>
    </row>
    <row r="780" spans="1:3" x14ac:dyDescent="0.35">
      <c r="A780" s="18" t="s">
        <v>1830</v>
      </c>
      <c r="B780">
        <v>1</v>
      </c>
      <c r="C780">
        <v>0</v>
      </c>
    </row>
    <row r="781" spans="1:3" x14ac:dyDescent="0.35">
      <c r="A781" s="19">
        <v>0</v>
      </c>
      <c r="B781">
        <v>1</v>
      </c>
      <c r="C781">
        <v>0</v>
      </c>
    </row>
    <row r="782" spans="1:3" x14ac:dyDescent="0.35">
      <c r="A782" s="5" t="s">
        <v>1307</v>
      </c>
      <c r="B782">
        <v>2</v>
      </c>
      <c r="C782">
        <v>0</v>
      </c>
    </row>
    <row r="783" spans="1:3" x14ac:dyDescent="0.35">
      <c r="A783" s="18" t="s">
        <v>1830</v>
      </c>
      <c r="B783">
        <v>2</v>
      </c>
      <c r="C783">
        <v>0</v>
      </c>
    </row>
    <row r="784" spans="1:3" x14ac:dyDescent="0.35">
      <c r="A784" s="19">
        <v>0</v>
      </c>
      <c r="B784">
        <v>2</v>
      </c>
      <c r="C784">
        <v>0</v>
      </c>
    </row>
    <row r="785" spans="1:3" x14ac:dyDescent="0.35">
      <c r="A785" s="5" t="s">
        <v>1481</v>
      </c>
      <c r="B785">
        <v>1</v>
      </c>
      <c r="C785">
        <v>0</v>
      </c>
    </row>
    <row r="786" spans="1:3" x14ac:dyDescent="0.35">
      <c r="A786" s="18" t="s">
        <v>1813</v>
      </c>
      <c r="B786">
        <v>1</v>
      </c>
      <c r="C786">
        <v>0</v>
      </c>
    </row>
    <row r="787" spans="1:3" x14ac:dyDescent="0.35">
      <c r="A787" s="19">
        <v>0</v>
      </c>
      <c r="B787">
        <v>1</v>
      </c>
      <c r="C787">
        <v>0</v>
      </c>
    </row>
    <row r="788" spans="1:3" x14ac:dyDescent="0.35">
      <c r="A788" s="5" t="s">
        <v>1352</v>
      </c>
      <c r="B788">
        <v>1</v>
      </c>
      <c r="C788">
        <v>0</v>
      </c>
    </row>
    <row r="789" spans="1:3" x14ac:dyDescent="0.35">
      <c r="A789" s="18" t="s">
        <v>1830</v>
      </c>
      <c r="B789">
        <v>1</v>
      </c>
      <c r="C789">
        <v>0</v>
      </c>
    </row>
    <row r="790" spans="1:3" x14ac:dyDescent="0.35">
      <c r="A790" s="19">
        <v>0</v>
      </c>
      <c r="B790">
        <v>1</v>
      </c>
      <c r="C790">
        <v>0</v>
      </c>
    </row>
    <row r="791" spans="1:3" x14ac:dyDescent="0.35">
      <c r="A791" s="5" t="s">
        <v>1359</v>
      </c>
      <c r="B791">
        <v>1</v>
      </c>
      <c r="C791">
        <v>0</v>
      </c>
    </row>
    <row r="792" spans="1:3" x14ac:dyDescent="0.35">
      <c r="A792" s="18" t="s">
        <v>1830</v>
      </c>
      <c r="B792">
        <v>1</v>
      </c>
      <c r="C792">
        <v>0</v>
      </c>
    </row>
    <row r="793" spans="1:3" x14ac:dyDescent="0.35">
      <c r="A793" s="19">
        <v>0</v>
      </c>
      <c r="B793">
        <v>1</v>
      </c>
      <c r="C793">
        <v>0</v>
      </c>
    </row>
    <row r="794" spans="1:3" x14ac:dyDescent="0.35">
      <c r="A794" s="5" t="s">
        <v>1052</v>
      </c>
      <c r="B794">
        <v>1</v>
      </c>
      <c r="C794">
        <v>0</v>
      </c>
    </row>
    <row r="795" spans="1:3" x14ac:dyDescent="0.35">
      <c r="A795" s="18" t="s">
        <v>1813</v>
      </c>
      <c r="B795">
        <v>1</v>
      </c>
      <c r="C795">
        <v>0</v>
      </c>
    </row>
    <row r="796" spans="1:3" x14ac:dyDescent="0.35">
      <c r="A796" s="19">
        <v>0</v>
      </c>
      <c r="B796">
        <v>1</v>
      </c>
      <c r="C796">
        <v>0</v>
      </c>
    </row>
    <row r="797" spans="1:3" x14ac:dyDescent="0.35">
      <c r="A797" s="5" t="s">
        <v>364</v>
      </c>
      <c r="B797">
        <v>1</v>
      </c>
      <c r="C797">
        <v>0</v>
      </c>
    </row>
    <row r="798" spans="1:3" x14ac:dyDescent="0.35">
      <c r="A798" s="18" t="s">
        <v>1830</v>
      </c>
      <c r="B798">
        <v>1</v>
      </c>
      <c r="C798">
        <v>0</v>
      </c>
    </row>
    <row r="799" spans="1:3" x14ac:dyDescent="0.35">
      <c r="A799" s="19">
        <v>0</v>
      </c>
      <c r="B799">
        <v>1</v>
      </c>
      <c r="C799">
        <v>0</v>
      </c>
    </row>
    <row r="800" spans="1:3" x14ac:dyDescent="0.35">
      <c r="A800" s="5" t="s">
        <v>673</v>
      </c>
      <c r="B800">
        <v>1</v>
      </c>
      <c r="C800">
        <v>0</v>
      </c>
    </row>
    <row r="801" spans="1:3" x14ac:dyDescent="0.35">
      <c r="A801" s="18" t="s">
        <v>1830</v>
      </c>
      <c r="B801">
        <v>1</v>
      </c>
      <c r="C801">
        <v>0</v>
      </c>
    </row>
    <row r="802" spans="1:3" x14ac:dyDescent="0.35">
      <c r="A802" s="19">
        <v>0</v>
      </c>
      <c r="B802">
        <v>1</v>
      </c>
      <c r="C802">
        <v>0</v>
      </c>
    </row>
    <row r="803" spans="1:3" x14ac:dyDescent="0.35">
      <c r="A803" s="5" t="s">
        <v>960</v>
      </c>
      <c r="B803">
        <v>1</v>
      </c>
      <c r="C803">
        <v>0</v>
      </c>
    </row>
    <row r="804" spans="1:3" x14ac:dyDescent="0.35">
      <c r="A804" s="18" t="s">
        <v>1830</v>
      </c>
      <c r="B804">
        <v>1</v>
      </c>
      <c r="C804">
        <v>0</v>
      </c>
    </row>
    <row r="805" spans="1:3" x14ac:dyDescent="0.35">
      <c r="A805" s="19">
        <v>0</v>
      </c>
      <c r="B805">
        <v>1</v>
      </c>
      <c r="C805">
        <v>0</v>
      </c>
    </row>
    <row r="806" spans="1:3" x14ac:dyDescent="0.35">
      <c r="A806" s="5" t="s">
        <v>683</v>
      </c>
      <c r="B806">
        <v>1</v>
      </c>
      <c r="C806">
        <v>0</v>
      </c>
    </row>
    <row r="807" spans="1:3" x14ac:dyDescent="0.35">
      <c r="A807" s="18" t="s">
        <v>1830</v>
      </c>
      <c r="B807">
        <v>1</v>
      </c>
      <c r="C807">
        <v>0</v>
      </c>
    </row>
    <row r="808" spans="1:3" x14ac:dyDescent="0.35">
      <c r="A808" s="19">
        <v>0</v>
      </c>
      <c r="B808">
        <v>1</v>
      </c>
      <c r="C808">
        <v>0</v>
      </c>
    </row>
    <row r="809" spans="1:3" x14ac:dyDescent="0.35">
      <c r="A809" s="5" t="s">
        <v>1365</v>
      </c>
      <c r="B809">
        <v>2</v>
      </c>
      <c r="C809">
        <v>0</v>
      </c>
    </row>
    <row r="810" spans="1:3" x14ac:dyDescent="0.35">
      <c r="A810" s="18" t="s">
        <v>1830</v>
      </c>
      <c r="B810">
        <v>2</v>
      </c>
      <c r="C810">
        <v>0</v>
      </c>
    </row>
    <row r="811" spans="1:3" x14ac:dyDescent="0.35">
      <c r="A811" s="19">
        <v>0</v>
      </c>
      <c r="B811">
        <v>2</v>
      </c>
      <c r="C811">
        <v>0</v>
      </c>
    </row>
    <row r="812" spans="1:3" x14ac:dyDescent="0.35">
      <c r="A812" s="5" t="s">
        <v>1740</v>
      </c>
      <c r="B812">
        <v>1</v>
      </c>
      <c r="C812">
        <v>0</v>
      </c>
    </row>
    <row r="813" spans="1:3" x14ac:dyDescent="0.35">
      <c r="A813" s="18" t="s">
        <v>1830</v>
      </c>
      <c r="B813">
        <v>1</v>
      </c>
      <c r="C813">
        <v>0</v>
      </c>
    </row>
    <row r="814" spans="1:3" x14ac:dyDescent="0.35">
      <c r="A814" s="19">
        <v>0</v>
      </c>
      <c r="B814">
        <v>1</v>
      </c>
      <c r="C814">
        <v>0</v>
      </c>
    </row>
    <row r="815" spans="1:3" x14ac:dyDescent="0.35">
      <c r="A815" s="5" t="s">
        <v>1205</v>
      </c>
      <c r="B815">
        <v>2</v>
      </c>
      <c r="C815">
        <v>0</v>
      </c>
    </row>
    <row r="816" spans="1:3" x14ac:dyDescent="0.35">
      <c r="A816" s="18" t="s">
        <v>1830</v>
      </c>
      <c r="B816">
        <v>2</v>
      </c>
      <c r="C816">
        <v>0</v>
      </c>
    </row>
    <row r="817" spans="1:3" x14ac:dyDescent="0.35">
      <c r="A817" s="19">
        <v>0</v>
      </c>
      <c r="B817">
        <v>2</v>
      </c>
      <c r="C817">
        <v>0</v>
      </c>
    </row>
    <row r="818" spans="1:3" x14ac:dyDescent="0.35">
      <c r="A818" s="5" t="s">
        <v>1234</v>
      </c>
      <c r="B818">
        <v>1</v>
      </c>
      <c r="C818">
        <v>0</v>
      </c>
    </row>
    <row r="819" spans="1:3" x14ac:dyDescent="0.35">
      <c r="A819" s="18" t="s">
        <v>1830</v>
      </c>
      <c r="B819">
        <v>1</v>
      </c>
      <c r="C819">
        <v>0</v>
      </c>
    </row>
    <row r="820" spans="1:3" x14ac:dyDescent="0.35">
      <c r="A820" s="19">
        <v>0</v>
      </c>
      <c r="B820">
        <v>1</v>
      </c>
      <c r="C820">
        <v>0</v>
      </c>
    </row>
    <row r="821" spans="1:3" x14ac:dyDescent="0.35">
      <c r="A821" s="5" t="s">
        <v>1462</v>
      </c>
      <c r="B821">
        <v>1</v>
      </c>
      <c r="C821">
        <v>0</v>
      </c>
    </row>
    <row r="822" spans="1:3" x14ac:dyDescent="0.35">
      <c r="A822" s="18" t="s">
        <v>1813</v>
      </c>
      <c r="B822">
        <v>1</v>
      </c>
      <c r="C822">
        <v>0</v>
      </c>
    </row>
    <row r="823" spans="1:3" x14ac:dyDescent="0.35">
      <c r="A823" s="19">
        <v>0</v>
      </c>
      <c r="B823">
        <v>1</v>
      </c>
      <c r="C823">
        <v>0</v>
      </c>
    </row>
    <row r="824" spans="1:3" x14ac:dyDescent="0.35">
      <c r="A824" s="5" t="s">
        <v>1299</v>
      </c>
      <c r="B824">
        <v>1</v>
      </c>
      <c r="C824">
        <v>0</v>
      </c>
    </row>
    <row r="825" spans="1:3" x14ac:dyDescent="0.35">
      <c r="A825" s="18" t="s">
        <v>1830</v>
      </c>
      <c r="B825">
        <v>1</v>
      </c>
      <c r="C825">
        <v>0</v>
      </c>
    </row>
    <row r="826" spans="1:3" x14ac:dyDescent="0.35">
      <c r="A826" s="19">
        <v>0</v>
      </c>
      <c r="B826">
        <v>1</v>
      </c>
      <c r="C826">
        <v>0</v>
      </c>
    </row>
    <row r="827" spans="1:3" x14ac:dyDescent="0.35">
      <c r="A827" s="5" t="s">
        <v>872</v>
      </c>
      <c r="B827">
        <v>2</v>
      </c>
      <c r="C827">
        <v>0</v>
      </c>
    </row>
    <row r="828" spans="1:3" x14ac:dyDescent="0.35">
      <c r="A828" s="18" t="s">
        <v>1830</v>
      </c>
      <c r="B828">
        <v>2</v>
      </c>
      <c r="C828">
        <v>0</v>
      </c>
    </row>
    <row r="829" spans="1:3" x14ac:dyDescent="0.35">
      <c r="A829" s="19">
        <v>0</v>
      </c>
      <c r="B829">
        <v>2</v>
      </c>
      <c r="C829">
        <v>0</v>
      </c>
    </row>
    <row r="830" spans="1:3" x14ac:dyDescent="0.35">
      <c r="A830" s="5" t="s">
        <v>201</v>
      </c>
      <c r="B830">
        <v>1</v>
      </c>
      <c r="C830">
        <v>0</v>
      </c>
    </row>
    <row r="831" spans="1:3" x14ac:dyDescent="0.35">
      <c r="A831" s="18" t="s">
        <v>1813</v>
      </c>
      <c r="B831">
        <v>1</v>
      </c>
      <c r="C831">
        <v>0</v>
      </c>
    </row>
    <row r="832" spans="1:3" x14ac:dyDescent="0.35">
      <c r="A832" s="19">
        <v>0</v>
      </c>
      <c r="B832">
        <v>1</v>
      </c>
      <c r="C832">
        <v>0</v>
      </c>
    </row>
    <row r="833" spans="1:3" x14ac:dyDescent="0.35">
      <c r="A833" s="5" t="s">
        <v>1260</v>
      </c>
      <c r="B833">
        <v>1</v>
      </c>
      <c r="C833">
        <v>0</v>
      </c>
    </row>
    <row r="834" spans="1:3" x14ac:dyDescent="0.35">
      <c r="A834" s="18" t="s">
        <v>1830</v>
      </c>
      <c r="B834">
        <v>1</v>
      </c>
      <c r="C834">
        <v>0</v>
      </c>
    </row>
    <row r="835" spans="1:3" x14ac:dyDescent="0.35">
      <c r="A835" s="19">
        <v>0</v>
      </c>
      <c r="B835">
        <v>1</v>
      </c>
      <c r="C835">
        <v>0</v>
      </c>
    </row>
    <row r="836" spans="1:3" x14ac:dyDescent="0.35">
      <c r="A836" s="5" t="s">
        <v>1851</v>
      </c>
      <c r="B836">
        <v>358</v>
      </c>
      <c r="C836">
        <v>7008</v>
      </c>
    </row>
  </sheetData>
  <conditionalFormatting sqref="B1:B3 B879:B1048576">
    <cfRule type="colorScale" priority="2">
      <colorScale>
        <cfvo type="min"/>
        <cfvo type="max"/>
        <color rgb="FFFCFCFF"/>
        <color rgb="FF63BE7B"/>
      </colorScale>
    </cfRule>
    <cfRule type="colorScale" priority="4">
      <colorScale>
        <cfvo type="min"/>
        <cfvo type="max"/>
        <color rgb="FF63BE7B"/>
        <color rgb="FFFFEF9C"/>
      </colorScale>
    </cfRule>
    <cfRule type="colorScale" priority="5">
      <colorScale>
        <cfvo type="min"/>
        <cfvo type="percentile" val="50"/>
        <cfvo type="max"/>
        <color rgb="FF5A8AC6"/>
        <color rgb="FFFCFCFF"/>
        <color rgb="FFF8696B"/>
      </colorScale>
    </cfRule>
  </conditionalFormatting>
  <conditionalFormatting sqref="B1:E3 D4:E4 D519:E836 C837:E878 B879:E1048576">
    <cfRule type="cellIs" dxfId="0" priority="3"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4924-DF87-46ED-A2ED-F658E0DC7C86}">
  <dimension ref="A1:F142"/>
  <sheetViews>
    <sheetView topLeftCell="A118" zoomScale="75" zoomScaleNormal="90" workbookViewId="0">
      <selection activeCell="C137" sqref="C137"/>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3" t="s">
        <v>1800</v>
      </c>
      <c r="B1" s="3" t="s">
        <v>1814</v>
      </c>
      <c r="C1" s="3" t="s">
        <v>9</v>
      </c>
      <c r="D1" s="3" t="s">
        <v>1803</v>
      </c>
      <c r="E1" s="3" t="s">
        <v>1798</v>
      </c>
      <c r="F1" t="s">
        <v>1847</v>
      </c>
    </row>
    <row r="2" spans="1:6" x14ac:dyDescent="0.35">
      <c r="A2" s="3" t="s">
        <v>1804</v>
      </c>
      <c r="B2" s="3" t="s">
        <v>1802</v>
      </c>
      <c r="C2" s="3" t="s">
        <v>30</v>
      </c>
      <c r="D2" s="3" t="s">
        <v>31</v>
      </c>
      <c r="E2">
        <v>55</v>
      </c>
      <c r="F2" s="3" t="str">
        <f>CLEAN(TRIM(Grading22[[#This Row],[Placement]] &amp;  "|" &amp; Grading22[[#This Row],[Category]] &amp; "|" &amp; Grading22[[#This Row],[Type]]))</f>
        <v>Juara 1|External International|Individual</v>
      </c>
    </row>
    <row r="3" spans="1:6" x14ac:dyDescent="0.35">
      <c r="A3" s="3" t="s">
        <v>1805</v>
      </c>
      <c r="B3" s="3" t="s">
        <v>1802</v>
      </c>
      <c r="C3" s="3" t="s">
        <v>30</v>
      </c>
      <c r="D3" s="3" t="s">
        <v>31</v>
      </c>
      <c r="E3">
        <v>40</v>
      </c>
      <c r="F3" t="str">
        <f>CLEAN(TRIM(Grading22[[#This Row],[Placement]] &amp;  "|" &amp; Grading22[[#This Row],[Category]] &amp; "|" &amp; Grading22[[#This Row],[Type]]))</f>
        <v>Juara 2|External International|Individual</v>
      </c>
    </row>
    <row r="4" spans="1:6" x14ac:dyDescent="0.35">
      <c r="A4" s="3" t="s">
        <v>1806</v>
      </c>
      <c r="B4" s="3" t="s">
        <v>1802</v>
      </c>
      <c r="C4" s="3" t="s">
        <v>30</v>
      </c>
      <c r="D4" s="3" t="s">
        <v>31</v>
      </c>
      <c r="E4">
        <v>35</v>
      </c>
      <c r="F4" t="str">
        <f>CLEAN(TRIM(Grading22[[#This Row],[Placement]] &amp;  "|" &amp; Grading22[[#This Row],[Category]] &amp; "|" &amp; Grading22[[#This Row],[Type]]))</f>
        <v>Juara 3|External International|Individual</v>
      </c>
    </row>
    <row r="5" spans="1:6" x14ac:dyDescent="0.35">
      <c r="A5" s="3" t="s">
        <v>1807</v>
      </c>
      <c r="B5" s="3" t="s">
        <v>1802</v>
      </c>
      <c r="C5" s="3" t="s">
        <v>30</v>
      </c>
      <c r="D5" s="3" t="s">
        <v>31</v>
      </c>
      <c r="E5">
        <v>28</v>
      </c>
      <c r="F5" t="str">
        <f>CLEAN(TRIM(Grading22[[#This Row],[Placement]] &amp;  "|" &amp; Grading22[[#This Row],[Category]] &amp; "|" &amp; Grading22[[#This Row],[Type]]))</f>
        <v>Finalis|External International|Individual</v>
      </c>
    </row>
    <row r="6" spans="1:6" x14ac:dyDescent="0.35">
      <c r="A6" s="3" t="s">
        <v>1804</v>
      </c>
      <c r="B6" s="3" t="s">
        <v>1802</v>
      </c>
      <c r="C6" s="3" t="s">
        <v>43</v>
      </c>
      <c r="D6" s="3" t="s">
        <v>31</v>
      </c>
      <c r="E6">
        <v>35</v>
      </c>
      <c r="F6" t="str">
        <f>CLEAN(TRIM(Grading22[[#This Row],[Placement]] &amp;  "|" &amp; Grading22[[#This Row],[Category]] &amp; "|" &amp; Grading22[[#This Row],[Type]]))</f>
        <v>Juara 1|External Regional|Individual</v>
      </c>
    </row>
    <row r="7" spans="1:6" x14ac:dyDescent="0.35">
      <c r="A7" s="3" t="s">
        <v>1805</v>
      </c>
      <c r="B7" s="3" t="s">
        <v>1802</v>
      </c>
      <c r="C7" s="3" t="s">
        <v>43</v>
      </c>
      <c r="D7" s="3" t="s">
        <v>31</v>
      </c>
      <c r="E7">
        <v>30</v>
      </c>
      <c r="F7" t="str">
        <f>CLEAN(TRIM(Grading22[[#This Row],[Placement]] &amp;  "|" &amp; Grading22[[#This Row],[Category]] &amp; "|" &amp; Grading22[[#This Row],[Type]]))</f>
        <v>Juara 2|External Regional|Individual</v>
      </c>
    </row>
    <row r="8" spans="1:6" x14ac:dyDescent="0.35">
      <c r="A8" s="3" t="s">
        <v>1806</v>
      </c>
      <c r="B8" s="3" t="s">
        <v>1802</v>
      </c>
      <c r="C8" s="3" t="s">
        <v>43</v>
      </c>
      <c r="D8" s="3" t="s">
        <v>31</v>
      </c>
      <c r="E8">
        <v>25</v>
      </c>
      <c r="F8" t="str">
        <f>CLEAN(TRIM(Grading22[[#This Row],[Placement]] &amp;  "|" &amp; Grading22[[#This Row],[Category]] &amp; "|" &amp; Grading22[[#This Row],[Type]]))</f>
        <v>Juara 3|External Regional|Individual</v>
      </c>
    </row>
    <row r="9" spans="1:6" x14ac:dyDescent="0.35">
      <c r="A9" s="3" t="s">
        <v>1807</v>
      </c>
      <c r="B9" s="3" t="s">
        <v>1802</v>
      </c>
      <c r="C9" s="3" t="s">
        <v>43</v>
      </c>
      <c r="D9" s="3" t="s">
        <v>31</v>
      </c>
      <c r="E9">
        <v>20</v>
      </c>
      <c r="F9" t="str">
        <f>CLEAN(TRIM(Grading22[[#This Row],[Placement]] &amp;  "|" &amp; Grading22[[#This Row],[Category]] &amp; "|" &amp; Grading22[[#This Row],[Type]]))</f>
        <v>Finalis|External Regional|Individual</v>
      </c>
    </row>
    <row r="10" spans="1:6" x14ac:dyDescent="0.35">
      <c r="A10" s="3" t="s">
        <v>1804</v>
      </c>
      <c r="B10" s="3" t="s">
        <v>1802</v>
      </c>
      <c r="C10" s="3" t="s">
        <v>54</v>
      </c>
      <c r="D10" s="3" t="s">
        <v>31</v>
      </c>
      <c r="E10">
        <v>25</v>
      </c>
      <c r="F10" t="str">
        <f>CLEAN(TRIM(Grading22[[#This Row],[Placement]] &amp;  "|" &amp; Grading22[[#This Row],[Category]] &amp; "|" &amp; Grading22[[#This Row],[Type]]))</f>
        <v>Juara 1|External National|Individual</v>
      </c>
    </row>
    <row r="11" spans="1:6" x14ac:dyDescent="0.35">
      <c r="A11" s="3" t="s">
        <v>1805</v>
      </c>
      <c r="B11" s="3" t="s">
        <v>1802</v>
      </c>
      <c r="C11" s="3" t="s">
        <v>54</v>
      </c>
      <c r="D11" s="3" t="s">
        <v>31</v>
      </c>
      <c r="E11">
        <v>20</v>
      </c>
      <c r="F11" t="str">
        <f>CLEAN(TRIM(Grading22[[#This Row],[Placement]] &amp;  "|" &amp; Grading22[[#This Row],[Category]] &amp; "|" &amp; Grading22[[#This Row],[Type]]))</f>
        <v>Juara 2|External National|Individual</v>
      </c>
    </row>
    <row r="12" spans="1:6" x14ac:dyDescent="0.35">
      <c r="A12" s="3" t="s">
        <v>1806</v>
      </c>
      <c r="B12" s="3" t="s">
        <v>1802</v>
      </c>
      <c r="C12" s="3" t="s">
        <v>54</v>
      </c>
      <c r="D12" s="3" t="s">
        <v>31</v>
      </c>
      <c r="E12">
        <v>15</v>
      </c>
      <c r="F12" t="str">
        <f>CLEAN(TRIM(Grading22[[#This Row],[Placement]] &amp;  "|" &amp; Grading22[[#This Row],[Category]] &amp; "|" &amp; Grading22[[#This Row],[Type]]))</f>
        <v>Juara 3|External National|Individual</v>
      </c>
    </row>
    <row r="13" spans="1:6" x14ac:dyDescent="0.35">
      <c r="A13" s="3" t="s">
        <v>1807</v>
      </c>
      <c r="B13" s="3" t="s">
        <v>1802</v>
      </c>
      <c r="C13" s="3" t="s">
        <v>54</v>
      </c>
      <c r="D13" s="3" t="s">
        <v>31</v>
      </c>
      <c r="E13">
        <v>12</v>
      </c>
      <c r="F13" t="str">
        <f>CLEAN(TRIM(Grading22[[#This Row],[Placement]] &amp;  "|" &amp; Grading22[[#This Row],[Category]] &amp; "|" &amp; Grading22[[#This Row],[Type]]))</f>
        <v>Finalis|External National|Individual</v>
      </c>
    </row>
    <row r="14" spans="1:6" x14ac:dyDescent="0.35">
      <c r="A14" s="3" t="s">
        <v>1804</v>
      </c>
      <c r="B14" s="3" t="s">
        <v>1802</v>
      </c>
      <c r="C14" s="3" t="s">
        <v>1842</v>
      </c>
      <c r="D14" s="3" t="s">
        <v>31</v>
      </c>
      <c r="E14">
        <v>20</v>
      </c>
      <c r="F14" t="str">
        <f>CLEAN(TRIM(Grading22[[#This Row],[Placement]] &amp;  "|" &amp; Grading22[[#This Row],[Category]] &amp; "|" &amp; Grading22[[#This Row],[Type]]))</f>
        <v>Juara 1|External Provincial|Individual</v>
      </c>
    </row>
    <row r="15" spans="1:6" x14ac:dyDescent="0.35">
      <c r="A15" s="3" t="s">
        <v>1805</v>
      </c>
      <c r="B15" s="3" t="s">
        <v>1802</v>
      </c>
      <c r="C15" s="3" t="s">
        <v>1842</v>
      </c>
      <c r="D15" s="3" t="s">
        <v>31</v>
      </c>
      <c r="E15">
        <v>15</v>
      </c>
      <c r="F15" t="str">
        <f>CLEAN(TRIM(Grading22[[#This Row],[Placement]] &amp;  "|" &amp; Grading22[[#This Row],[Category]] &amp; "|" &amp; Grading22[[#This Row],[Type]]))</f>
        <v>Juara 2|External Provincial|Individual</v>
      </c>
    </row>
    <row r="16" spans="1:6" x14ac:dyDescent="0.35">
      <c r="A16" s="3" t="s">
        <v>1806</v>
      </c>
      <c r="B16" s="3" t="s">
        <v>1802</v>
      </c>
      <c r="C16" s="3" t="s">
        <v>1842</v>
      </c>
      <c r="D16" s="3" t="s">
        <v>31</v>
      </c>
      <c r="E16">
        <v>10</v>
      </c>
      <c r="F16" t="str">
        <f>CLEAN(TRIM(Grading22[[#This Row],[Placement]] &amp;  "|" &amp; Grading22[[#This Row],[Category]] &amp; "|" &amp; Grading22[[#This Row],[Type]]))</f>
        <v>Juara 3|External Provincial|Individual</v>
      </c>
    </row>
    <row r="17" spans="1:6" x14ac:dyDescent="0.35">
      <c r="A17" s="3" t="s">
        <v>1807</v>
      </c>
      <c r="B17" s="3" t="s">
        <v>1802</v>
      </c>
      <c r="C17" s="3" t="s">
        <v>1842</v>
      </c>
      <c r="D17" s="3" t="s">
        <v>31</v>
      </c>
      <c r="E17">
        <v>8</v>
      </c>
      <c r="F17" t="str">
        <f>CLEAN(TRIM(Grading22[[#This Row],[Placement]] &amp;  "|" &amp; Grading22[[#This Row],[Category]] &amp; "|" &amp; Grading22[[#This Row],[Type]]))</f>
        <v>Finalis|External Provincial|Individual</v>
      </c>
    </row>
    <row r="18" spans="1:6" x14ac:dyDescent="0.35">
      <c r="A18" s="3" t="s">
        <v>1804</v>
      </c>
      <c r="B18" s="3" t="s">
        <v>1802</v>
      </c>
      <c r="C18" s="3" t="s">
        <v>30</v>
      </c>
      <c r="D18" s="3" t="s">
        <v>44</v>
      </c>
      <c r="E18">
        <v>35</v>
      </c>
      <c r="F18" t="str">
        <f>CLEAN(TRIM(Grading22[[#This Row],[Placement]] &amp;  "|" &amp; Grading22[[#This Row],[Category]] &amp; "|" &amp; Grading22[[#This Row],[Type]]))</f>
        <v>Juara 1|External International|Team</v>
      </c>
    </row>
    <row r="19" spans="1:6" x14ac:dyDescent="0.35">
      <c r="A19" s="3" t="s">
        <v>1805</v>
      </c>
      <c r="B19" s="3" t="s">
        <v>1802</v>
      </c>
      <c r="C19" s="3" t="s">
        <v>30</v>
      </c>
      <c r="D19" s="3" t="s">
        <v>44</v>
      </c>
      <c r="E19">
        <v>30</v>
      </c>
      <c r="F19" t="str">
        <f>CLEAN(TRIM(Grading22[[#This Row],[Placement]] &amp;  "|" &amp; Grading22[[#This Row],[Category]] &amp; "|" &amp; Grading22[[#This Row],[Type]]))</f>
        <v>Juara 2|External International|Team</v>
      </c>
    </row>
    <row r="20" spans="1:6" x14ac:dyDescent="0.35">
      <c r="A20" s="3" t="s">
        <v>1806</v>
      </c>
      <c r="B20" s="3" t="s">
        <v>1802</v>
      </c>
      <c r="C20" s="3" t="s">
        <v>30</v>
      </c>
      <c r="D20" s="3" t="s">
        <v>44</v>
      </c>
      <c r="E20">
        <v>25</v>
      </c>
      <c r="F20" t="str">
        <f>CLEAN(TRIM(Grading22[[#This Row],[Placement]] &amp;  "|" &amp; Grading22[[#This Row],[Category]] &amp; "|" &amp; Grading22[[#This Row],[Type]]))</f>
        <v>Juara 3|External International|Team</v>
      </c>
    </row>
    <row r="21" spans="1:6" x14ac:dyDescent="0.35">
      <c r="A21" s="3" t="s">
        <v>1807</v>
      </c>
      <c r="B21" s="3" t="s">
        <v>1802</v>
      </c>
      <c r="C21" s="3" t="s">
        <v>30</v>
      </c>
      <c r="D21" s="3" t="s">
        <v>44</v>
      </c>
      <c r="E21">
        <v>25</v>
      </c>
      <c r="F21" t="str">
        <f>CLEAN(TRIM(Grading22[[#This Row],[Placement]] &amp;  "|" &amp; Grading22[[#This Row],[Category]] &amp; "|" &amp; Grading22[[#This Row],[Type]]))</f>
        <v>Finalis|External International|Team</v>
      </c>
    </row>
    <row r="22" spans="1:6" x14ac:dyDescent="0.35">
      <c r="A22" s="3" t="s">
        <v>1804</v>
      </c>
      <c r="B22" s="3" t="s">
        <v>1802</v>
      </c>
      <c r="C22" s="3" t="s">
        <v>43</v>
      </c>
      <c r="D22" s="3" t="s">
        <v>44</v>
      </c>
      <c r="E22">
        <v>25</v>
      </c>
      <c r="F22" t="str">
        <f>CLEAN(TRIM(Grading22[[#This Row],[Placement]] &amp;  "|" &amp; Grading22[[#This Row],[Category]] &amp; "|" &amp; Grading22[[#This Row],[Type]]))</f>
        <v>Juara 1|External Regional|Team</v>
      </c>
    </row>
    <row r="23" spans="1:6" x14ac:dyDescent="0.35">
      <c r="A23" s="3" t="s">
        <v>1805</v>
      </c>
      <c r="B23" s="3" t="s">
        <v>1802</v>
      </c>
      <c r="C23" s="3" t="s">
        <v>43</v>
      </c>
      <c r="D23" s="3" t="s">
        <v>44</v>
      </c>
      <c r="E23">
        <v>20</v>
      </c>
      <c r="F23" t="str">
        <f>CLEAN(TRIM(Grading22[[#This Row],[Placement]] &amp;  "|" &amp; Grading22[[#This Row],[Category]] &amp; "|" &amp; Grading22[[#This Row],[Type]]))</f>
        <v>Juara 2|External Regional|Team</v>
      </c>
    </row>
    <row r="24" spans="1:6" x14ac:dyDescent="0.35">
      <c r="A24" s="3" t="s">
        <v>1806</v>
      </c>
      <c r="B24" s="3" t="s">
        <v>1802</v>
      </c>
      <c r="C24" s="3" t="s">
        <v>43</v>
      </c>
      <c r="D24" s="3" t="s">
        <v>44</v>
      </c>
      <c r="E24">
        <v>15</v>
      </c>
      <c r="F24" t="str">
        <f>CLEAN(TRIM(Grading22[[#This Row],[Placement]] &amp;  "|" &amp; Grading22[[#This Row],[Category]] &amp; "|" &amp; Grading22[[#This Row],[Type]]))</f>
        <v>Juara 3|External Regional|Team</v>
      </c>
    </row>
    <row r="25" spans="1:6" x14ac:dyDescent="0.35">
      <c r="A25" s="3" t="s">
        <v>1807</v>
      </c>
      <c r="B25" s="3" t="s">
        <v>1802</v>
      </c>
      <c r="C25" s="3" t="s">
        <v>43</v>
      </c>
      <c r="D25" s="3" t="s">
        <v>44</v>
      </c>
      <c r="E25">
        <v>13</v>
      </c>
      <c r="F25" t="str">
        <f>CLEAN(TRIM(Grading22[[#This Row],[Placement]] &amp;  "|" &amp; Grading22[[#This Row],[Category]] &amp; "|" &amp; Grading22[[#This Row],[Type]]))</f>
        <v>Finalis|External Regional|Team</v>
      </c>
    </row>
    <row r="26" spans="1:6" x14ac:dyDescent="0.35">
      <c r="A26" s="3" t="s">
        <v>1804</v>
      </c>
      <c r="B26" s="3" t="s">
        <v>1802</v>
      </c>
      <c r="C26" s="3" t="s">
        <v>54</v>
      </c>
      <c r="D26" s="3" t="s">
        <v>44</v>
      </c>
      <c r="E26">
        <v>15</v>
      </c>
      <c r="F26" t="str">
        <f>CLEAN(TRIM(Grading22[[#This Row],[Placement]] &amp;  "|" &amp; Grading22[[#This Row],[Category]] &amp; "|" &amp; Grading22[[#This Row],[Type]]))</f>
        <v>Juara 1|External National|Team</v>
      </c>
    </row>
    <row r="27" spans="1:6" x14ac:dyDescent="0.35">
      <c r="A27" s="3" t="s">
        <v>1805</v>
      </c>
      <c r="B27" s="3" t="s">
        <v>1802</v>
      </c>
      <c r="C27" s="3" t="s">
        <v>54</v>
      </c>
      <c r="D27" s="3" t="s">
        <v>44</v>
      </c>
      <c r="E27">
        <v>11</v>
      </c>
      <c r="F27" t="str">
        <f>CLEAN(TRIM(Grading22[[#This Row],[Placement]] &amp;  "|" &amp; Grading22[[#This Row],[Category]] &amp; "|" &amp; Grading22[[#This Row],[Type]]))</f>
        <v>Juara 2|External National|Team</v>
      </c>
    </row>
    <row r="28" spans="1:6" x14ac:dyDescent="0.35">
      <c r="A28" s="3" t="s">
        <v>1806</v>
      </c>
      <c r="B28" s="3" t="s">
        <v>1802</v>
      </c>
      <c r="C28" s="3" t="s">
        <v>54</v>
      </c>
      <c r="D28" s="3" t="s">
        <v>44</v>
      </c>
      <c r="E28">
        <v>8</v>
      </c>
      <c r="F28" t="str">
        <f>CLEAN(TRIM(Grading22[[#This Row],[Placement]] &amp;  "|" &amp; Grading22[[#This Row],[Category]] &amp; "|" &amp; Grading22[[#This Row],[Type]]))</f>
        <v>Juara 3|External National|Team</v>
      </c>
    </row>
    <row r="29" spans="1:6" x14ac:dyDescent="0.35">
      <c r="A29" s="3" t="s">
        <v>1807</v>
      </c>
      <c r="B29" s="3" t="s">
        <v>1802</v>
      </c>
      <c r="C29" s="3" t="s">
        <v>54</v>
      </c>
      <c r="D29" s="3" t="s">
        <v>44</v>
      </c>
      <c r="E29" s="3">
        <v>7.5</v>
      </c>
      <c r="F29" t="str">
        <f>CLEAN(TRIM(Grading22[[#This Row],[Placement]] &amp;  "|" &amp; Grading22[[#This Row],[Category]] &amp; "|" &amp; Grading22[[#This Row],[Type]]))</f>
        <v>Finalis|External National|Team</v>
      </c>
    </row>
    <row r="30" spans="1:6" x14ac:dyDescent="0.35">
      <c r="A30" s="3" t="s">
        <v>1804</v>
      </c>
      <c r="B30" s="3" t="s">
        <v>1802</v>
      </c>
      <c r="C30" s="3" t="s">
        <v>1842</v>
      </c>
      <c r="D30" s="3" t="s">
        <v>44</v>
      </c>
      <c r="E30">
        <v>10</v>
      </c>
      <c r="F30" t="str">
        <f>CLEAN(TRIM(Grading22[[#This Row],[Placement]] &amp;  "|" &amp; Grading22[[#This Row],[Category]] &amp; "|" &amp; Grading22[[#This Row],[Type]]))</f>
        <v>Juara 1|External Provincial|Team</v>
      </c>
    </row>
    <row r="31" spans="1:6" x14ac:dyDescent="0.35">
      <c r="A31" s="3" t="s">
        <v>1805</v>
      </c>
      <c r="B31" s="3" t="s">
        <v>1802</v>
      </c>
      <c r="C31" s="3" t="s">
        <v>1842</v>
      </c>
      <c r="D31" s="3" t="s">
        <v>44</v>
      </c>
      <c r="E31">
        <v>7</v>
      </c>
      <c r="F31" t="str">
        <f>CLEAN(TRIM(Grading22[[#This Row],[Placement]] &amp;  "|" &amp; Grading22[[#This Row],[Category]] &amp; "|" &amp; Grading22[[#This Row],[Type]]))</f>
        <v>Juara 2|External Provincial|Team</v>
      </c>
    </row>
    <row r="32" spans="1:6" x14ac:dyDescent="0.35">
      <c r="A32" s="3" t="s">
        <v>1806</v>
      </c>
      <c r="B32" s="3" t="s">
        <v>1802</v>
      </c>
      <c r="C32" s="3" t="s">
        <v>1842</v>
      </c>
      <c r="D32" s="3" t="s">
        <v>44</v>
      </c>
      <c r="E32">
        <v>6</v>
      </c>
      <c r="F32" t="str">
        <f>CLEAN(TRIM(Grading22[[#This Row],[Placement]] &amp;  "|" &amp; Grading22[[#This Row],[Category]] &amp; "|" &amp; Grading22[[#This Row],[Type]]))</f>
        <v>Juara 3|External Provincial|Team</v>
      </c>
    </row>
    <row r="33" spans="1:6" x14ac:dyDescent="0.35">
      <c r="A33" s="3" t="s">
        <v>1807</v>
      </c>
      <c r="B33" s="3" t="s">
        <v>1802</v>
      </c>
      <c r="C33" s="3" t="s">
        <v>1842</v>
      </c>
      <c r="D33" s="3" t="s">
        <v>44</v>
      </c>
      <c r="E33">
        <v>5</v>
      </c>
      <c r="F33" t="str">
        <f>CLEAN(TRIM(Grading22[[#This Row],[Placement]] &amp;  "|" &amp; Grading22[[#This Row],[Category]] &amp; "|" &amp; Grading22[[#This Row],[Type]]))</f>
        <v>Finalis|External Provincial|Team</v>
      </c>
    </row>
    <row r="34" spans="1:6" x14ac:dyDescent="0.35">
      <c r="A34" s="3" t="s">
        <v>1809</v>
      </c>
      <c r="B34" s="3" t="s">
        <v>1813</v>
      </c>
      <c r="C34" s="3" t="s">
        <v>30</v>
      </c>
      <c r="D34" s="3" t="s">
        <v>31</v>
      </c>
      <c r="E34">
        <v>50</v>
      </c>
      <c r="F34" t="str">
        <f>CLEAN(TRIM(Grading22[[#This Row],[Placement]] &amp;  "|" &amp; Grading22[[#This Row],[Category]] &amp; "|" &amp; Grading22[[#This Row],[Type]]))</f>
        <v>Pelatih/Wasit/Juri Berlisensi|External International|Individual</v>
      </c>
    </row>
    <row r="35" spans="1:6" x14ac:dyDescent="0.35">
      <c r="A35" s="3" t="s">
        <v>1808</v>
      </c>
      <c r="B35" s="3" t="s">
        <v>1813</v>
      </c>
      <c r="C35" s="3" t="s">
        <v>30</v>
      </c>
      <c r="D35" s="3" t="s">
        <v>31</v>
      </c>
      <c r="E35">
        <v>25</v>
      </c>
      <c r="F35" t="str">
        <f>CLEAN(TRIM(Grading22[[#This Row],[Placement]] &amp;  "|" &amp; Grading22[[#This Row],[Category]] &amp; "|" &amp; Grading22[[#This Row],[Type]]))</f>
        <v>Pelatih/Wasit/Juri Tidak Berlisensi|External International|Individual</v>
      </c>
    </row>
    <row r="36" spans="1:6" x14ac:dyDescent="0.35">
      <c r="A36" s="3" t="s">
        <v>1810</v>
      </c>
      <c r="B36" s="3" t="s">
        <v>1813</v>
      </c>
      <c r="C36" s="3" t="s">
        <v>30</v>
      </c>
      <c r="D36" s="3" t="s">
        <v>31</v>
      </c>
      <c r="E36">
        <v>25</v>
      </c>
      <c r="F36" t="str">
        <f>CLEAN(TRIM(Grading22[[#This Row],[Placement]] &amp;  "|" &amp; Grading22[[#This Row],[Category]] &amp; "|" &amp; Grading22[[#This Row],[Type]]))</f>
        <v>Narasumber/Pembicara|External International|Individual</v>
      </c>
    </row>
    <row r="37" spans="1:6" x14ac:dyDescent="0.35">
      <c r="A37" s="3" t="s">
        <v>1811</v>
      </c>
      <c r="B37" s="3" t="s">
        <v>1813</v>
      </c>
      <c r="C37" s="3" t="s">
        <v>30</v>
      </c>
      <c r="D37" s="3" t="s">
        <v>31</v>
      </c>
      <c r="E37">
        <v>20</v>
      </c>
      <c r="F37" t="str">
        <f>CLEAN(TRIM(Grading22[[#This Row],[Placement]] &amp;  "|" &amp; Grading22[[#This Row],[Category]] &amp; "|" &amp; Grading22[[#This Row],[Type]]))</f>
        <v>Moderator|External International|Individual</v>
      </c>
    </row>
    <row r="38" spans="1:6" x14ac:dyDescent="0.35">
      <c r="A38" s="3" t="s">
        <v>1812</v>
      </c>
      <c r="B38" s="3" t="s">
        <v>1813</v>
      </c>
      <c r="C38" s="3" t="s">
        <v>30</v>
      </c>
      <c r="D38" s="3" t="s">
        <v>31</v>
      </c>
      <c r="E38">
        <v>20</v>
      </c>
      <c r="F38" t="str">
        <f>CLEAN(TRIM(Grading22[[#This Row],[Placement]] &amp;  "|" &amp; Grading22[[#This Row],[Category]] &amp; "|" &amp; Grading22[[#This Row],[Type]]))</f>
        <v>Pengakuan Lainnya|External International|Individual</v>
      </c>
    </row>
    <row r="39" spans="1:6" x14ac:dyDescent="0.35">
      <c r="A39" s="3" t="s">
        <v>1809</v>
      </c>
      <c r="B39" s="3" t="s">
        <v>1813</v>
      </c>
      <c r="C39" s="3" t="s">
        <v>43</v>
      </c>
      <c r="D39" s="3" t="s">
        <v>31</v>
      </c>
      <c r="E39">
        <v>40</v>
      </c>
      <c r="F39" t="str">
        <f>CLEAN(TRIM(Grading22[[#This Row],[Placement]] &amp;  "|" &amp; Grading22[[#This Row],[Category]] &amp; "|" &amp; Grading22[[#This Row],[Type]]))</f>
        <v>Pelatih/Wasit/Juri Berlisensi|External Regional|Individual</v>
      </c>
    </row>
    <row r="40" spans="1:6" x14ac:dyDescent="0.35">
      <c r="A40" s="3" t="s">
        <v>1808</v>
      </c>
      <c r="B40" s="3" t="s">
        <v>1813</v>
      </c>
      <c r="C40" s="3" t="s">
        <v>43</v>
      </c>
      <c r="D40" s="3" t="s">
        <v>31</v>
      </c>
      <c r="E40">
        <v>20</v>
      </c>
      <c r="F40" t="str">
        <f>CLEAN(TRIM(Grading22[[#This Row],[Placement]] &amp;  "|" &amp; Grading22[[#This Row],[Category]] &amp; "|" &amp; Grading22[[#This Row],[Type]]))</f>
        <v>Pelatih/Wasit/Juri Tidak Berlisensi|External Regional|Individual</v>
      </c>
    </row>
    <row r="41" spans="1:6" x14ac:dyDescent="0.35">
      <c r="A41" s="3" t="s">
        <v>1810</v>
      </c>
      <c r="B41" s="3" t="s">
        <v>1813</v>
      </c>
      <c r="C41" s="3" t="s">
        <v>43</v>
      </c>
      <c r="D41" s="3" t="s">
        <v>31</v>
      </c>
      <c r="E41">
        <v>20</v>
      </c>
      <c r="F41" t="str">
        <f>CLEAN(TRIM(Grading22[[#This Row],[Placement]] &amp;  "|" &amp; Grading22[[#This Row],[Category]] &amp; "|" &amp; Grading22[[#This Row],[Type]]))</f>
        <v>Narasumber/Pembicara|External Regional|Individual</v>
      </c>
    </row>
    <row r="42" spans="1:6" x14ac:dyDescent="0.35">
      <c r="A42" s="3" t="s">
        <v>1811</v>
      </c>
      <c r="B42" s="3" t="s">
        <v>1813</v>
      </c>
      <c r="C42" s="3" t="s">
        <v>43</v>
      </c>
      <c r="D42" s="3" t="s">
        <v>31</v>
      </c>
      <c r="E42">
        <v>15</v>
      </c>
      <c r="F42" t="str">
        <f>CLEAN(TRIM(Grading22[[#This Row],[Placement]] &amp;  "|" &amp; Grading22[[#This Row],[Category]] &amp; "|" &amp; Grading22[[#This Row],[Type]]))</f>
        <v>Moderator|External Regional|Individual</v>
      </c>
    </row>
    <row r="43" spans="1:6" x14ac:dyDescent="0.35">
      <c r="A43" s="3" t="s">
        <v>1812</v>
      </c>
      <c r="B43" s="3" t="s">
        <v>1813</v>
      </c>
      <c r="C43" s="3" t="s">
        <v>43</v>
      </c>
      <c r="D43" s="3" t="s">
        <v>31</v>
      </c>
      <c r="E43">
        <v>15</v>
      </c>
      <c r="F43" t="str">
        <f>CLEAN(TRIM(Grading22[[#This Row],[Placement]] &amp;  "|" &amp; Grading22[[#This Row],[Category]] &amp; "|" &amp; Grading22[[#This Row],[Type]]))</f>
        <v>Pengakuan Lainnya|External Regional|Individual</v>
      </c>
    </row>
    <row r="44" spans="1:6" x14ac:dyDescent="0.35">
      <c r="A44" s="3" t="s">
        <v>1809</v>
      </c>
      <c r="B44" s="3" t="s">
        <v>1813</v>
      </c>
      <c r="C44" s="3" t="s">
        <v>54</v>
      </c>
      <c r="D44" s="3" t="s">
        <v>31</v>
      </c>
      <c r="E44">
        <v>30</v>
      </c>
      <c r="F44" t="str">
        <f>CLEAN(TRIM(Grading22[[#This Row],[Placement]] &amp;  "|" &amp; Grading22[[#This Row],[Category]] &amp; "|" &amp; Grading22[[#This Row],[Type]]))</f>
        <v>Pelatih/Wasit/Juri Berlisensi|External National|Individual</v>
      </c>
    </row>
    <row r="45" spans="1:6" x14ac:dyDescent="0.35">
      <c r="A45" s="3" t="s">
        <v>1808</v>
      </c>
      <c r="B45" s="3" t="s">
        <v>1813</v>
      </c>
      <c r="C45" s="3" t="s">
        <v>54</v>
      </c>
      <c r="D45" s="3" t="s">
        <v>31</v>
      </c>
      <c r="E45">
        <v>15</v>
      </c>
      <c r="F45" t="str">
        <f>CLEAN(TRIM(Grading22[[#This Row],[Placement]] &amp;  "|" &amp; Grading22[[#This Row],[Category]] &amp; "|" &amp; Grading22[[#This Row],[Type]]))</f>
        <v>Pelatih/Wasit/Juri Tidak Berlisensi|External National|Individual</v>
      </c>
    </row>
    <row r="46" spans="1:6" x14ac:dyDescent="0.35">
      <c r="A46" s="3" t="s">
        <v>1810</v>
      </c>
      <c r="B46" s="3" t="s">
        <v>1813</v>
      </c>
      <c r="C46" s="3" t="s">
        <v>54</v>
      </c>
      <c r="D46" s="3" t="s">
        <v>31</v>
      </c>
      <c r="E46">
        <v>15</v>
      </c>
      <c r="F46" t="str">
        <f>CLEAN(TRIM(Grading22[[#This Row],[Placement]] &amp;  "|" &amp; Grading22[[#This Row],[Category]] &amp; "|" &amp; Grading22[[#This Row],[Type]]))</f>
        <v>Narasumber/Pembicara|External National|Individual</v>
      </c>
    </row>
    <row r="47" spans="1:6" x14ac:dyDescent="0.35">
      <c r="A47" s="3" t="s">
        <v>1811</v>
      </c>
      <c r="B47" s="3" t="s">
        <v>1813</v>
      </c>
      <c r="C47" s="3" t="s">
        <v>54</v>
      </c>
      <c r="D47" s="3" t="s">
        <v>31</v>
      </c>
      <c r="E47">
        <v>10</v>
      </c>
      <c r="F47" t="str">
        <f>CLEAN(TRIM(Grading22[[#This Row],[Placement]] &amp;  "|" &amp; Grading22[[#This Row],[Category]] &amp; "|" &amp; Grading22[[#This Row],[Type]]))</f>
        <v>Moderator|External National|Individual</v>
      </c>
    </row>
    <row r="48" spans="1:6" x14ac:dyDescent="0.35">
      <c r="A48" s="3" t="s">
        <v>1812</v>
      </c>
      <c r="B48" s="3" t="s">
        <v>1813</v>
      </c>
      <c r="C48" s="3" t="s">
        <v>54</v>
      </c>
      <c r="D48" s="3" t="s">
        <v>31</v>
      </c>
      <c r="E48">
        <v>10</v>
      </c>
      <c r="F48" t="str">
        <f>CLEAN(TRIM(Grading22[[#This Row],[Placement]] &amp;  "|" &amp; Grading22[[#This Row],[Category]] &amp; "|" &amp; Grading22[[#This Row],[Type]]))</f>
        <v>Pengakuan Lainnya|External National|Individual</v>
      </c>
    </row>
    <row r="49" spans="1:6" x14ac:dyDescent="0.35">
      <c r="A49" s="3" t="s">
        <v>1809</v>
      </c>
      <c r="B49" s="3" t="s">
        <v>1813</v>
      </c>
      <c r="C49" s="3" t="s">
        <v>1842</v>
      </c>
      <c r="D49" s="3" t="s">
        <v>31</v>
      </c>
      <c r="E49">
        <v>20</v>
      </c>
      <c r="F49" t="str">
        <f>CLEAN(TRIM(Grading22[[#This Row],[Placement]] &amp;  "|" &amp; Grading22[[#This Row],[Category]] &amp; "|" &amp; Grading22[[#This Row],[Type]]))</f>
        <v>Pelatih/Wasit/Juri Berlisensi|External Provincial|Individual</v>
      </c>
    </row>
    <row r="50" spans="1:6" x14ac:dyDescent="0.35">
      <c r="A50" s="3" t="s">
        <v>1808</v>
      </c>
      <c r="B50" s="3" t="s">
        <v>1813</v>
      </c>
      <c r="C50" s="3" t="s">
        <v>1842</v>
      </c>
      <c r="D50" s="3" t="s">
        <v>31</v>
      </c>
      <c r="E50">
        <v>10</v>
      </c>
      <c r="F50" t="str">
        <f>CLEAN(TRIM(Grading22[[#This Row],[Placement]] &amp;  "|" &amp; Grading22[[#This Row],[Category]] &amp; "|" &amp; Grading22[[#This Row],[Type]]))</f>
        <v>Pelatih/Wasit/Juri Tidak Berlisensi|External Provincial|Individual</v>
      </c>
    </row>
    <row r="51" spans="1:6" x14ac:dyDescent="0.35">
      <c r="A51" s="3" t="s">
        <v>1810</v>
      </c>
      <c r="B51" s="3" t="s">
        <v>1813</v>
      </c>
      <c r="C51" s="3" t="s">
        <v>1842</v>
      </c>
      <c r="D51" s="3" t="s">
        <v>31</v>
      </c>
      <c r="E51">
        <v>10</v>
      </c>
      <c r="F51" t="str">
        <f>CLEAN(TRIM(Grading22[[#This Row],[Placement]] &amp;  "|" &amp; Grading22[[#This Row],[Category]] &amp; "|" &amp; Grading22[[#This Row],[Type]]))</f>
        <v>Narasumber/Pembicara|External Provincial|Individual</v>
      </c>
    </row>
    <row r="52" spans="1:6" x14ac:dyDescent="0.35">
      <c r="A52" s="3" t="s">
        <v>1811</v>
      </c>
      <c r="B52" s="3" t="s">
        <v>1813</v>
      </c>
      <c r="C52" s="3" t="s">
        <v>1842</v>
      </c>
      <c r="D52" s="3" t="s">
        <v>31</v>
      </c>
      <c r="E52">
        <v>5</v>
      </c>
      <c r="F52" t="str">
        <f>CLEAN(TRIM(Grading22[[#This Row],[Placement]] &amp;  "|" &amp; Grading22[[#This Row],[Category]] &amp; "|" &amp; Grading22[[#This Row],[Type]]))</f>
        <v>Moderator|External Provincial|Individual</v>
      </c>
    </row>
    <row r="53" spans="1:6" x14ac:dyDescent="0.35">
      <c r="A53" s="3" t="s">
        <v>1812</v>
      </c>
      <c r="B53" s="3" t="s">
        <v>1813</v>
      </c>
      <c r="C53" s="3" t="s">
        <v>1842</v>
      </c>
      <c r="D53" s="3" t="s">
        <v>31</v>
      </c>
      <c r="E53">
        <v>5</v>
      </c>
      <c r="F53" t="str">
        <f>CLEAN(TRIM(Grading22[[#This Row],[Placement]] &amp;  "|" &amp; Grading22[[#This Row],[Category]] &amp; "|" &amp; Grading22[[#This Row],[Type]]))</f>
        <v>Pengakuan Lainnya|External Provincial|Individual</v>
      </c>
    </row>
    <row r="54" spans="1:6" x14ac:dyDescent="0.35">
      <c r="A54" s="3" t="s">
        <v>1815</v>
      </c>
      <c r="B54" s="3" t="s">
        <v>1822</v>
      </c>
      <c r="C54" s="3" t="s">
        <v>30</v>
      </c>
      <c r="D54" s="3" t="s">
        <v>31</v>
      </c>
      <c r="E54">
        <v>50</v>
      </c>
      <c r="F54" t="str">
        <f>CLEAN(TRIM(Grading22[[#This Row],[Placement]] &amp;  "|" &amp; Grading22[[#This Row],[Category]] &amp; "|" &amp; Grading22[[#This Row],[Type]]))</f>
        <v>Tanda Jasa|External International|Individual</v>
      </c>
    </row>
    <row r="55" spans="1:6" x14ac:dyDescent="0.35">
      <c r="A55" s="3" t="s">
        <v>1816</v>
      </c>
      <c r="B55" s="3" t="s">
        <v>1822</v>
      </c>
      <c r="C55" s="3" t="s">
        <v>30</v>
      </c>
      <c r="D55" s="3" t="s">
        <v>31</v>
      </c>
      <c r="E55">
        <v>40</v>
      </c>
      <c r="F55" t="str">
        <f>CLEAN(TRIM(Grading22[[#This Row],[Placement]] &amp;  "|" &amp; Grading22[[#This Row],[Category]] &amp; "|" &amp; Grading22[[#This Row],[Type]]))</f>
        <v>Penerima Hibah Kompetisi|External International|Individual</v>
      </c>
    </row>
    <row r="56" spans="1:6" x14ac:dyDescent="0.35">
      <c r="A56" s="3" t="s">
        <v>1817</v>
      </c>
      <c r="B56" s="3" t="s">
        <v>1822</v>
      </c>
      <c r="C56" s="3" t="s">
        <v>30</v>
      </c>
      <c r="D56" s="3" t="s">
        <v>31</v>
      </c>
      <c r="E56">
        <v>30</v>
      </c>
      <c r="F56" t="str">
        <f>CLEAN(TRIM(Grading22[[#This Row],[Placement]] &amp;  "|" &amp; Grading22[[#This Row],[Category]] &amp; "|" &amp; Grading22[[#This Row],[Type]]))</f>
        <v>Medali Emas|External International|Individual</v>
      </c>
    </row>
    <row r="57" spans="1:6" x14ac:dyDescent="0.35">
      <c r="A57" s="3" t="s">
        <v>1818</v>
      </c>
      <c r="B57" s="3" t="s">
        <v>1822</v>
      </c>
      <c r="C57" s="3" t="s">
        <v>30</v>
      </c>
      <c r="D57" s="3" t="s">
        <v>31</v>
      </c>
      <c r="E57">
        <v>25</v>
      </c>
      <c r="F57" t="str">
        <f>CLEAN(TRIM(Grading22[[#This Row],[Placement]] &amp;  "|" &amp; Grading22[[#This Row],[Category]] &amp; "|" &amp; Grading22[[#This Row],[Type]]))</f>
        <v>Medali Perak|External International|Individual</v>
      </c>
    </row>
    <row r="58" spans="1:6" x14ac:dyDescent="0.35">
      <c r="A58" s="3" t="s">
        <v>1819</v>
      </c>
      <c r="B58" s="3" t="s">
        <v>1822</v>
      </c>
      <c r="C58" s="3" t="s">
        <v>30</v>
      </c>
      <c r="D58" s="3" t="s">
        <v>31</v>
      </c>
      <c r="E58">
        <v>20</v>
      </c>
      <c r="F58" t="str">
        <f>CLEAN(TRIM(Grading22[[#This Row],[Placement]] &amp;  "|" &amp; Grading22[[#This Row],[Category]] &amp; "|" &amp; Grading22[[#This Row],[Type]]))</f>
        <v>Medali Perunggu|External International|Individual</v>
      </c>
    </row>
    <row r="59" spans="1:6" x14ac:dyDescent="0.35">
      <c r="A59" s="3" t="s">
        <v>1820</v>
      </c>
      <c r="B59" s="3" t="s">
        <v>1822</v>
      </c>
      <c r="C59" s="3" t="s">
        <v>30</v>
      </c>
      <c r="D59" s="3" t="s">
        <v>31</v>
      </c>
      <c r="E59">
        <v>10</v>
      </c>
      <c r="F59" t="str">
        <f>CLEAN(TRIM(Grading22[[#This Row],[Placement]] &amp;  "|" &amp; Grading22[[#This Row],[Category]] &amp; "|" &amp; Grading22[[#This Row],[Type]]))</f>
        <v>Piagam Partisipasi|External International|Individual</v>
      </c>
    </row>
    <row r="60" spans="1:6" x14ac:dyDescent="0.35">
      <c r="A60" s="3" t="s">
        <v>1821</v>
      </c>
      <c r="B60" s="3" t="s">
        <v>1822</v>
      </c>
      <c r="C60" s="3" t="s">
        <v>30</v>
      </c>
      <c r="D60" s="3" t="s">
        <v>31</v>
      </c>
      <c r="E60">
        <v>10</v>
      </c>
      <c r="F60" t="str">
        <f>CLEAN(TRIM(Grading22[[#This Row],[Placement]] &amp;  "|" &amp; Grading22[[#This Row],[Category]] &amp; "|" &amp; Grading22[[#This Row],[Type]]))</f>
        <v>Penghargaan Lainnya|External International|Individual</v>
      </c>
    </row>
    <row r="61" spans="1:6" x14ac:dyDescent="0.35">
      <c r="A61" s="3" t="s">
        <v>1815</v>
      </c>
      <c r="B61" s="3" t="s">
        <v>1822</v>
      </c>
      <c r="C61" s="3" t="s">
        <v>43</v>
      </c>
      <c r="D61" s="3" t="s">
        <v>31</v>
      </c>
      <c r="E61">
        <v>40</v>
      </c>
      <c r="F61" t="str">
        <f>CLEAN(TRIM(Grading22[[#This Row],[Placement]] &amp;  "|" &amp; Grading22[[#This Row],[Category]] &amp; "|" &amp; Grading22[[#This Row],[Type]]))</f>
        <v>Tanda Jasa|External Regional|Individual</v>
      </c>
    </row>
    <row r="62" spans="1:6" x14ac:dyDescent="0.35">
      <c r="A62" s="3" t="s">
        <v>1816</v>
      </c>
      <c r="B62" s="3" t="s">
        <v>1822</v>
      </c>
      <c r="C62" s="3" t="s">
        <v>43</v>
      </c>
      <c r="D62" s="3" t="s">
        <v>31</v>
      </c>
      <c r="E62">
        <v>30</v>
      </c>
      <c r="F62" t="str">
        <f>CLEAN(TRIM(Grading22[[#This Row],[Placement]] &amp;  "|" &amp; Grading22[[#This Row],[Category]] &amp; "|" &amp; Grading22[[#This Row],[Type]]))</f>
        <v>Penerima Hibah Kompetisi|External Regional|Individual</v>
      </c>
    </row>
    <row r="63" spans="1:6" x14ac:dyDescent="0.35">
      <c r="A63" s="3" t="s">
        <v>1817</v>
      </c>
      <c r="B63" s="3" t="s">
        <v>1822</v>
      </c>
      <c r="C63" s="3" t="s">
        <v>43</v>
      </c>
      <c r="D63" s="3" t="s">
        <v>31</v>
      </c>
      <c r="E63">
        <v>20</v>
      </c>
      <c r="F63" t="str">
        <f>CLEAN(TRIM(Grading22[[#This Row],[Placement]] &amp;  "|" &amp; Grading22[[#This Row],[Category]] &amp; "|" &amp; Grading22[[#This Row],[Type]]))</f>
        <v>Medali Emas|External Regional|Individual</v>
      </c>
    </row>
    <row r="64" spans="1:6" x14ac:dyDescent="0.35">
      <c r="A64" s="3" t="s">
        <v>1818</v>
      </c>
      <c r="B64" s="3" t="s">
        <v>1822</v>
      </c>
      <c r="C64" s="3" t="s">
        <v>43</v>
      </c>
      <c r="D64" s="3" t="s">
        <v>31</v>
      </c>
      <c r="E64">
        <v>15</v>
      </c>
      <c r="F64" t="str">
        <f>CLEAN(TRIM(Grading22[[#This Row],[Placement]] &amp;  "|" &amp; Grading22[[#This Row],[Category]] &amp; "|" &amp; Grading22[[#This Row],[Type]]))</f>
        <v>Medali Perak|External Regional|Individual</v>
      </c>
    </row>
    <row r="65" spans="1:6" x14ac:dyDescent="0.35">
      <c r="A65" s="3" t="s">
        <v>1819</v>
      </c>
      <c r="B65" s="3" t="s">
        <v>1822</v>
      </c>
      <c r="C65" s="3" t="s">
        <v>43</v>
      </c>
      <c r="D65" s="3" t="s">
        <v>31</v>
      </c>
      <c r="E65">
        <v>10</v>
      </c>
      <c r="F65" t="str">
        <f>CLEAN(TRIM(Grading22[[#This Row],[Placement]] &amp;  "|" &amp; Grading22[[#This Row],[Category]] &amp; "|" &amp; Grading22[[#This Row],[Type]]))</f>
        <v>Medali Perunggu|External Regional|Individual</v>
      </c>
    </row>
    <row r="66" spans="1:6" x14ac:dyDescent="0.35">
      <c r="A66" s="3" t="s">
        <v>1820</v>
      </c>
      <c r="B66" s="3" t="s">
        <v>1822</v>
      </c>
      <c r="C66" s="3" t="s">
        <v>43</v>
      </c>
      <c r="D66" s="3" t="s">
        <v>31</v>
      </c>
      <c r="E66">
        <v>5</v>
      </c>
      <c r="F66" t="str">
        <f>CLEAN(TRIM(Grading22[[#This Row],[Placement]] &amp;  "|" &amp; Grading22[[#This Row],[Category]] &amp; "|" &amp; Grading22[[#This Row],[Type]]))</f>
        <v>Piagam Partisipasi|External Regional|Individual</v>
      </c>
    </row>
    <row r="67" spans="1:6" x14ac:dyDescent="0.35">
      <c r="A67" s="3" t="s">
        <v>1821</v>
      </c>
      <c r="B67" s="3" t="s">
        <v>1822</v>
      </c>
      <c r="C67" s="3" t="s">
        <v>43</v>
      </c>
      <c r="D67" s="3" t="s">
        <v>31</v>
      </c>
      <c r="E67">
        <v>5</v>
      </c>
      <c r="F67" t="str">
        <f>CLEAN(TRIM(Grading22[[#This Row],[Placement]] &amp;  "|" &amp; Grading22[[#This Row],[Category]] &amp; "|" &amp; Grading22[[#This Row],[Type]]))</f>
        <v>Penghargaan Lainnya|External Regional|Individual</v>
      </c>
    </row>
    <row r="68" spans="1:6" x14ac:dyDescent="0.35">
      <c r="A68" s="3" t="s">
        <v>1815</v>
      </c>
      <c r="B68" s="3" t="s">
        <v>1822</v>
      </c>
      <c r="C68" s="3" t="s">
        <v>54</v>
      </c>
      <c r="D68" s="3" t="s">
        <v>31</v>
      </c>
      <c r="E68">
        <v>30</v>
      </c>
      <c r="F68" t="str">
        <f>CLEAN(TRIM(Grading22[[#This Row],[Placement]] &amp;  "|" &amp; Grading22[[#This Row],[Category]] &amp; "|" &amp; Grading22[[#This Row],[Type]]))</f>
        <v>Tanda Jasa|External National|Individual</v>
      </c>
    </row>
    <row r="69" spans="1:6" x14ac:dyDescent="0.35">
      <c r="A69" s="3" t="s">
        <v>1816</v>
      </c>
      <c r="B69" s="3" t="s">
        <v>1822</v>
      </c>
      <c r="C69" s="3" t="s">
        <v>54</v>
      </c>
      <c r="D69" s="3" t="s">
        <v>31</v>
      </c>
      <c r="E69">
        <v>20</v>
      </c>
      <c r="F69" t="str">
        <f>CLEAN(TRIM(Grading22[[#This Row],[Placement]] &amp;  "|" &amp; Grading22[[#This Row],[Category]] &amp; "|" &amp; Grading22[[#This Row],[Type]]))</f>
        <v>Penerima Hibah Kompetisi|External National|Individual</v>
      </c>
    </row>
    <row r="70" spans="1:6" x14ac:dyDescent="0.35">
      <c r="A70" s="3" t="s">
        <v>1817</v>
      </c>
      <c r="B70" s="3" t="s">
        <v>1822</v>
      </c>
      <c r="C70" s="3" t="s">
        <v>54</v>
      </c>
      <c r="D70" s="3" t="s">
        <v>31</v>
      </c>
      <c r="E70">
        <v>10</v>
      </c>
      <c r="F70" t="str">
        <f>CLEAN(TRIM(Grading22[[#This Row],[Placement]] &amp;  "|" &amp; Grading22[[#This Row],[Category]] &amp; "|" &amp; Grading22[[#This Row],[Type]]))</f>
        <v>Medali Emas|External National|Individual</v>
      </c>
    </row>
    <row r="71" spans="1:6" x14ac:dyDescent="0.35">
      <c r="A71" s="3" t="s">
        <v>1818</v>
      </c>
      <c r="B71" s="3" t="s">
        <v>1822</v>
      </c>
      <c r="C71" s="3" t="s">
        <v>54</v>
      </c>
      <c r="D71" s="3" t="s">
        <v>31</v>
      </c>
      <c r="E71">
        <v>7</v>
      </c>
      <c r="F71" t="str">
        <f>CLEAN(TRIM(Grading22[[#This Row],[Placement]] &amp;  "|" &amp; Grading22[[#This Row],[Category]] &amp; "|" &amp; Grading22[[#This Row],[Type]]))</f>
        <v>Medali Perak|External National|Individual</v>
      </c>
    </row>
    <row r="72" spans="1:6" x14ac:dyDescent="0.35">
      <c r="A72" s="3" t="s">
        <v>1819</v>
      </c>
      <c r="B72" s="3" t="s">
        <v>1822</v>
      </c>
      <c r="C72" s="3" t="s">
        <v>54</v>
      </c>
      <c r="D72" s="3" t="s">
        <v>31</v>
      </c>
      <c r="E72">
        <v>5</v>
      </c>
      <c r="F72" t="str">
        <f>CLEAN(TRIM(Grading22[[#This Row],[Placement]] &amp;  "|" &amp; Grading22[[#This Row],[Category]] &amp; "|" &amp; Grading22[[#This Row],[Type]]))</f>
        <v>Medali Perunggu|External National|Individual</v>
      </c>
    </row>
    <row r="73" spans="1:6" x14ac:dyDescent="0.35">
      <c r="A73" s="3" t="s">
        <v>1820</v>
      </c>
      <c r="B73" s="3" t="s">
        <v>1822</v>
      </c>
      <c r="C73" s="3" t="s">
        <v>54</v>
      </c>
      <c r="D73" s="3" t="s">
        <v>31</v>
      </c>
      <c r="E73">
        <v>3</v>
      </c>
      <c r="F73" t="str">
        <f>CLEAN(TRIM(Grading22[[#This Row],[Placement]] &amp;  "|" &amp; Grading22[[#This Row],[Category]] &amp; "|" &amp; Grading22[[#This Row],[Type]]))</f>
        <v>Piagam Partisipasi|External National|Individual</v>
      </c>
    </row>
    <row r="74" spans="1:6" x14ac:dyDescent="0.35">
      <c r="A74" s="3" t="s">
        <v>1821</v>
      </c>
      <c r="B74" s="3" t="s">
        <v>1822</v>
      </c>
      <c r="C74" s="3" t="s">
        <v>54</v>
      </c>
      <c r="D74" s="3" t="s">
        <v>31</v>
      </c>
      <c r="E74">
        <v>3</v>
      </c>
      <c r="F74" t="str">
        <f>CLEAN(TRIM(Grading22[[#This Row],[Placement]] &amp;  "|" &amp; Grading22[[#This Row],[Category]] &amp; "|" &amp; Grading22[[#This Row],[Type]]))</f>
        <v>Penghargaan Lainnya|External National|Individual</v>
      </c>
    </row>
    <row r="75" spans="1:6" x14ac:dyDescent="0.35">
      <c r="A75" s="3" t="s">
        <v>1815</v>
      </c>
      <c r="B75" s="3" t="s">
        <v>1822</v>
      </c>
      <c r="C75" s="3" t="s">
        <v>1842</v>
      </c>
      <c r="D75" s="3" t="s">
        <v>31</v>
      </c>
      <c r="E75">
        <v>20</v>
      </c>
      <c r="F75" t="str">
        <f>CLEAN(TRIM(Grading22[[#This Row],[Placement]] &amp;  "|" &amp; Grading22[[#This Row],[Category]] &amp; "|" &amp; Grading22[[#This Row],[Type]]))</f>
        <v>Tanda Jasa|External Provincial|Individual</v>
      </c>
    </row>
    <row r="76" spans="1:6" x14ac:dyDescent="0.35">
      <c r="A76" s="3" t="s">
        <v>1816</v>
      </c>
      <c r="B76" s="3" t="s">
        <v>1822</v>
      </c>
      <c r="C76" s="3" t="s">
        <v>1842</v>
      </c>
      <c r="D76" s="3" t="s">
        <v>31</v>
      </c>
      <c r="E76">
        <v>10</v>
      </c>
      <c r="F76" t="str">
        <f>CLEAN(TRIM(Grading22[[#This Row],[Placement]] &amp;  "|" &amp; Grading22[[#This Row],[Category]] &amp; "|" &amp; Grading22[[#This Row],[Type]]))</f>
        <v>Penerima Hibah Kompetisi|External Provincial|Individual</v>
      </c>
    </row>
    <row r="77" spans="1:6" x14ac:dyDescent="0.35">
      <c r="A77" s="3" t="s">
        <v>1817</v>
      </c>
      <c r="B77" s="3" t="s">
        <v>1822</v>
      </c>
      <c r="C77" s="3" t="s">
        <v>1842</v>
      </c>
      <c r="D77" s="3" t="s">
        <v>31</v>
      </c>
      <c r="E77">
        <v>5</v>
      </c>
      <c r="F77" t="str">
        <f>CLEAN(TRIM(Grading22[[#This Row],[Placement]] &amp;  "|" &amp; Grading22[[#This Row],[Category]] &amp; "|" &amp; Grading22[[#This Row],[Type]]))</f>
        <v>Medali Emas|External Provincial|Individual</v>
      </c>
    </row>
    <row r="78" spans="1:6" x14ac:dyDescent="0.35">
      <c r="A78" s="3" t="s">
        <v>1818</v>
      </c>
      <c r="B78" s="3" t="s">
        <v>1822</v>
      </c>
      <c r="C78" s="3" t="s">
        <v>1842</v>
      </c>
      <c r="D78" s="3" t="s">
        <v>31</v>
      </c>
      <c r="E78">
        <v>3</v>
      </c>
      <c r="F78" t="str">
        <f>CLEAN(TRIM(Grading22[[#This Row],[Placement]] &amp;  "|" &amp; Grading22[[#This Row],[Category]] &amp; "|" &amp; Grading22[[#This Row],[Type]]))</f>
        <v>Medali Perak|External Provincial|Individual</v>
      </c>
    </row>
    <row r="79" spans="1:6" x14ac:dyDescent="0.35">
      <c r="A79" s="3" t="s">
        <v>1819</v>
      </c>
      <c r="B79" s="3" t="s">
        <v>1822</v>
      </c>
      <c r="C79" s="3" t="s">
        <v>1842</v>
      </c>
      <c r="D79" s="3" t="s">
        <v>31</v>
      </c>
      <c r="E79">
        <v>2</v>
      </c>
      <c r="F79" t="str">
        <f>CLEAN(TRIM(Grading22[[#This Row],[Placement]] &amp;  "|" &amp; Grading22[[#This Row],[Category]] &amp; "|" &amp; Grading22[[#This Row],[Type]]))</f>
        <v>Medali Perunggu|External Provincial|Individual</v>
      </c>
    </row>
    <row r="80" spans="1:6" x14ac:dyDescent="0.35">
      <c r="A80" s="3" t="s">
        <v>1820</v>
      </c>
      <c r="B80" s="3" t="s">
        <v>1822</v>
      </c>
      <c r="C80" s="3" t="s">
        <v>1842</v>
      </c>
      <c r="D80" s="3" t="s">
        <v>31</v>
      </c>
      <c r="E80">
        <v>1</v>
      </c>
      <c r="F80" t="str">
        <f>CLEAN(TRIM(Grading22[[#This Row],[Placement]] &amp;  "|" &amp; Grading22[[#This Row],[Category]] &amp; "|" &amp; Grading22[[#This Row],[Type]]))</f>
        <v>Piagam Partisipasi|External Provincial|Individual</v>
      </c>
    </row>
    <row r="81" spans="1:6" x14ac:dyDescent="0.35">
      <c r="A81" s="3" t="s">
        <v>1821</v>
      </c>
      <c r="B81" s="3" t="s">
        <v>1822</v>
      </c>
      <c r="C81" s="3" t="s">
        <v>1842</v>
      </c>
      <c r="D81" s="3" t="s">
        <v>31</v>
      </c>
      <c r="E81">
        <v>1</v>
      </c>
      <c r="F81" t="str">
        <f>CLEAN(TRIM(Grading22[[#This Row],[Placement]] &amp;  "|" &amp; Grading22[[#This Row],[Category]] &amp; "|" &amp; Grading22[[#This Row],[Type]]))</f>
        <v>Penghargaan Lainnya|External Provincial|Individual</v>
      </c>
    </row>
    <row r="82" spans="1:6" x14ac:dyDescent="0.35">
      <c r="A82" s="3" t="s">
        <v>1824</v>
      </c>
      <c r="B82" s="3" t="s">
        <v>1823</v>
      </c>
      <c r="C82" s="3" t="s">
        <v>30</v>
      </c>
      <c r="D82" s="3" t="s">
        <v>31</v>
      </c>
      <c r="E82">
        <v>50</v>
      </c>
      <c r="F82" t="str">
        <f>CLEAN(TRIM(Grading22[[#This Row],[Placement]] &amp;  "|" &amp; Grading22[[#This Row],[Category]] &amp; "|" &amp; Grading22[[#This Row],[Type]]))</f>
        <v>Ketua|External International|Individual</v>
      </c>
    </row>
    <row r="83" spans="1:6" x14ac:dyDescent="0.35">
      <c r="A83" s="3" t="s">
        <v>1825</v>
      </c>
      <c r="B83" s="3" t="s">
        <v>1823</v>
      </c>
      <c r="C83" s="3" t="s">
        <v>30</v>
      </c>
      <c r="D83" s="3" t="s">
        <v>31</v>
      </c>
      <c r="E83">
        <v>45</v>
      </c>
      <c r="F83" t="str">
        <f>CLEAN(TRIM(Grading22[[#This Row],[Placement]] &amp;  "|" &amp; Grading22[[#This Row],[Category]] &amp; "|" &amp; Grading22[[#This Row],[Type]]))</f>
        <v>Wakil Ketua|External International|Individual</v>
      </c>
    </row>
    <row r="84" spans="1:6" x14ac:dyDescent="0.35">
      <c r="A84" s="3" t="s">
        <v>1826</v>
      </c>
      <c r="B84" s="3" t="s">
        <v>1823</v>
      </c>
      <c r="C84" s="3" t="s">
        <v>30</v>
      </c>
      <c r="D84" s="3" t="s">
        <v>31</v>
      </c>
      <c r="E84">
        <v>40</v>
      </c>
      <c r="F84" t="str">
        <f>CLEAN(TRIM(Grading22[[#This Row],[Placement]] &amp;  "|" &amp; Grading22[[#This Row],[Category]] &amp; "|" &amp; Grading22[[#This Row],[Type]]))</f>
        <v>Sekretaris|External International|Individual</v>
      </c>
    </row>
    <row r="85" spans="1:6" x14ac:dyDescent="0.35">
      <c r="A85" s="3" t="s">
        <v>1827</v>
      </c>
      <c r="B85" s="3" t="s">
        <v>1823</v>
      </c>
      <c r="C85" s="3" t="s">
        <v>30</v>
      </c>
      <c r="D85" s="3" t="s">
        <v>31</v>
      </c>
      <c r="E85">
        <v>40</v>
      </c>
      <c r="F85" t="str">
        <f>CLEAN(TRIM(Grading22[[#This Row],[Placement]] &amp;  "|" &amp; Grading22[[#This Row],[Category]] &amp; "|" &amp; Grading22[[#This Row],[Type]]))</f>
        <v>Bendahara|External International|Individual</v>
      </c>
    </row>
    <row r="86" spans="1:6" x14ac:dyDescent="0.35">
      <c r="A86" s="3" t="s">
        <v>1828</v>
      </c>
      <c r="B86" s="3" t="s">
        <v>1823</v>
      </c>
      <c r="C86" s="3" t="s">
        <v>30</v>
      </c>
      <c r="D86" s="3" t="s">
        <v>31</v>
      </c>
      <c r="E86">
        <v>30</v>
      </c>
      <c r="F86" t="str">
        <f>CLEAN(TRIM(Grading22[[#This Row],[Placement]] &amp;  "|" &amp; Grading22[[#This Row],[Category]] &amp; "|" &amp; Grading22[[#This Row],[Type]]))</f>
        <v>Satu Tingkat Dibawah Pengurus Harian|External International|Individual</v>
      </c>
    </row>
    <row r="87" spans="1:6" x14ac:dyDescent="0.35">
      <c r="A87" s="3" t="s">
        <v>1824</v>
      </c>
      <c r="B87" s="3" t="s">
        <v>1823</v>
      </c>
      <c r="C87" s="3" t="s">
        <v>43</v>
      </c>
      <c r="D87" s="3" t="s">
        <v>31</v>
      </c>
      <c r="E87" s="3">
        <v>50</v>
      </c>
      <c r="F87" t="str">
        <f>CLEAN(TRIM(Grading22[[#This Row],[Placement]] &amp;  "|" &amp; Grading22[[#This Row],[Category]] &amp; "|" &amp; Grading22[[#This Row],[Type]]))</f>
        <v>Ketua|External Regional|Individual</v>
      </c>
    </row>
    <row r="88" spans="1:6" x14ac:dyDescent="0.35">
      <c r="A88" s="3" t="s">
        <v>1825</v>
      </c>
      <c r="B88" s="3" t="s">
        <v>1823</v>
      </c>
      <c r="C88" s="3" t="s">
        <v>43</v>
      </c>
      <c r="D88" s="3" t="s">
        <v>31</v>
      </c>
      <c r="E88">
        <v>45</v>
      </c>
      <c r="F88" t="str">
        <f>CLEAN(TRIM(Grading22[[#This Row],[Placement]] &amp;  "|" &amp; Grading22[[#This Row],[Category]] &amp; "|" &amp; Grading22[[#This Row],[Type]]))</f>
        <v>Wakil Ketua|External Regional|Individual</v>
      </c>
    </row>
    <row r="89" spans="1:6" x14ac:dyDescent="0.35">
      <c r="A89" s="3" t="s">
        <v>1826</v>
      </c>
      <c r="B89" s="3" t="s">
        <v>1823</v>
      </c>
      <c r="C89" s="3" t="s">
        <v>43</v>
      </c>
      <c r="D89" s="3" t="s">
        <v>31</v>
      </c>
      <c r="E89">
        <v>40</v>
      </c>
      <c r="F89" t="str">
        <f>CLEAN(TRIM(Grading22[[#This Row],[Placement]] &amp;  "|" &amp; Grading22[[#This Row],[Category]] &amp; "|" &amp; Grading22[[#This Row],[Type]]))</f>
        <v>Sekretaris|External Regional|Individual</v>
      </c>
    </row>
    <row r="90" spans="1:6" x14ac:dyDescent="0.35">
      <c r="A90" s="3" t="s">
        <v>1827</v>
      </c>
      <c r="B90" s="3" t="s">
        <v>1823</v>
      </c>
      <c r="C90" s="3" t="s">
        <v>43</v>
      </c>
      <c r="D90" s="3" t="s">
        <v>31</v>
      </c>
      <c r="E90">
        <v>40</v>
      </c>
      <c r="F90" t="str">
        <f>CLEAN(TRIM(Grading22[[#This Row],[Placement]] &amp;  "|" &amp; Grading22[[#This Row],[Category]] &amp; "|" &amp; Grading22[[#This Row],[Type]]))</f>
        <v>Bendahara|External Regional|Individual</v>
      </c>
    </row>
    <row r="91" spans="1:6" x14ac:dyDescent="0.35">
      <c r="A91" s="3" t="s">
        <v>1828</v>
      </c>
      <c r="B91" s="3" t="s">
        <v>1823</v>
      </c>
      <c r="C91" s="3" t="s">
        <v>43</v>
      </c>
      <c r="D91" s="3" t="s">
        <v>31</v>
      </c>
      <c r="E91">
        <v>30</v>
      </c>
      <c r="F91" t="str">
        <f>CLEAN(TRIM(Grading22[[#This Row],[Placement]] &amp;  "|" &amp; Grading22[[#This Row],[Category]] &amp; "|" &amp; Grading22[[#This Row],[Type]]))</f>
        <v>Satu Tingkat Dibawah Pengurus Harian|External Regional|Individual</v>
      </c>
    </row>
    <row r="92" spans="1:6" x14ac:dyDescent="0.35">
      <c r="A92" s="3" t="s">
        <v>1824</v>
      </c>
      <c r="B92" s="3" t="s">
        <v>1823</v>
      </c>
      <c r="C92" s="3" t="s">
        <v>54</v>
      </c>
      <c r="D92" s="3" t="s">
        <v>31</v>
      </c>
      <c r="E92">
        <v>40</v>
      </c>
      <c r="F92" t="str">
        <f>CLEAN(TRIM(Grading22[[#This Row],[Placement]] &amp;  "|" &amp; Grading22[[#This Row],[Category]] &amp; "|" &amp; Grading22[[#This Row],[Type]]))</f>
        <v>Ketua|External National|Individual</v>
      </c>
    </row>
    <row r="93" spans="1:6" x14ac:dyDescent="0.35">
      <c r="A93" s="3" t="s">
        <v>1825</v>
      </c>
      <c r="B93" s="3" t="s">
        <v>1823</v>
      </c>
      <c r="C93" s="3" t="s">
        <v>54</v>
      </c>
      <c r="D93" s="3" t="s">
        <v>31</v>
      </c>
      <c r="E93">
        <v>35</v>
      </c>
      <c r="F93" t="str">
        <f>CLEAN(TRIM(Grading22[[#This Row],[Placement]] &amp;  "|" &amp; Grading22[[#This Row],[Category]] &amp; "|" &amp; Grading22[[#This Row],[Type]]))</f>
        <v>Wakil Ketua|External National|Individual</v>
      </c>
    </row>
    <row r="94" spans="1:6" x14ac:dyDescent="0.35">
      <c r="A94" s="3" t="s">
        <v>1826</v>
      </c>
      <c r="B94" s="3" t="s">
        <v>1823</v>
      </c>
      <c r="C94" s="3" t="s">
        <v>54</v>
      </c>
      <c r="D94" s="3" t="s">
        <v>31</v>
      </c>
      <c r="E94">
        <v>30</v>
      </c>
      <c r="F94" t="str">
        <f>CLEAN(TRIM(Grading22[[#This Row],[Placement]] &amp;  "|" &amp; Grading22[[#This Row],[Category]] &amp; "|" &amp; Grading22[[#This Row],[Type]]))</f>
        <v>Sekretaris|External National|Individual</v>
      </c>
    </row>
    <row r="95" spans="1:6" x14ac:dyDescent="0.35">
      <c r="A95" s="3" t="s">
        <v>1827</v>
      </c>
      <c r="B95" s="3" t="s">
        <v>1823</v>
      </c>
      <c r="C95" s="3" t="s">
        <v>54</v>
      </c>
      <c r="D95" s="3" t="s">
        <v>31</v>
      </c>
      <c r="E95">
        <v>30</v>
      </c>
      <c r="F95" t="str">
        <f>CLEAN(TRIM(Grading22[[#This Row],[Placement]] &amp;  "|" &amp; Grading22[[#This Row],[Category]] &amp; "|" &amp; Grading22[[#This Row],[Type]]))</f>
        <v>Bendahara|External National|Individual</v>
      </c>
    </row>
    <row r="96" spans="1:6" x14ac:dyDescent="0.35">
      <c r="A96" s="3" t="s">
        <v>1828</v>
      </c>
      <c r="B96" s="3" t="s">
        <v>1823</v>
      </c>
      <c r="C96" s="3" t="s">
        <v>54</v>
      </c>
      <c r="D96" s="3" t="s">
        <v>31</v>
      </c>
      <c r="E96">
        <v>20</v>
      </c>
      <c r="F96" t="str">
        <f>CLEAN(TRIM(Grading22[[#This Row],[Placement]] &amp;  "|" &amp; Grading22[[#This Row],[Category]] &amp; "|" &amp; Grading22[[#This Row],[Type]]))</f>
        <v>Satu Tingkat Dibawah Pengurus Harian|External National|Individual</v>
      </c>
    </row>
    <row r="97" spans="1:6" x14ac:dyDescent="0.35">
      <c r="A97" s="3" t="s">
        <v>1824</v>
      </c>
      <c r="B97" s="3" t="s">
        <v>1823</v>
      </c>
      <c r="C97" s="3" t="s">
        <v>43</v>
      </c>
      <c r="D97" s="3" t="s">
        <v>31</v>
      </c>
      <c r="E97">
        <v>30</v>
      </c>
      <c r="F97" t="str">
        <f>CLEAN(TRIM(Grading22[[#This Row],[Placement]] &amp;  "|" &amp; Grading22[[#This Row],[Category]] &amp; "|" &amp; Grading22[[#This Row],[Type]]))</f>
        <v>Ketua|External Regional|Individual</v>
      </c>
    </row>
    <row r="98" spans="1:6" x14ac:dyDescent="0.35">
      <c r="A98" s="3" t="s">
        <v>1825</v>
      </c>
      <c r="B98" s="3" t="s">
        <v>1823</v>
      </c>
      <c r="C98" s="3" t="s">
        <v>43</v>
      </c>
      <c r="D98" s="3" t="s">
        <v>31</v>
      </c>
      <c r="E98">
        <v>25</v>
      </c>
      <c r="F98" t="str">
        <f>CLEAN(TRIM(Grading22[[#This Row],[Placement]] &amp;  "|" &amp; Grading22[[#This Row],[Category]] &amp; "|" &amp; Grading22[[#This Row],[Type]]))</f>
        <v>Wakil Ketua|External Regional|Individual</v>
      </c>
    </row>
    <row r="99" spans="1:6" x14ac:dyDescent="0.35">
      <c r="A99" s="3" t="s">
        <v>1826</v>
      </c>
      <c r="B99" s="3" t="s">
        <v>1823</v>
      </c>
      <c r="C99" s="3" t="s">
        <v>43</v>
      </c>
      <c r="D99" s="3" t="s">
        <v>31</v>
      </c>
      <c r="E99">
        <v>20</v>
      </c>
      <c r="F99" t="str">
        <f>CLEAN(TRIM(Grading22[[#This Row],[Placement]] &amp;  "|" &amp; Grading22[[#This Row],[Category]] &amp; "|" &amp; Grading22[[#This Row],[Type]]))</f>
        <v>Sekretaris|External Regional|Individual</v>
      </c>
    </row>
    <row r="100" spans="1:6" x14ac:dyDescent="0.35">
      <c r="A100" s="3" t="s">
        <v>1827</v>
      </c>
      <c r="B100" s="3" t="s">
        <v>1823</v>
      </c>
      <c r="C100" s="3" t="s">
        <v>43</v>
      </c>
      <c r="D100" s="3" t="s">
        <v>31</v>
      </c>
      <c r="E100">
        <v>20</v>
      </c>
      <c r="F100" t="str">
        <f>CLEAN(TRIM(Grading22[[#This Row],[Placement]] &amp;  "|" &amp; Grading22[[#This Row],[Category]] &amp; "|" &amp; Grading22[[#This Row],[Type]]))</f>
        <v>Bendahara|External Regional|Individual</v>
      </c>
    </row>
    <row r="101" spans="1:6" x14ac:dyDescent="0.35">
      <c r="A101" s="3" t="s">
        <v>1828</v>
      </c>
      <c r="B101" s="3" t="s">
        <v>1823</v>
      </c>
      <c r="C101" s="3" t="s">
        <v>43</v>
      </c>
      <c r="D101" s="3" t="s">
        <v>31</v>
      </c>
      <c r="E101">
        <v>10</v>
      </c>
      <c r="F101" t="str">
        <f>CLEAN(TRIM(Grading22[[#This Row],[Placement]] &amp;  "|" &amp; Grading22[[#This Row],[Category]] &amp; "|" &amp; Grading22[[#This Row],[Type]]))</f>
        <v>Satu Tingkat Dibawah Pengurus Harian|External Regional|Individual</v>
      </c>
    </row>
    <row r="102" spans="1:6" x14ac:dyDescent="0.35">
      <c r="A102" s="3" t="s">
        <v>1824</v>
      </c>
      <c r="B102" s="3" t="s">
        <v>1823</v>
      </c>
      <c r="C102" s="3" t="s">
        <v>1842</v>
      </c>
      <c r="D102" s="3" t="s">
        <v>31</v>
      </c>
      <c r="E102">
        <v>20</v>
      </c>
      <c r="F102" t="str">
        <f>CLEAN(TRIM(Grading22[[#This Row],[Placement]] &amp;  "|" &amp; Grading22[[#This Row],[Category]] &amp; "|" &amp; Grading22[[#This Row],[Type]]))</f>
        <v>Ketua|External Provincial|Individual</v>
      </c>
    </row>
    <row r="103" spans="1:6" x14ac:dyDescent="0.35">
      <c r="A103" s="3" t="s">
        <v>1825</v>
      </c>
      <c r="B103" s="3" t="s">
        <v>1823</v>
      </c>
      <c r="C103" s="3" t="s">
        <v>1842</v>
      </c>
      <c r="D103" s="3" t="s">
        <v>31</v>
      </c>
      <c r="E103">
        <v>15</v>
      </c>
      <c r="F103" t="str">
        <f>CLEAN(TRIM(Grading22[[#This Row],[Placement]] &amp;  "|" &amp; Grading22[[#This Row],[Category]] &amp; "|" &amp; Grading22[[#This Row],[Type]]))</f>
        <v>Wakil Ketua|External Provincial|Individual</v>
      </c>
    </row>
    <row r="104" spans="1:6" x14ac:dyDescent="0.35">
      <c r="A104" s="3" t="s">
        <v>1826</v>
      </c>
      <c r="B104" s="3" t="s">
        <v>1823</v>
      </c>
      <c r="C104" s="3" t="s">
        <v>1842</v>
      </c>
      <c r="D104" s="3" t="s">
        <v>31</v>
      </c>
      <c r="E104">
        <v>10</v>
      </c>
      <c r="F104" t="str">
        <f>CLEAN(TRIM(Grading22[[#This Row],[Placement]] &amp;  "|" &amp; Grading22[[#This Row],[Category]] &amp; "|" &amp; Grading22[[#This Row],[Type]]))</f>
        <v>Sekretaris|External Provincial|Individual</v>
      </c>
    </row>
    <row r="105" spans="1:6" x14ac:dyDescent="0.35">
      <c r="A105" s="3" t="s">
        <v>1827</v>
      </c>
      <c r="B105" s="3" t="s">
        <v>1823</v>
      </c>
      <c r="C105" s="3" t="s">
        <v>1842</v>
      </c>
      <c r="D105" s="3" t="s">
        <v>31</v>
      </c>
      <c r="E105">
        <v>10</v>
      </c>
      <c r="F105" t="str">
        <f>CLEAN(TRIM(Grading22[[#This Row],[Placement]] &amp;  "|" &amp; Grading22[[#This Row],[Category]] &amp; "|" &amp; Grading22[[#This Row],[Type]]))</f>
        <v>Bendahara|External Provincial|Individual</v>
      </c>
    </row>
    <row r="106" spans="1:6" x14ac:dyDescent="0.35">
      <c r="A106" s="3" t="s">
        <v>1828</v>
      </c>
      <c r="B106" s="3" t="s">
        <v>1823</v>
      </c>
      <c r="C106" s="3" t="s">
        <v>1842</v>
      </c>
      <c r="D106" s="3" t="s">
        <v>31</v>
      </c>
      <c r="E106">
        <v>5</v>
      </c>
      <c r="F106" t="str">
        <f>CLEAN(TRIM(Grading22[[#This Row],[Placement]] &amp;  "|" &amp; Grading22[[#This Row],[Category]] &amp; "|" &amp; Grading22[[#This Row],[Type]]))</f>
        <v>Satu Tingkat Dibawah Pengurus Harian|External Provincial|Individual</v>
      </c>
    </row>
    <row r="107" spans="1:6" x14ac:dyDescent="0.35">
      <c r="A107" s="3" t="s">
        <v>1824</v>
      </c>
      <c r="B107" s="3" t="s">
        <v>1823</v>
      </c>
      <c r="C107" s="3" t="s">
        <v>1829</v>
      </c>
      <c r="D107" s="3" t="s">
        <v>31</v>
      </c>
      <c r="E107">
        <v>10</v>
      </c>
      <c r="F107" t="str">
        <f>CLEAN(TRIM(Grading22[[#This Row],[Placement]] &amp;  "|" &amp; Grading22[[#This Row],[Category]] &amp; "|" &amp; Grading22[[#This Row],[Type]]))</f>
        <v>Ketua|Kab/Kota/PT|Individual</v>
      </c>
    </row>
    <row r="108" spans="1:6" x14ac:dyDescent="0.35">
      <c r="A108" s="3" t="s">
        <v>1825</v>
      </c>
      <c r="B108" s="3" t="s">
        <v>1823</v>
      </c>
      <c r="C108" s="3" t="s">
        <v>1829</v>
      </c>
      <c r="D108" s="3" t="s">
        <v>31</v>
      </c>
      <c r="E108">
        <v>8</v>
      </c>
      <c r="F108" t="str">
        <f>CLEAN(TRIM(Grading22[[#This Row],[Placement]] &amp;  "|" &amp; Grading22[[#This Row],[Category]] &amp; "|" &amp; Grading22[[#This Row],[Type]]))</f>
        <v>Wakil Ketua|Kab/Kota/PT|Individual</v>
      </c>
    </row>
    <row r="109" spans="1:6" x14ac:dyDescent="0.35">
      <c r="A109" s="3" t="s">
        <v>1826</v>
      </c>
      <c r="B109" s="3" t="s">
        <v>1823</v>
      </c>
      <c r="C109" s="3" t="s">
        <v>1829</v>
      </c>
      <c r="D109" s="3" t="s">
        <v>31</v>
      </c>
      <c r="E109">
        <v>6</v>
      </c>
      <c r="F109" t="str">
        <f>CLEAN(TRIM(Grading22[[#This Row],[Placement]] &amp;  "|" &amp; Grading22[[#This Row],[Category]] &amp; "|" &amp; Grading22[[#This Row],[Type]]))</f>
        <v>Sekretaris|Kab/Kota/PT|Individual</v>
      </c>
    </row>
    <row r="110" spans="1:6" x14ac:dyDescent="0.35">
      <c r="A110" s="3" t="s">
        <v>1827</v>
      </c>
      <c r="B110" s="3" t="s">
        <v>1823</v>
      </c>
      <c r="C110" s="3" t="s">
        <v>1829</v>
      </c>
      <c r="D110" s="3" t="s">
        <v>31</v>
      </c>
      <c r="E110">
        <v>6</v>
      </c>
      <c r="F110" t="str">
        <f>CLEAN(TRIM(Grading22[[#This Row],[Placement]] &amp;  "|" &amp; Grading22[[#This Row],[Category]] &amp; "|" &amp; Grading22[[#This Row],[Type]]))</f>
        <v>Bendahara|Kab/Kota/PT|Individual</v>
      </c>
    </row>
    <row r="111" spans="1:6" x14ac:dyDescent="0.35">
      <c r="A111" s="3" t="s">
        <v>1828</v>
      </c>
      <c r="B111" s="3" t="s">
        <v>1823</v>
      </c>
      <c r="C111" s="3" t="s">
        <v>1829</v>
      </c>
      <c r="D111" s="3" t="s">
        <v>31</v>
      </c>
      <c r="E111">
        <v>2</v>
      </c>
      <c r="F111" t="str">
        <f>CLEAN(TRIM(Grading22[[#This Row],[Placement]] &amp;  "|" &amp; Grading22[[#This Row],[Category]] &amp; "|" &amp; Grading22[[#This Row],[Type]]))</f>
        <v>Satu Tingkat Dibawah Pengurus Harian|Kab/Kota/PT|Individual</v>
      </c>
    </row>
    <row r="112" spans="1:6" x14ac:dyDescent="0.35">
      <c r="A112" s="3" t="s">
        <v>1835</v>
      </c>
      <c r="B112" s="3" t="s">
        <v>1830</v>
      </c>
      <c r="C112" s="3" t="s">
        <v>30</v>
      </c>
      <c r="D112" s="3" t="s">
        <v>31</v>
      </c>
      <c r="E112">
        <v>50</v>
      </c>
      <c r="F112" t="str">
        <f>CLEAN(TRIM(Grading22[[#This Row],[Placement]] &amp;  "|" &amp; Grading22[[#This Row],[Category]] &amp; "|" &amp; Grading22[[#This Row],[Type]]))</f>
        <v>Penulis Utama/korespondensi karya ilmiah di journal yg bereputasi dan diakui|External International|Individual</v>
      </c>
    </row>
    <row r="113" spans="1:6" x14ac:dyDescent="0.35">
      <c r="A113" s="3" t="s">
        <v>1836</v>
      </c>
      <c r="B113" s="3" t="s">
        <v>1830</v>
      </c>
      <c r="C113" s="3" t="s">
        <v>30</v>
      </c>
      <c r="D113" s="3" t="s">
        <v>31</v>
      </c>
      <c r="E113" s="3">
        <v>30</v>
      </c>
      <c r="F113" t="str">
        <f>CLEAN(TRIM(Grading22[[#This Row],[Placement]] &amp;  "|" &amp; Grading22[[#This Row],[Category]] &amp; "|" &amp; Grading22[[#This Row],[Type]]))</f>
        <v>Penulis kedua (bukan korespondensi) dst karya ilmiah di journal yg bereputasi dan diakui|External International|Individual</v>
      </c>
    </row>
    <row r="114" spans="1:6" x14ac:dyDescent="0.35">
      <c r="A114" s="3" t="s">
        <v>1836</v>
      </c>
      <c r="B114" s="3" t="s">
        <v>1830</v>
      </c>
      <c r="C114" s="3" t="s">
        <v>30</v>
      </c>
      <c r="D114" s="3" t="s">
        <v>44</v>
      </c>
      <c r="E114" s="3">
        <v>30</v>
      </c>
      <c r="F114" t="str">
        <f>CLEAN(TRIM(Grading22[[#This Row],[Placement]] &amp;  "|" &amp; Grading22[[#This Row],[Category]] &amp; "|" &amp; Grading22[[#This Row],[Type]]))</f>
        <v>Penulis kedua (bukan korespondensi) dst karya ilmiah di journal yg bereputasi dan diakui|External International|Team</v>
      </c>
    </row>
    <row r="115" spans="1:6" x14ac:dyDescent="0.35">
      <c r="A115" s="3" t="s">
        <v>1831</v>
      </c>
      <c r="B115" s="3" t="s">
        <v>1830</v>
      </c>
      <c r="C115" s="3" t="s">
        <v>54</v>
      </c>
      <c r="D115" s="3" t="s">
        <v>31</v>
      </c>
      <c r="E115">
        <v>45</v>
      </c>
      <c r="F115" t="str">
        <f>CLEAN(TRIM(Grading22[[#This Row],[Placement]] &amp;  "|" &amp; Grading22[[#This Row],[Category]] &amp; "|" &amp; Grading22[[#This Row],[Type]]))</f>
        <v>Patent|External National|Individual</v>
      </c>
    </row>
    <row r="116" spans="1:6" x14ac:dyDescent="0.35">
      <c r="A116" s="3" t="s">
        <v>1832</v>
      </c>
      <c r="B116" s="3" t="s">
        <v>1830</v>
      </c>
      <c r="C116" s="3" t="s">
        <v>54</v>
      </c>
      <c r="D116" s="3" t="s">
        <v>31</v>
      </c>
      <c r="E116">
        <v>20</v>
      </c>
      <c r="F116" t="str">
        <f>CLEAN(TRIM(Grading22[[#This Row],[Placement]] &amp;  "|" &amp; Grading22[[#This Row],[Category]] &amp; "|" &amp; Grading22[[#This Row],[Type]]))</f>
        <v>Patent Sederhana|External National|Individual</v>
      </c>
    </row>
    <row r="117" spans="1:6" x14ac:dyDescent="0.35">
      <c r="A117" s="3" t="s">
        <v>856</v>
      </c>
      <c r="B117" s="3" t="s">
        <v>1830</v>
      </c>
      <c r="C117" s="3" t="s">
        <v>54</v>
      </c>
      <c r="D117" s="3" t="s">
        <v>31</v>
      </c>
      <c r="E117">
        <v>20</v>
      </c>
      <c r="F117" t="str">
        <f>CLEAN(TRIM(Grading22[[#This Row],[Placement]] &amp;  "|" &amp; Grading22[[#This Row],[Category]] &amp; "|" &amp; Grading22[[#This Row],[Type]]))</f>
        <v>Hak Cipta|External National|Individual</v>
      </c>
    </row>
    <row r="118" spans="1:6" x14ac:dyDescent="0.35">
      <c r="A118" s="3" t="s">
        <v>1833</v>
      </c>
      <c r="B118" s="3" t="s">
        <v>1830</v>
      </c>
      <c r="C118" s="3" t="s">
        <v>54</v>
      </c>
      <c r="D118" s="3" t="s">
        <v>31</v>
      </c>
      <c r="E118">
        <v>30</v>
      </c>
      <c r="F118" t="str">
        <f>CLEAN(TRIM(Grading22[[#This Row],[Placement]] &amp;  "|" &amp; Grading22[[#This Row],[Category]] &amp; "|" &amp; Grading22[[#This Row],[Type]]))</f>
        <v>Buku Ber-ISBN Penulis Utama|External National|Individual</v>
      </c>
    </row>
    <row r="119" spans="1:6" x14ac:dyDescent="0.35">
      <c r="A119" s="3" t="s">
        <v>1834</v>
      </c>
      <c r="B119" s="3" t="s">
        <v>1830</v>
      </c>
      <c r="C119" s="3" t="s">
        <v>54</v>
      </c>
      <c r="D119" s="3" t="s">
        <v>31</v>
      </c>
      <c r="E119" s="3">
        <v>20</v>
      </c>
      <c r="F119" t="str">
        <f>CLEAN(TRIM(Grading22[[#This Row],[Placement]] &amp;  "|" &amp; Grading22[[#This Row],[Category]] &amp; "|" &amp; Grading22[[#This Row],[Type]]))</f>
        <v>Buku Ber-ISBN Penulis Kedua dst|External National|Individual</v>
      </c>
    </row>
    <row r="120" spans="1:6" x14ac:dyDescent="0.35">
      <c r="A120" s="3" t="s">
        <v>1835</v>
      </c>
      <c r="B120" s="3" t="s">
        <v>1830</v>
      </c>
      <c r="C120" s="3" t="s">
        <v>54</v>
      </c>
      <c r="D120" s="3" t="s">
        <v>31</v>
      </c>
      <c r="E120">
        <v>30</v>
      </c>
      <c r="F120" t="str">
        <f>CLEAN(TRIM(Grading22[[#This Row],[Placement]] &amp;  "|" &amp; Grading22[[#This Row],[Category]] &amp; "|" &amp; Grading22[[#This Row],[Type]]))</f>
        <v>Penulis Utama/korespondensi karya ilmiah di journal yg bereputasi dan diakui|External National|Individual</v>
      </c>
    </row>
    <row r="121" spans="1:6" x14ac:dyDescent="0.35">
      <c r="A121" s="3" t="s">
        <v>1836</v>
      </c>
      <c r="B121" s="3" t="s">
        <v>1830</v>
      </c>
      <c r="C121" s="3" t="s">
        <v>54</v>
      </c>
      <c r="D121" s="3" t="s">
        <v>31</v>
      </c>
      <c r="E121" s="3">
        <v>20</v>
      </c>
      <c r="F121" t="str">
        <f>CLEAN(TRIM(Grading22[[#This Row],[Placement]] &amp;  "|" &amp; Grading22[[#This Row],[Category]] &amp; "|" &amp; Grading22[[#This Row],[Type]]))</f>
        <v>Penulis kedua (bukan korespondensi) dst karya ilmiah di journal yg bereputasi dan diakui|External National|Individual</v>
      </c>
    </row>
    <row r="122" spans="1:6" x14ac:dyDescent="0.35">
      <c r="A122" s="3" t="s">
        <v>1836</v>
      </c>
      <c r="B122" s="3" t="s">
        <v>1830</v>
      </c>
      <c r="C122" s="3" t="s">
        <v>54</v>
      </c>
      <c r="D122" s="3" t="s">
        <v>44</v>
      </c>
      <c r="E122" s="3">
        <v>20</v>
      </c>
      <c r="F122" t="str">
        <f>CLEAN(TRIM(Grading22[[#This Row],[Placement]] &amp;  "|" &amp; Grading22[[#This Row],[Category]] &amp; "|" &amp; Grading22[[#This Row],[Type]]))</f>
        <v>Penulis kedua (bukan korespondensi) dst karya ilmiah di journal yg bereputasi dan diakui|External National|Team</v>
      </c>
    </row>
    <row r="123" spans="1:6" x14ac:dyDescent="0.35">
      <c r="A123" s="3" t="s">
        <v>1837</v>
      </c>
      <c r="B123" s="3" t="s">
        <v>1840</v>
      </c>
      <c r="C123" s="3" t="s">
        <v>30</v>
      </c>
      <c r="D123" s="3" t="s">
        <v>31</v>
      </c>
      <c r="E123">
        <v>50</v>
      </c>
      <c r="F123" t="str">
        <f>CLEAN(TRIM(Grading22[[#This Row],[Placement]] &amp;  "|" &amp; Grading22[[#This Row],[Category]] &amp; "|" &amp; Grading22[[#This Row],[Type]]))</f>
        <v>Pemrakarsa/Pendiri|External International|Individual</v>
      </c>
    </row>
    <row r="124" spans="1:6" x14ac:dyDescent="0.35">
      <c r="A124" s="3" t="s">
        <v>1838</v>
      </c>
      <c r="B124" s="3" t="s">
        <v>1840</v>
      </c>
      <c r="C124" s="3" t="s">
        <v>30</v>
      </c>
      <c r="D124" s="3" t="s">
        <v>31</v>
      </c>
      <c r="E124">
        <v>35</v>
      </c>
      <c r="F124" t="str">
        <f>CLEAN(TRIM(Grading22[[#This Row],[Placement]] &amp;  "|" &amp; Grading22[[#This Row],[Category]] &amp; "|" &amp; Grading22[[#This Row],[Type]]))</f>
        <v>Koordinator Relawan|External International|Individual</v>
      </c>
    </row>
    <row r="125" spans="1:6" x14ac:dyDescent="0.35">
      <c r="A125" s="3" t="s">
        <v>1839</v>
      </c>
      <c r="B125" s="3" t="s">
        <v>1840</v>
      </c>
      <c r="C125" s="3" t="s">
        <v>30</v>
      </c>
      <c r="D125" s="3" t="s">
        <v>31</v>
      </c>
      <c r="E125">
        <v>25</v>
      </c>
      <c r="F125" t="str">
        <f>CLEAN(TRIM(Grading22[[#This Row],[Placement]] &amp;  "|" &amp; Grading22[[#This Row],[Category]] &amp; "|" &amp; Grading22[[#This Row],[Type]]))</f>
        <v>Relawan|External International|Individual</v>
      </c>
    </row>
    <row r="126" spans="1:6" x14ac:dyDescent="0.35">
      <c r="A126" s="3" t="s">
        <v>1837</v>
      </c>
      <c r="B126" s="3" t="s">
        <v>1840</v>
      </c>
      <c r="C126" s="3" t="s">
        <v>43</v>
      </c>
      <c r="D126" s="3" t="s">
        <v>31</v>
      </c>
      <c r="E126">
        <v>40</v>
      </c>
      <c r="F126" t="str">
        <f>CLEAN(TRIM(Grading22[[#This Row],[Placement]] &amp;  "|" &amp; Grading22[[#This Row],[Category]] &amp; "|" &amp; Grading22[[#This Row],[Type]]))</f>
        <v>Pemrakarsa/Pendiri|External Regional|Individual</v>
      </c>
    </row>
    <row r="127" spans="1:6" x14ac:dyDescent="0.35">
      <c r="A127" s="3" t="s">
        <v>1838</v>
      </c>
      <c r="B127" s="3" t="s">
        <v>1840</v>
      </c>
      <c r="C127" s="3" t="s">
        <v>43</v>
      </c>
      <c r="D127" s="3" t="s">
        <v>31</v>
      </c>
      <c r="E127">
        <v>25</v>
      </c>
      <c r="F127" t="str">
        <f>CLEAN(TRIM(Grading22[[#This Row],[Placement]] &amp;  "|" &amp; Grading22[[#This Row],[Category]] &amp; "|" &amp; Grading22[[#This Row],[Type]]))</f>
        <v>Koordinator Relawan|External Regional|Individual</v>
      </c>
    </row>
    <row r="128" spans="1:6" x14ac:dyDescent="0.35">
      <c r="A128" s="3" t="s">
        <v>1839</v>
      </c>
      <c r="B128" s="3" t="s">
        <v>1840</v>
      </c>
      <c r="C128" s="3" t="s">
        <v>43</v>
      </c>
      <c r="D128" s="3" t="s">
        <v>31</v>
      </c>
      <c r="E128">
        <v>15</v>
      </c>
      <c r="F128" t="str">
        <f>CLEAN(TRIM(Grading22[[#This Row],[Placement]] &amp;  "|" &amp; Grading22[[#This Row],[Category]] &amp; "|" &amp; Grading22[[#This Row],[Type]]))</f>
        <v>Relawan|External Regional|Individual</v>
      </c>
    </row>
    <row r="129" spans="1:6" x14ac:dyDescent="0.35">
      <c r="A129" s="3" t="s">
        <v>1837</v>
      </c>
      <c r="B129" s="3" t="s">
        <v>1840</v>
      </c>
      <c r="C129" s="3" t="s">
        <v>54</v>
      </c>
      <c r="D129" s="3" t="s">
        <v>31</v>
      </c>
      <c r="E129">
        <v>30</v>
      </c>
      <c r="F129" t="str">
        <f>CLEAN(TRIM(Grading22[[#This Row],[Placement]] &amp;  "|" &amp; Grading22[[#This Row],[Category]] &amp; "|" &amp; Grading22[[#This Row],[Type]]))</f>
        <v>Pemrakarsa/Pendiri|External National|Individual</v>
      </c>
    </row>
    <row r="130" spans="1:6" x14ac:dyDescent="0.35">
      <c r="A130" s="3" t="s">
        <v>1838</v>
      </c>
      <c r="B130" s="3" t="s">
        <v>1840</v>
      </c>
      <c r="C130" s="3" t="s">
        <v>54</v>
      </c>
      <c r="D130" s="3" t="s">
        <v>31</v>
      </c>
      <c r="E130">
        <v>15</v>
      </c>
      <c r="F130" t="str">
        <f>CLEAN(TRIM(Grading22[[#This Row],[Placement]] &amp;  "|" &amp; Grading22[[#This Row],[Category]] &amp; "|" &amp; Grading22[[#This Row],[Type]]))</f>
        <v>Koordinator Relawan|External National|Individual</v>
      </c>
    </row>
    <row r="131" spans="1:6" x14ac:dyDescent="0.35">
      <c r="A131" s="3" t="s">
        <v>1839</v>
      </c>
      <c r="B131" s="3" t="s">
        <v>1840</v>
      </c>
      <c r="C131" s="3" t="s">
        <v>54</v>
      </c>
      <c r="D131" s="3" t="s">
        <v>31</v>
      </c>
      <c r="E131">
        <v>10</v>
      </c>
      <c r="F131" t="str">
        <f>CLEAN(TRIM(Grading22[[#This Row],[Placement]] &amp;  "|" &amp; Grading22[[#This Row],[Category]] &amp; "|" &amp; Grading22[[#This Row],[Type]]))</f>
        <v>Relawan|External National|Individual</v>
      </c>
    </row>
    <row r="132" spans="1:6" x14ac:dyDescent="0.35">
      <c r="A132" s="3" t="s">
        <v>1837</v>
      </c>
      <c r="B132" s="3" t="s">
        <v>1840</v>
      </c>
      <c r="C132" s="3" t="s">
        <v>1842</v>
      </c>
      <c r="D132" s="3" t="s">
        <v>31</v>
      </c>
      <c r="E132">
        <v>20</v>
      </c>
      <c r="F132" t="str">
        <f>CLEAN(TRIM(Grading22[[#This Row],[Placement]] &amp;  "|" &amp; Grading22[[#This Row],[Category]] &amp; "|" &amp; Grading22[[#This Row],[Type]]))</f>
        <v>Pemrakarsa/Pendiri|External Provincial|Individual</v>
      </c>
    </row>
    <row r="133" spans="1:6" x14ac:dyDescent="0.35">
      <c r="A133" s="3" t="s">
        <v>1838</v>
      </c>
      <c r="B133" s="3" t="s">
        <v>1840</v>
      </c>
      <c r="C133" s="3" t="s">
        <v>1842</v>
      </c>
      <c r="D133" s="3" t="s">
        <v>31</v>
      </c>
      <c r="E133">
        <v>10</v>
      </c>
      <c r="F133" t="str">
        <f>CLEAN(TRIM(Grading22[[#This Row],[Placement]] &amp;  "|" &amp; Grading22[[#This Row],[Category]] &amp; "|" &amp; Grading22[[#This Row],[Type]]))</f>
        <v>Koordinator Relawan|External Provincial|Individual</v>
      </c>
    </row>
    <row r="134" spans="1:6" x14ac:dyDescent="0.35">
      <c r="A134" s="3" t="s">
        <v>1839</v>
      </c>
      <c r="B134" s="3" t="s">
        <v>1840</v>
      </c>
      <c r="C134" s="3" t="s">
        <v>1842</v>
      </c>
      <c r="D134" s="3" t="s">
        <v>31</v>
      </c>
      <c r="E134">
        <v>5</v>
      </c>
      <c r="F134" t="str">
        <f>CLEAN(TRIM(Grading22[[#This Row],[Placement]] &amp;  "|" &amp; Grading22[[#This Row],[Category]] &amp; "|" &amp; Grading22[[#This Row],[Type]]))</f>
        <v>Relawan|External Provincial|Individual</v>
      </c>
    </row>
    <row r="135" spans="1:6" x14ac:dyDescent="0.35">
      <c r="A135" s="3" t="s">
        <v>1837</v>
      </c>
      <c r="B135" s="3" t="s">
        <v>1840</v>
      </c>
      <c r="C135" s="3" t="s">
        <v>1829</v>
      </c>
      <c r="D135" s="3" t="s">
        <v>31</v>
      </c>
      <c r="E135">
        <v>10</v>
      </c>
      <c r="F135" t="str">
        <f>CLEAN(TRIM(Grading22[[#This Row],[Placement]] &amp;  "|" &amp; Grading22[[#This Row],[Category]] &amp; "|" &amp; Grading22[[#This Row],[Type]]))</f>
        <v>Pemrakarsa/Pendiri|Kab/Kota/PT|Individual</v>
      </c>
    </row>
    <row r="136" spans="1:6" x14ac:dyDescent="0.35">
      <c r="A136" s="3" t="s">
        <v>1838</v>
      </c>
      <c r="B136" s="3" t="s">
        <v>1840</v>
      </c>
      <c r="C136" s="3" t="s">
        <v>1829</v>
      </c>
      <c r="D136" s="3" t="s">
        <v>31</v>
      </c>
      <c r="E136">
        <v>5</v>
      </c>
      <c r="F136" t="str">
        <f>CLEAN(TRIM(Grading22[[#This Row],[Placement]] &amp;  "|" &amp; Grading22[[#This Row],[Category]] &amp; "|" &amp; Grading22[[#This Row],[Type]]))</f>
        <v>Koordinator Relawan|Kab/Kota/PT|Individual</v>
      </c>
    </row>
    <row r="137" spans="1:6" x14ac:dyDescent="0.35">
      <c r="A137" s="3" t="s">
        <v>1839</v>
      </c>
      <c r="B137" s="3" t="s">
        <v>1840</v>
      </c>
      <c r="C137" s="3" t="s">
        <v>1829</v>
      </c>
      <c r="D137" s="3" t="s">
        <v>31</v>
      </c>
      <c r="E137">
        <v>3</v>
      </c>
      <c r="F137" t="str">
        <f>CLEAN(TRIM(Grading22[[#This Row],[Placement]] &amp;  "|" &amp; Grading22[[#This Row],[Category]] &amp; "|" &amp; Grading22[[#This Row],[Type]]))</f>
        <v>Relawan|Kab/Kota/PT|Individual</v>
      </c>
    </row>
    <row r="138" spans="1:6" x14ac:dyDescent="0.35">
      <c r="A138" s="3" t="s">
        <v>1841</v>
      </c>
      <c r="B138" s="3" t="s">
        <v>1841</v>
      </c>
      <c r="C138" s="3" t="s">
        <v>30</v>
      </c>
      <c r="D138" s="3" t="s">
        <v>31</v>
      </c>
      <c r="E138">
        <v>50</v>
      </c>
      <c r="F138" t="str">
        <f>CLEAN(TRIM(Grading22[[#This Row],[Placement]] &amp;  "|" &amp; Grading22[[#This Row],[Category]] &amp; "|" &amp; Grading22[[#This Row],[Type]]))</f>
        <v>Kewirausahaan|External International|Individual</v>
      </c>
    </row>
    <row r="139" spans="1:6" x14ac:dyDescent="0.35">
      <c r="A139" s="3" t="s">
        <v>1841</v>
      </c>
      <c r="B139" s="3" t="s">
        <v>1841</v>
      </c>
      <c r="C139" s="3" t="s">
        <v>43</v>
      </c>
      <c r="D139" s="3" t="s">
        <v>31</v>
      </c>
      <c r="E139">
        <v>40</v>
      </c>
      <c r="F139" t="str">
        <f>CLEAN(TRIM(Grading22[[#This Row],[Placement]] &amp;  "|" &amp; Grading22[[#This Row],[Category]] &amp; "|" &amp; Grading22[[#This Row],[Type]]))</f>
        <v>Kewirausahaan|External Regional|Individual</v>
      </c>
    </row>
    <row r="140" spans="1:6" x14ac:dyDescent="0.35">
      <c r="A140" s="3" t="s">
        <v>1841</v>
      </c>
      <c r="B140" s="3" t="s">
        <v>1841</v>
      </c>
      <c r="C140" s="3" t="s">
        <v>54</v>
      </c>
      <c r="D140" s="3" t="s">
        <v>31</v>
      </c>
      <c r="E140">
        <v>30</v>
      </c>
      <c r="F140" t="str">
        <f>CLEAN(TRIM(Grading22[[#This Row],[Placement]] &amp;  "|" &amp; Grading22[[#This Row],[Category]] &amp; "|" &amp; Grading22[[#This Row],[Type]]))</f>
        <v>Kewirausahaan|External National|Individual</v>
      </c>
    </row>
    <row r="141" spans="1:6" x14ac:dyDescent="0.35">
      <c r="A141" s="3" t="s">
        <v>1841</v>
      </c>
      <c r="B141" s="3" t="s">
        <v>1841</v>
      </c>
      <c r="C141" s="3" t="s">
        <v>1842</v>
      </c>
      <c r="D141" s="3" t="s">
        <v>31</v>
      </c>
      <c r="E141">
        <v>20</v>
      </c>
      <c r="F141" t="str">
        <f>CLEAN(TRIM(Grading22[[#This Row],[Placement]] &amp;  "|" &amp; Grading22[[#This Row],[Category]] &amp; "|" &amp; Grading22[[#This Row],[Type]]))</f>
        <v>Kewirausahaan|External Provincial|Individual</v>
      </c>
    </row>
    <row r="142" spans="1:6" x14ac:dyDescent="0.35">
      <c r="A142" s="3" t="s">
        <v>1841</v>
      </c>
      <c r="B142" s="3" t="s">
        <v>1841</v>
      </c>
      <c r="C142" s="3" t="s">
        <v>1829</v>
      </c>
      <c r="D142" s="3" t="s">
        <v>31</v>
      </c>
      <c r="E142">
        <v>10</v>
      </c>
      <c r="F142" t="str">
        <f>CLEAN(TRIM(Grading22[[#This Row],[Placement]] &amp;  "|" &amp; Grading22[[#This Row],[Category]] &amp; "|" &amp; Grading22[[#This Row],[Type]]))</f>
        <v>Kewirausahaan|Kab/Kota/PT|Individual</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Worksheet (Backup)</vt:lpstr>
      <vt:lpstr>Worksheet</vt:lpstr>
      <vt:lpstr>Submissions</vt:lpstr>
      <vt:lpstr>Scores</vt:lpstr>
      <vt:lpstr>Scores (2)</vt:lpstr>
      <vt:lpstr>Grading_Table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2024-08-14T12:16:35Z</dcterms:created>
  <dcterms:modified xsi:type="dcterms:W3CDTF">2024-09-20T09:27:43Z</dcterms:modified>
</cp:coreProperties>
</file>