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c7323953aad638aa/Documents/Student Affairs/Projects/SIMKATMAWA/"/>
    </mc:Choice>
  </mc:AlternateContent>
  <xr:revisionPtr revIDLastSave="0" documentId="13_ncr:1_{C5B6D670-6F21-4FA9-8C73-AB022B7BBF5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omba" sheetId="1" r:id="rId1"/>
    <sheet name="Nonlomba" sheetId="2" r:id="rId2"/>
    <sheet name="Combined" sheetId="3" r:id="rId3"/>
  </sheets>
  <calcPr calcId="191029"/>
</workbook>
</file>

<file path=xl/calcChain.xml><?xml version="1.0" encoding="utf-8"?>
<calcChain xmlns="http://schemas.openxmlformats.org/spreadsheetml/2006/main">
  <c r="B18" i="3" l="1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<sst xmlns="http://schemas.openxmlformats.org/spreadsheetml/2006/main" count="53" uniqueCount="19">
  <si>
    <t>Major</t>
  </si>
  <si>
    <t>Score</t>
  </si>
  <si>
    <t>Accounting</t>
  </si>
  <si>
    <t>Communication Science</t>
  </si>
  <si>
    <t>Fashion Design and Business</t>
  </si>
  <si>
    <t>Food Technology Program</t>
  </si>
  <si>
    <t>Informatics</t>
  </si>
  <si>
    <t>Information System</t>
  </si>
  <si>
    <t>Interior Architecture (INA)</t>
  </si>
  <si>
    <t>Management - International Class</t>
  </si>
  <si>
    <t>Management - Reguler Class</t>
  </si>
  <si>
    <t>Medical</t>
  </si>
  <si>
    <t>Psychology</t>
  </si>
  <si>
    <t>Tourism - Culinary Business</t>
  </si>
  <si>
    <t>Tourism - Hotel and Tourism Business</t>
  </si>
  <si>
    <t>Visual Communication Design</t>
  </si>
  <si>
    <t>Architecture</t>
  </si>
  <si>
    <t>Magister of Management</t>
  </si>
  <si>
    <t>Magister of Management (BUF)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</si>
</sst>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516008-AA76-41FD-904C-DCCB24F277AB}" name="Table1" displayName="Table1" ref="A1:B15" totalsRowShown="0" headerRowDxfId="6" headerRowBorderDxfId="5" tableBorderDxfId="4">
  <autoFilter ref="A1:B15" xr:uid="{13516008-AA76-41FD-904C-DCCB24F277AB}"/>
  <tableColumns count="2">
    <tableColumn id="1" xr3:uid="{99749468-90E2-424F-8695-ED60840F22CD}" name="Major"/>
    <tableColumn id="2" xr3:uid="{F3691FFF-5AE0-4286-B32A-8A4204B47F57}" name="Scor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94F1CF-C50F-436A-8A72-69611A49B499}" name="Table13" displayName="Table13" ref="A1:B17" totalsRowShown="0" headerRowDxfId="3" headerRowBorderDxfId="2" tableBorderDxfId="1">
  <autoFilter ref="A1:B17" xr:uid="{B844C013-A5A8-4916-8345-3B966F3FC57D}"/>
  <tableColumns count="2">
    <tableColumn id="1" xr3:uid="{B536E40E-716F-4EFC-AB21-A1AE0C1EA94D}" name="Major"/>
    <tableColumn id="2" xr3:uid="{A547E629-AA90-4A7B-8F34-F9F984FD799D}" name="Scor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F24C58-A5B4-4BDC-BCF7-EB8943291B33}" name="Table3" displayName="Table3" ref="A1:B18" totalsRowShown="0">
  <autoFilter ref="A1:B18" xr:uid="{7EF24C58-A5B4-4BDC-BCF7-EB8943291B33}"/>
  <tableColumns count="2">
    <tableColumn id="1" xr3:uid="{CF34F43E-BA1E-41A7-B8BB-76DFC0C79059}" name="Major" dataDxfId="0"/>
    <tableColumn id="2" xr3:uid="{2CB95B65-F7BE-4BCE-B0D0-F651873AD3C6}" name="Scor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G18" sqref="G18"/>
    </sheetView>
  </sheetViews>
  <sheetFormatPr defaultRowHeight="14.5" x14ac:dyDescent="0.35"/>
  <cols>
    <col min="1" max="1" width="32.6328125" bestFit="1" customWidth="1"/>
    <col min="2" max="2" width="7.363281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193</v>
      </c>
    </row>
    <row r="3" spans="1:2" x14ac:dyDescent="0.35">
      <c r="A3" t="s">
        <v>3</v>
      </c>
      <c r="B3">
        <v>825</v>
      </c>
    </row>
    <row r="4" spans="1:2" x14ac:dyDescent="0.35">
      <c r="A4" t="s">
        <v>4</v>
      </c>
      <c r="B4">
        <v>95</v>
      </c>
    </row>
    <row r="5" spans="1:2" x14ac:dyDescent="0.35">
      <c r="A5" t="s">
        <v>5</v>
      </c>
      <c r="B5">
        <v>207</v>
      </c>
    </row>
    <row r="6" spans="1:2" x14ac:dyDescent="0.35">
      <c r="A6" t="s">
        <v>6</v>
      </c>
      <c r="B6">
        <v>539</v>
      </c>
    </row>
    <row r="7" spans="1:2" x14ac:dyDescent="0.35">
      <c r="A7" t="s">
        <v>7</v>
      </c>
      <c r="B7">
        <v>145</v>
      </c>
    </row>
    <row r="8" spans="1:2" x14ac:dyDescent="0.35">
      <c r="A8" t="s">
        <v>8</v>
      </c>
      <c r="B8">
        <v>58</v>
      </c>
    </row>
    <row r="9" spans="1:2" x14ac:dyDescent="0.35">
      <c r="A9" t="s">
        <v>9</v>
      </c>
      <c r="B9">
        <v>103</v>
      </c>
    </row>
    <row r="10" spans="1:2" x14ac:dyDescent="0.35">
      <c r="A10" t="s">
        <v>10</v>
      </c>
      <c r="B10">
        <v>1077</v>
      </c>
    </row>
    <row r="11" spans="1:2" x14ac:dyDescent="0.35">
      <c r="A11" t="s">
        <v>11</v>
      </c>
      <c r="B11">
        <v>114</v>
      </c>
    </row>
    <row r="12" spans="1:2" x14ac:dyDescent="0.35">
      <c r="A12" t="s">
        <v>12</v>
      </c>
      <c r="B12">
        <v>212</v>
      </c>
    </row>
    <row r="13" spans="1:2" x14ac:dyDescent="0.35">
      <c r="A13" t="s">
        <v>13</v>
      </c>
      <c r="B13">
        <v>58</v>
      </c>
    </row>
    <row r="14" spans="1:2" x14ac:dyDescent="0.35">
      <c r="A14" t="s">
        <v>14</v>
      </c>
      <c r="B14">
        <v>226</v>
      </c>
    </row>
    <row r="15" spans="1:2" x14ac:dyDescent="0.35">
      <c r="A15" t="s">
        <v>15</v>
      </c>
      <c r="B15">
        <v>166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89F9-EB80-44D0-9B0B-24A5785E5123}">
  <dimension ref="A1:B17"/>
  <sheetViews>
    <sheetView tabSelected="1" workbookViewId="0">
      <selection activeCell="J8" sqref="J8"/>
    </sheetView>
  </sheetViews>
  <sheetFormatPr defaultRowHeight="14.5" x14ac:dyDescent="0.35"/>
  <cols>
    <col min="1" max="1" width="32.6328125" bestFit="1" customWidth="1"/>
    <col min="2" max="2" width="7.363281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11</v>
      </c>
    </row>
    <row r="3" spans="1:2" x14ac:dyDescent="0.35">
      <c r="A3" t="s">
        <v>16</v>
      </c>
      <c r="B3">
        <v>22</v>
      </c>
    </row>
    <row r="4" spans="1:2" x14ac:dyDescent="0.35">
      <c r="A4" t="s">
        <v>3</v>
      </c>
      <c r="B4">
        <v>21</v>
      </c>
    </row>
    <row r="5" spans="1:2" x14ac:dyDescent="0.35">
      <c r="A5" t="s">
        <v>4</v>
      </c>
      <c r="B5">
        <v>0</v>
      </c>
    </row>
    <row r="6" spans="1:2" x14ac:dyDescent="0.35">
      <c r="A6" t="s">
        <v>5</v>
      </c>
      <c r="B6">
        <v>4</v>
      </c>
    </row>
    <row r="7" spans="1:2" x14ac:dyDescent="0.35">
      <c r="A7" t="s">
        <v>6</v>
      </c>
      <c r="B7">
        <v>17</v>
      </c>
    </row>
    <row r="8" spans="1:2" x14ac:dyDescent="0.35">
      <c r="A8" t="s">
        <v>7</v>
      </c>
      <c r="B8">
        <v>19</v>
      </c>
    </row>
    <row r="9" spans="1:2" x14ac:dyDescent="0.35">
      <c r="A9" t="s">
        <v>17</v>
      </c>
      <c r="B9">
        <v>47</v>
      </c>
    </row>
    <row r="10" spans="1:2" x14ac:dyDescent="0.35">
      <c r="A10" t="s">
        <v>18</v>
      </c>
      <c r="B10">
        <v>0</v>
      </c>
    </row>
    <row r="11" spans="1:2" x14ac:dyDescent="0.35">
      <c r="A11" t="s">
        <v>9</v>
      </c>
      <c r="B11">
        <v>0</v>
      </c>
    </row>
    <row r="12" spans="1:2" x14ac:dyDescent="0.35">
      <c r="A12" t="s">
        <v>10</v>
      </c>
      <c r="B12">
        <v>54</v>
      </c>
    </row>
    <row r="13" spans="1:2" x14ac:dyDescent="0.35">
      <c r="A13" t="s">
        <v>11</v>
      </c>
      <c r="B13">
        <v>35</v>
      </c>
    </row>
    <row r="14" spans="1:2" x14ac:dyDescent="0.35">
      <c r="A14" t="s">
        <v>12</v>
      </c>
      <c r="B14">
        <v>6</v>
      </c>
    </row>
    <row r="15" spans="1:2" x14ac:dyDescent="0.35">
      <c r="A15" t="s">
        <v>13</v>
      </c>
      <c r="B15">
        <v>16</v>
      </c>
    </row>
    <row r="16" spans="1:2" x14ac:dyDescent="0.35">
      <c r="A16" t="s">
        <v>14</v>
      </c>
      <c r="B16">
        <v>6</v>
      </c>
    </row>
    <row r="17" spans="1:2" x14ac:dyDescent="0.35">
      <c r="A17" t="s">
        <v>15</v>
      </c>
      <c r="B17">
        <v>22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DAD79-13E0-4915-97A2-2FC7ECF62C8A}">
  <dimension ref="A1:B18"/>
  <sheetViews>
    <sheetView workbookViewId="0">
      <selection activeCell="A19" sqref="A19"/>
    </sheetView>
  </sheetViews>
  <sheetFormatPr defaultRowHeight="14.5" x14ac:dyDescent="0.35"/>
  <cols>
    <col min="1" max="1" width="32.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2" t="s">
        <v>2</v>
      </c>
      <c r="B2">
        <f>Table1[[#This Row],[Score]]+Table13[[#This Row],[Score]]</f>
        <v>204</v>
      </c>
    </row>
    <row r="3" spans="1:2" x14ac:dyDescent="0.35">
      <c r="A3" s="3" t="s">
        <v>16</v>
      </c>
      <c r="B3">
        <f>Table13[[#This Row],[Score]]</f>
        <v>22</v>
      </c>
    </row>
    <row r="4" spans="1:2" x14ac:dyDescent="0.35">
      <c r="A4" s="2" t="s">
        <v>3</v>
      </c>
      <c r="B4">
        <f>Lomba!B3+Table13[[#This Row],[Score]]</f>
        <v>846</v>
      </c>
    </row>
    <row r="5" spans="1:2" x14ac:dyDescent="0.35">
      <c r="A5" s="3" t="s">
        <v>4</v>
      </c>
      <c r="B5">
        <f>Lomba!B4+Table13[[#This Row],[Score]]</f>
        <v>95</v>
      </c>
    </row>
    <row r="6" spans="1:2" x14ac:dyDescent="0.35">
      <c r="A6" s="2" t="s">
        <v>5</v>
      </c>
      <c r="B6">
        <f>Lomba!B5+Table13[[#This Row],[Score]]</f>
        <v>211</v>
      </c>
    </row>
    <row r="7" spans="1:2" x14ac:dyDescent="0.35">
      <c r="A7" s="3" t="s">
        <v>6</v>
      </c>
      <c r="B7">
        <f>Lomba!B6+Table13[[#This Row],[Score]]</f>
        <v>556</v>
      </c>
    </row>
    <row r="8" spans="1:2" x14ac:dyDescent="0.35">
      <c r="A8" s="2" t="s">
        <v>7</v>
      </c>
      <c r="B8">
        <f>Lomba!B7+Table13[[#This Row],[Score]]</f>
        <v>164</v>
      </c>
    </row>
    <row r="9" spans="1:2" x14ac:dyDescent="0.35">
      <c r="A9" s="2" t="s">
        <v>8</v>
      </c>
      <c r="B9">
        <f>Lomba!B8</f>
        <v>58</v>
      </c>
    </row>
    <row r="10" spans="1:2" x14ac:dyDescent="0.35">
      <c r="A10" s="3" t="s">
        <v>17</v>
      </c>
      <c r="B10">
        <f>Nonlomba!B9</f>
        <v>47</v>
      </c>
    </row>
    <row r="11" spans="1:2" x14ac:dyDescent="0.35">
      <c r="A11" s="2" t="s">
        <v>18</v>
      </c>
      <c r="B11">
        <f>Nonlomba!B10</f>
        <v>0</v>
      </c>
    </row>
    <row r="12" spans="1:2" x14ac:dyDescent="0.35">
      <c r="A12" s="3" t="s">
        <v>9</v>
      </c>
      <c r="B12">
        <f>Lomba!B9+Nonlomba!B11</f>
        <v>103</v>
      </c>
    </row>
    <row r="13" spans="1:2" x14ac:dyDescent="0.35">
      <c r="A13" s="2" t="s">
        <v>10</v>
      </c>
      <c r="B13">
        <f>Lomba!B10+Nonlomba!B12</f>
        <v>1131</v>
      </c>
    </row>
    <row r="14" spans="1:2" x14ac:dyDescent="0.35">
      <c r="A14" s="3" t="s">
        <v>11</v>
      </c>
      <c r="B14">
        <f>Lomba!B11+Nonlomba!B13</f>
        <v>149</v>
      </c>
    </row>
    <row r="15" spans="1:2" x14ac:dyDescent="0.35">
      <c r="A15" s="2" t="s">
        <v>12</v>
      </c>
      <c r="B15">
        <f>Lomba!B12+Nonlomba!B14</f>
        <v>218</v>
      </c>
    </row>
    <row r="16" spans="1:2" x14ac:dyDescent="0.35">
      <c r="A16" s="3" t="s">
        <v>13</v>
      </c>
      <c r="B16">
        <f>Lomba!B13+Nonlomba!B15</f>
        <v>74</v>
      </c>
    </row>
    <row r="17" spans="1:2" x14ac:dyDescent="0.35">
      <c r="A17" s="2" t="s">
        <v>14</v>
      </c>
      <c r="B17">
        <f>Lomba!B14+Nonlomba!B16</f>
        <v>232</v>
      </c>
    </row>
    <row r="18" spans="1:2" x14ac:dyDescent="0.35">
      <c r="A18" s="4" t="s">
        <v>15</v>
      </c>
      <c r="B18">
        <f>Lomba!B15+Nonlomba!B17</f>
        <v>188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Lomba</vt:lpstr>
      <vt:lpstr>Nonlomba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Hans Joachim</cp:lastModifiedBy>
  <dcterms:created xsi:type="dcterms:W3CDTF">2024-09-01T23:20:43Z</dcterms:created>
  <dcterms:modified xsi:type="dcterms:W3CDTF">2024-09-10T03:48:10Z</dcterms:modified>
</cp:coreProperties>
</file>