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3700" windowHeight="13940" tabRatio="500"/>
  </bookViews>
  <sheets>
    <sheet name="AAMI_VEB_SOFF" sheetId="1" r:id="rId1"/>
    <sheet name="AAMI_SVEB_SOFF" sheetId="2" r:id="rId2"/>
    <sheet name="AAMI_VEB_S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H22" i="2"/>
  <c r="I22" i="2"/>
  <c r="J22" i="2"/>
  <c r="G22" i="2"/>
  <c r="F21" i="2"/>
  <c r="H21" i="2"/>
  <c r="I21" i="2"/>
  <c r="J21" i="2"/>
  <c r="G21" i="2"/>
  <c r="F17" i="2"/>
  <c r="I17" i="2"/>
  <c r="J17" i="2"/>
  <c r="G17" i="2"/>
  <c r="J14" i="2"/>
  <c r="I14" i="2"/>
  <c r="H14" i="2"/>
  <c r="G14" i="2"/>
  <c r="F14" i="2"/>
  <c r="F18" i="2"/>
  <c r="H18" i="2"/>
  <c r="I18" i="2"/>
  <c r="J18" i="2"/>
  <c r="G18" i="2"/>
  <c r="J16" i="2"/>
  <c r="I16" i="2"/>
  <c r="H16" i="2"/>
  <c r="G16" i="2"/>
  <c r="F16" i="2"/>
  <c r="F22" i="1"/>
  <c r="H22" i="1"/>
  <c r="I22" i="1"/>
  <c r="J22" i="1"/>
  <c r="G22" i="1"/>
  <c r="F19" i="1"/>
  <c r="H19" i="1"/>
  <c r="I19" i="1"/>
  <c r="J19" i="1"/>
  <c r="G19" i="1"/>
  <c r="F15" i="1"/>
  <c r="G15" i="1"/>
  <c r="J15" i="1"/>
  <c r="H15" i="1"/>
  <c r="I15" i="1"/>
  <c r="F14" i="1"/>
  <c r="H14" i="1"/>
  <c r="I14" i="1"/>
  <c r="J14" i="1"/>
  <c r="G14" i="1"/>
  <c r="F13" i="1"/>
  <c r="H13" i="1"/>
  <c r="I13" i="1"/>
  <c r="J13" i="1"/>
  <c r="G13" i="1"/>
  <c r="H12" i="1"/>
  <c r="F12" i="1"/>
  <c r="I12" i="1"/>
  <c r="J12" i="1"/>
  <c r="G12" i="1"/>
  <c r="B25" i="1"/>
  <c r="D25" i="1"/>
  <c r="C25" i="1"/>
  <c r="E25" i="1"/>
  <c r="F25" i="1"/>
  <c r="G25" i="1"/>
  <c r="H25" i="1"/>
  <c r="I25" i="1"/>
  <c r="J25" i="1"/>
  <c r="F8" i="1"/>
  <c r="G8" i="1"/>
  <c r="I8" i="1"/>
  <c r="J8" i="1"/>
  <c r="F9" i="1"/>
  <c r="G9" i="1"/>
  <c r="H9" i="1"/>
  <c r="I9" i="1"/>
  <c r="J9" i="1"/>
  <c r="C24" i="2"/>
  <c r="D24" i="2"/>
  <c r="E24" i="2"/>
  <c r="B24" i="2"/>
  <c r="F12" i="2"/>
  <c r="G12" i="2"/>
  <c r="H12" i="2"/>
  <c r="I12" i="2"/>
  <c r="J12" i="2"/>
  <c r="G10" i="1"/>
  <c r="H10" i="1"/>
  <c r="I10" i="1"/>
  <c r="J10" i="1"/>
  <c r="F24" i="2"/>
  <c r="G24" i="2"/>
  <c r="H24" i="2"/>
  <c r="I24" i="2"/>
  <c r="J24" i="2"/>
  <c r="J15" i="2"/>
  <c r="J19" i="2"/>
  <c r="J20" i="2"/>
  <c r="J23" i="2"/>
  <c r="J13" i="2"/>
  <c r="I15" i="2"/>
  <c r="I19" i="2"/>
  <c r="I20" i="2"/>
  <c r="I23" i="2"/>
  <c r="I13" i="2"/>
  <c r="H15" i="2"/>
  <c r="H19" i="2"/>
  <c r="H20" i="2"/>
  <c r="H23" i="2"/>
  <c r="H13" i="2"/>
  <c r="G15" i="2"/>
  <c r="G19" i="2"/>
  <c r="G20" i="2"/>
  <c r="G23" i="2"/>
  <c r="G13" i="2"/>
  <c r="F15" i="2"/>
  <c r="F19" i="2"/>
  <c r="F20" i="2"/>
  <c r="F23" i="2"/>
  <c r="F13" i="2"/>
  <c r="J11" i="1"/>
  <c r="J16" i="1"/>
  <c r="J17" i="1"/>
  <c r="J18" i="1"/>
  <c r="J20" i="1"/>
  <c r="J21" i="1"/>
  <c r="J23" i="1"/>
  <c r="J24" i="1"/>
  <c r="I11" i="1"/>
  <c r="I16" i="1"/>
  <c r="I17" i="1"/>
  <c r="I18" i="1"/>
  <c r="I20" i="1"/>
  <c r="I21" i="1"/>
  <c r="I23" i="1"/>
  <c r="I24" i="1"/>
  <c r="H11" i="1"/>
  <c r="H16" i="1"/>
  <c r="H17" i="1"/>
  <c r="H18" i="1"/>
  <c r="H20" i="1"/>
  <c r="H21" i="1"/>
  <c r="H23" i="1"/>
  <c r="H24" i="1"/>
  <c r="G11" i="1"/>
  <c r="G16" i="1"/>
  <c r="G17" i="1"/>
  <c r="G18" i="1"/>
  <c r="G20" i="1"/>
  <c r="G21" i="1"/>
  <c r="G23" i="1"/>
  <c r="G24" i="1"/>
  <c r="F11" i="1"/>
  <c r="F16" i="1"/>
  <c r="F17" i="1"/>
  <c r="F18" i="1"/>
  <c r="F20" i="1"/>
  <c r="F21" i="1"/>
  <c r="F23" i="1"/>
  <c r="F24" i="1"/>
  <c r="F10" i="1"/>
</calcChain>
</file>

<file path=xl/sharedStrings.xml><?xml version="1.0" encoding="utf-8"?>
<sst xmlns="http://schemas.openxmlformats.org/spreadsheetml/2006/main" count="71" uniqueCount="41">
  <si>
    <t>RecordNum</t>
  </si>
  <si>
    <t>Normal(G) as Normal</t>
  </si>
  <si>
    <t xml:space="preserve">Normal(G) as VEB </t>
  </si>
  <si>
    <t xml:space="preserve">VEB(G) as VEB </t>
  </si>
  <si>
    <t>VEB(G) as Normal</t>
  </si>
  <si>
    <t>Test Protocol</t>
  </si>
  <si>
    <t xml:space="preserve">Training Time </t>
  </si>
  <si>
    <t xml:space="preserve">5 min </t>
  </si>
  <si>
    <t xml:space="preserve">Alpha </t>
  </si>
  <si>
    <t xml:space="preserve">RecordType </t>
  </si>
  <si>
    <t>S</t>
  </si>
  <si>
    <t>OFF</t>
  </si>
  <si>
    <t xml:space="preserve">Normal(G) as SVEB </t>
  </si>
  <si>
    <t xml:space="preserve">SVEB(G) as SVEB </t>
  </si>
  <si>
    <t>SVEB(G) as Normal</t>
  </si>
  <si>
    <t>Note</t>
  </si>
  <si>
    <t>No S,A,a,J (SVEB)</t>
  </si>
  <si>
    <t xml:space="preserve">No SVEB in Training </t>
  </si>
  <si>
    <t xml:space="preserve">I don't know </t>
  </si>
  <si>
    <t>ON</t>
  </si>
  <si>
    <t>Accuracy</t>
  </si>
  <si>
    <t>Spe</t>
  </si>
  <si>
    <t>Se</t>
  </si>
  <si>
    <t>PPR</t>
  </si>
  <si>
    <t xml:space="preserve">Accuracy </t>
  </si>
  <si>
    <t>맞춘 확률</t>
  </si>
  <si>
    <t xml:space="preserve">Spe </t>
  </si>
  <si>
    <t>모든 이벤트 중 이벤트를 제대로 볼 확률</t>
  </si>
  <si>
    <t>모든 non-event 중 non-event 를 제대로 볼 확률</t>
  </si>
  <si>
    <t>이벤트 디텍팅한 것 중 이벤트를 맞출 확률</t>
  </si>
  <si>
    <t xml:space="preserve">PPR_Normal </t>
  </si>
  <si>
    <t>PPR_VEB</t>
  </si>
  <si>
    <t>Sensitivity</t>
  </si>
  <si>
    <t>PprVEB</t>
  </si>
  <si>
    <t>PprNormal</t>
  </si>
  <si>
    <t>Correct Normal</t>
  </si>
  <si>
    <t>Wrong Normal</t>
  </si>
  <si>
    <t>Correct VEB</t>
  </si>
  <si>
    <t>Wrong VEB</t>
  </si>
  <si>
    <t>SUM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</si>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</sst>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3" zoomScale="125" zoomScaleNormal="125" zoomScalePageLayoutView="125" workbookViewId="0">
      <selection activeCell="E26" sqref="E26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13">
      <c r="A1" t="s">
        <v>5</v>
      </c>
    </row>
    <row r="2" spans="1:13">
      <c r="A2" t="s">
        <v>6</v>
      </c>
      <c r="B2" t="s">
        <v>7</v>
      </c>
      <c r="D2" t="s">
        <v>21</v>
      </c>
      <c r="L2" t="s">
        <v>24</v>
      </c>
      <c r="M2" s="1" t="s">
        <v>25</v>
      </c>
    </row>
    <row r="3" spans="1:13">
      <c r="A3" t="s">
        <v>8</v>
      </c>
      <c r="B3">
        <v>0.99990000000000001</v>
      </c>
      <c r="L3" s="1" t="s">
        <v>22</v>
      </c>
      <c r="M3" s="1" t="s">
        <v>27</v>
      </c>
    </row>
    <row r="4" spans="1:13">
      <c r="A4" t="s">
        <v>9</v>
      </c>
      <c r="B4">
        <v>0</v>
      </c>
      <c r="L4" s="1"/>
    </row>
    <row r="5" spans="1:13">
      <c r="A5" t="s">
        <v>10</v>
      </c>
      <c r="B5" t="s">
        <v>11</v>
      </c>
      <c r="L5" s="1" t="s">
        <v>26</v>
      </c>
      <c r="M5" s="1" t="s">
        <v>28</v>
      </c>
    </row>
    <row r="6" spans="1:13">
      <c r="B6" t="s">
        <v>35</v>
      </c>
      <c r="C6" t="s">
        <v>36</v>
      </c>
      <c r="D6" t="s">
        <v>37</v>
      </c>
      <c r="E6" t="s">
        <v>38</v>
      </c>
      <c r="L6" s="1" t="s">
        <v>23</v>
      </c>
      <c r="M6" s="1" t="s">
        <v>29</v>
      </c>
    </row>
    <row r="7" spans="1:1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20</v>
      </c>
      <c r="G7" t="s">
        <v>32</v>
      </c>
      <c r="H7" t="s">
        <v>21</v>
      </c>
      <c r="I7" t="s">
        <v>34</v>
      </c>
      <c r="J7" t="s">
        <v>33</v>
      </c>
      <c r="L7" s="1" t="s">
        <v>30</v>
      </c>
    </row>
    <row r="8" spans="1:13">
      <c r="A8">
        <v>100</v>
      </c>
      <c r="B8">
        <v>1435</v>
      </c>
      <c r="C8">
        <v>1</v>
      </c>
      <c r="D8">
        <v>0</v>
      </c>
      <c r="E8">
        <v>0</v>
      </c>
      <c r="F8">
        <f t="shared" ref="F8:F9" si="0">(B8+D8)/(B8+C8+D8+E8)</f>
        <v>0.99930362116991645</v>
      </c>
      <c r="G8">
        <f t="shared" ref="G8:G9" si="1">(B8)/(B8+C8)</f>
        <v>0.99930362116991645</v>
      </c>
      <c r="H8">
        <v>1</v>
      </c>
      <c r="I8">
        <f t="shared" ref="I8:I9" si="2">B8/(B8+E8)</f>
        <v>1</v>
      </c>
      <c r="J8">
        <f t="shared" ref="J8:J9" si="3">D8/(C8+D8)</f>
        <v>0</v>
      </c>
      <c r="L8" s="1" t="s">
        <v>31</v>
      </c>
    </row>
    <row r="9" spans="1:13">
      <c r="A9">
        <v>105</v>
      </c>
      <c r="B9">
        <v>1521</v>
      </c>
      <c r="C9">
        <v>97</v>
      </c>
      <c r="D9">
        <v>23</v>
      </c>
      <c r="E9">
        <v>0</v>
      </c>
      <c r="F9">
        <f t="shared" si="0"/>
        <v>0.94088970140158446</v>
      </c>
      <c r="G9">
        <f t="shared" si="1"/>
        <v>0.94004944375772559</v>
      </c>
      <c r="H9">
        <f t="shared" ref="H9" si="4">D9/(D9+E9)</f>
        <v>1</v>
      </c>
      <c r="I9">
        <f t="shared" si="2"/>
        <v>1</v>
      </c>
      <c r="J9">
        <f t="shared" si="3"/>
        <v>0.19166666666666668</v>
      </c>
    </row>
    <row r="10" spans="1:13">
      <c r="A10" s="2">
        <v>200</v>
      </c>
      <c r="B10">
        <v>1112</v>
      </c>
      <c r="C10">
        <v>1</v>
      </c>
      <c r="D10">
        <v>512</v>
      </c>
      <c r="E10">
        <v>53</v>
      </c>
      <c r="F10">
        <f>(B10+D10)/(B10+C10+D10+E10)</f>
        <v>0.96781883194278906</v>
      </c>
      <c r="G10">
        <f>(B10)/(B10+C10)</f>
        <v>0.99910152740341418</v>
      </c>
      <c r="H10">
        <f>D10/(D10+E10)</f>
        <v>0.90619469026548671</v>
      </c>
      <c r="I10">
        <f>B10/(B10+E10)</f>
        <v>0.95450643776824029</v>
      </c>
      <c r="J10">
        <f>D10/(C10+D10)</f>
        <v>0.99805068226120852</v>
      </c>
    </row>
    <row r="11" spans="1:13">
      <c r="A11" s="2">
        <v>202</v>
      </c>
      <c r="B11">
        <v>1128</v>
      </c>
      <c r="C11">
        <v>120</v>
      </c>
      <c r="D11">
        <v>14</v>
      </c>
      <c r="E11">
        <v>0</v>
      </c>
      <c r="F11">
        <f t="shared" ref="F11:F15" si="5">(B11+D11)/(B11+C11+D11+E11)</f>
        <v>0.90491283676703649</v>
      </c>
      <c r="G11">
        <f t="shared" ref="G11:G15" si="6">(B11)/(B11+C11)</f>
        <v>0.90384615384615385</v>
      </c>
      <c r="H11">
        <f t="shared" ref="H11:H15" si="7">D11/(D11+E11)</f>
        <v>1</v>
      </c>
      <c r="I11">
        <f t="shared" ref="I11:I15" si="8">B11/(B11+E11)</f>
        <v>1</v>
      </c>
      <c r="J11">
        <f t="shared" ref="J11:J15" si="9">D11/(C11+D11)</f>
        <v>0.1044776119402985</v>
      </c>
    </row>
    <row r="12" spans="1:13">
      <c r="A12">
        <v>203</v>
      </c>
      <c r="B12">
        <v>1627</v>
      </c>
      <c r="C12">
        <v>4</v>
      </c>
      <c r="D12">
        <v>132</v>
      </c>
      <c r="E12">
        <v>198</v>
      </c>
      <c r="F12">
        <f t="shared" si="5"/>
        <v>0.89699133095359507</v>
      </c>
      <c r="G12">
        <f t="shared" si="6"/>
        <v>0.99754751686082155</v>
      </c>
      <c r="H12">
        <f t="shared" si="7"/>
        <v>0.4</v>
      </c>
      <c r="I12">
        <f t="shared" si="8"/>
        <v>0.89150684931506852</v>
      </c>
      <c r="J12">
        <f t="shared" si="9"/>
        <v>0.97058823529411764</v>
      </c>
    </row>
    <row r="13" spans="1:13">
      <c r="A13">
        <v>205</v>
      </c>
      <c r="B13">
        <v>1670</v>
      </c>
      <c r="C13">
        <v>5</v>
      </c>
      <c r="D13">
        <v>27</v>
      </c>
      <c r="E13">
        <v>3</v>
      </c>
      <c r="F13">
        <f t="shared" si="5"/>
        <v>0.9953079178885631</v>
      </c>
      <c r="G13">
        <f t="shared" si="6"/>
        <v>0.9970149253731343</v>
      </c>
      <c r="H13">
        <f t="shared" si="7"/>
        <v>0.9</v>
      </c>
      <c r="I13">
        <f t="shared" si="8"/>
        <v>0.99820681410639567</v>
      </c>
      <c r="J13">
        <f t="shared" si="9"/>
        <v>0.84375</v>
      </c>
    </row>
    <row r="14" spans="1:13">
      <c r="A14">
        <v>208</v>
      </c>
      <c r="B14">
        <v>972</v>
      </c>
      <c r="C14">
        <v>20</v>
      </c>
      <c r="D14">
        <v>630</v>
      </c>
      <c r="E14">
        <v>2</v>
      </c>
      <c r="F14">
        <f t="shared" si="5"/>
        <v>0.98645320197044339</v>
      </c>
      <c r="G14">
        <f t="shared" si="6"/>
        <v>0.97983870967741937</v>
      </c>
      <c r="H14">
        <f t="shared" si="7"/>
        <v>0.99683544303797467</v>
      </c>
      <c r="I14">
        <f t="shared" si="8"/>
        <v>0.99794661190965095</v>
      </c>
      <c r="J14">
        <f t="shared" si="9"/>
        <v>0.96923076923076923</v>
      </c>
    </row>
    <row r="15" spans="1:13">
      <c r="A15">
        <v>209</v>
      </c>
      <c r="B15">
        <v>1638</v>
      </c>
      <c r="C15">
        <v>3</v>
      </c>
      <c r="D15">
        <v>1</v>
      </c>
      <c r="E15">
        <v>0</v>
      </c>
      <c r="F15">
        <f t="shared" si="5"/>
        <v>0.99817295980511567</v>
      </c>
      <c r="G15">
        <f t="shared" si="6"/>
        <v>0.9981718464351006</v>
      </c>
      <c r="H15">
        <f t="shared" si="7"/>
        <v>1</v>
      </c>
      <c r="I15">
        <f t="shared" si="8"/>
        <v>1</v>
      </c>
      <c r="J15">
        <f t="shared" si="9"/>
        <v>0.25</v>
      </c>
    </row>
    <row r="16" spans="1:13">
      <c r="A16" s="2">
        <v>210</v>
      </c>
      <c r="B16">
        <v>1551</v>
      </c>
      <c r="C16">
        <v>2</v>
      </c>
      <c r="D16">
        <v>110</v>
      </c>
      <c r="E16">
        <v>13</v>
      </c>
      <c r="F16">
        <f>(B16+D16)/(B16+C16+D16+E16)</f>
        <v>0.99105011933174225</v>
      </c>
      <c r="G16">
        <f>(B16)/(B16+C16)</f>
        <v>0.99871216999356083</v>
      </c>
      <c r="H16">
        <f>D16/(D16+E16)</f>
        <v>0.89430894308943087</v>
      </c>
      <c r="I16">
        <f>B16/(B16+E16)</f>
        <v>0.99168797953964194</v>
      </c>
      <c r="J16">
        <f>D16/(C16+D16)</f>
        <v>0.9821428571428571</v>
      </c>
    </row>
    <row r="17" spans="1:10">
      <c r="A17" s="2">
        <v>213</v>
      </c>
      <c r="B17">
        <v>1676</v>
      </c>
      <c r="C17">
        <v>4</v>
      </c>
      <c r="D17">
        <v>154</v>
      </c>
      <c r="E17">
        <v>1</v>
      </c>
      <c r="F17">
        <f>(B17+D17)/(B17+C17+D17+E17)</f>
        <v>0.99727520435967298</v>
      </c>
      <c r="G17">
        <f>(B17)/(B17+C17)</f>
        <v>0.99761904761904763</v>
      </c>
      <c r="H17">
        <f>D17/(D17+E17)</f>
        <v>0.99354838709677418</v>
      </c>
      <c r="I17">
        <f>B17/(B17+E17)</f>
        <v>0.99940369707811572</v>
      </c>
      <c r="J17">
        <f>D17/(C17+D17)</f>
        <v>0.97468354430379744</v>
      </c>
    </row>
    <row r="18" spans="1:10">
      <c r="A18" s="2">
        <v>214</v>
      </c>
      <c r="B18">
        <v>1270</v>
      </c>
      <c r="C18">
        <v>0</v>
      </c>
      <c r="D18">
        <v>156</v>
      </c>
      <c r="E18">
        <v>9</v>
      </c>
      <c r="F18">
        <f>(B18+D18)/(B18+C18+D18+E18)</f>
        <v>0.99372822299651564</v>
      </c>
      <c r="G18">
        <f>(B18)/(B18+C18)</f>
        <v>1</v>
      </c>
      <c r="H18">
        <f>D18/(D18+E18)</f>
        <v>0.94545454545454544</v>
      </c>
      <c r="I18">
        <f>B18/(B18+E18)</f>
        <v>0.99296325254104767</v>
      </c>
      <c r="J18">
        <f>D18/(C18+D18)</f>
        <v>1</v>
      </c>
    </row>
    <row r="19" spans="1:10">
      <c r="A19">
        <v>215</v>
      </c>
      <c r="B19">
        <v>2054</v>
      </c>
      <c r="C19">
        <v>0</v>
      </c>
      <c r="D19">
        <v>91</v>
      </c>
      <c r="E19">
        <v>2</v>
      </c>
      <c r="F19">
        <f>(B19+D19)/(B19+C19+D19+E19)</f>
        <v>0.99906846762925017</v>
      </c>
      <c r="G19">
        <f>(B19)/(B19+C19)</f>
        <v>1</v>
      </c>
      <c r="H19">
        <f>D19/(D19+E19)</f>
        <v>0.978494623655914</v>
      </c>
      <c r="I19">
        <f>B19/(B19+E19)</f>
        <v>0.99902723735408561</v>
      </c>
      <c r="J19">
        <f>D19/(C19+D19)</f>
        <v>1</v>
      </c>
    </row>
    <row r="20" spans="1:10">
      <c r="A20" s="2">
        <v>219</v>
      </c>
      <c r="B20">
        <v>1292</v>
      </c>
      <c r="C20">
        <v>0</v>
      </c>
      <c r="D20">
        <v>31</v>
      </c>
      <c r="E20">
        <v>7</v>
      </c>
      <c r="F20">
        <f>(B20+D20)/(B20+C20+D20+E20)</f>
        <v>0.99473684210526314</v>
      </c>
      <c r="G20">
        <f>(B20)/(B20+C20)</f>
        <v>1</v>
      </c>
      <c r="H20">
        <f>D20/(D20+E20)</f>
        <v>0.81578947368421051</v>
      </c>
      <c r="I20">
        <f>B20/(B20+E20)</f>
        <v>0.99461123941493457</v>
      </c>
      <c r="J20">
        <f>D20/(C20+D20)</f>
        <v>1</v>
      </c>
    </row>
    <row r="21" spans="1:10">
      <c r="A21" s="2">
        <v>221</v>
      </c>
      <c r="B21">
        <v>1285</v>
      </c>
      <c r="C21">
        <v>0</v>
      </c>
      <c r="D21">
        <v>282</v>
      </c>
      <c r="E21">
        <v>6</v>
      </c>
      <c r="F21">
        <f>(B21+D21)/(B21+C21+D21+E21)</f>
        <v>0.99618563254926895</v>
      </c>
      <c r="G21">
        <f>(B21)/(B21+C21)</f>
        <v>1</v>
      </c>
      <c r="H21">
        <f>D21/(D21+E21)</f>
        <v>0.97916666666666663</v>
      </c>
      <c r="I21">
        <f>B21/(B21+E21)</f>
        <v>0.99535243996901623</v>
      </c>
      <c r="J21">
        <f>D21/(C21+D21)</f>
        <v>1</v>
      </c>
    </row>
    <row r="22" spans="1:10">
      <c r="A22">
        <v>223</v>
      </c>
      <c r="B22">
        <v>1280</v>
      </c>
      <c r="C22">
        <v>5</v>
      </c>
      <c r="D22">
        <v>175</v>
      </c>
      <c r="E22">
        <v>177</v>
      </c>
      <c r="F22">
        <f>(B22+D22)/(B22+C22+D22+E22)</f>
        <v>0.88882101405009162</v>
      </c>
      <c r="G22">
        <f>(B22)/(B22+C22)</f>
        <v>0.99610894941634243</v>
      </c>
      <c r="H22">
        <f>D22/(D22+E22)</f>
        <v>0.49715909090909088</v>
      </c>
      <c r="I22">
        <f>B22/(B22+E22)</f>
        <v>0.87851750171585452</v>
      </c>
      <c r="J22">
        <f>D22/(C22+D22)</f>
        <v>0.97222222222222221</v>
      </c>
    </row>
    <row r="23" spans="1:10">
      <c r="A23" s="2">
        <v>228</v>
      </c>
      <c r="B23">
        <v>1067</v>
      </c>
      <c r="C23">
        <v>0</v>
      </c>
      <c r="D23">
        <v>201</v>
      </c>
      <c r="E23">
        <v>31</v>
      </c>
      <c r="F23">
        <f>(B23+D23)/(B23+C23+D23+E23)</f>
        <v>0.9761354888375674</v>
      </c>
      <c r="G23">
        <f>(B23)/(B23+C23)</f>
        <v>1</v>
      </c>
      <c r="H23">
        <f>D23/(D23+E23)</f>
        <v>0.86637931034482762</v>
      </c>
      <c r="I23">
        <f>B23/(B23+E23)</f>
        <v>0.97176684881602915</v>
      </c>
      <c r="J23">
        <f>D23/(C23+D23)</f>
        <v>1</v>
      </c>
    </row>
    <row r="24" spans="1:10">
      <c r="A24" s="2">
        <v>233</v>
      </c>
      <c r="B24">
        <v>1444</v>
      </c>
      <c r="C24">
        <v>0</v>
      </c>
      <c r="D24">
        <v>513</v>
      </c>
      <c r="E24">
        <v>6</v>
      </c>
      <c r="F24">
        <f>(B24+D24)/(B24+C24+D24+E24)</f>
        <v>0.99694345389709627</v>
      </c>
      <c r="G24">
        <f>(B24)/(B24+C24)</f>
        <v>1</v>
      </c>
      <c r="H24">
        <f>D24/(D24+E24)</f>
        <v>0.98843930635838151</v>
      </c>
      <c r="I24">
        <f>B24/(B24+E24)</f>
        <v>0.99586206896551721</v>
      </c>
      <c r="J24">
        <f>D24/(C24+D24)</f>
        <v>1</v>
      </c>
    </row>
    <row r="25" spans="1:10">
      <c r="A25" s="3" t="s">
        <v>39</v>
      </c>
      <c r="B25" s="3">
        <f>SUM(B8:B24)</f>
        <v>24022</v>
      </c>
      <c r="C25" s="3">
        <f>SUM(C8:C24)</f>
        <v>262</v>
      </c>
      <c r="D25" s="3">
        <f>SUM(D8:D24)</f>
        <v>3052</v>
      </c>
      <c r="E25" s="3">
        <f>SUM(E8:E24)</f>
        <v>508</v>
      </c>
      <c r="F25" s="3">
        <f t="shared" ref="F25" si="10">(B25+D25)/(B25+C25+D25+E25)</f>
        <v>0.97234592730929459</v>
      </c>
      <c r="G25" s="3">
        <f t="shared" ref="G25" si="11">(B25)/(B25+C25)</f>
        <v>0.98921100312963273</v>
      </c>
      <c r="H25" s="3">
        <f t="shared" ref="H25" si="12">D25/(D25+E25)</f>
        <v>0.85730337078651686</v>
      </c>
      <c r="I25" s="3">
        <f t="shared" ref="I25" si="13">B25/(B25+E25)</f>
        <v>0.97929066449245816</v>
      </c>
      <c r="J25" s="3">
        <f t="shared" ref="J25" si="14">D25/(C25+D25)</f>
        <v>0.92094146047073022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25" zoomScaleNormal="125" zoomScalePageLayoutView="125" workbookViewId="0">
      <selection activeCell="A23" sqref="A23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5" bestFit="1" customWidth="1"/>
    <col min="5" max="5" width="17.6640625" bestFit="1" customWidth="1"/>
  </cols>
  <sheetData>
    <row r="1" spans="1:10">
      <c r="A1" t="s">
        <v>5</v>
      </c>
      <c r="D1" s="1" t="s">
        <v>15</v>
      </c>
    </row>
    <row r="2" spans="1:10">
      <c r="A2" t="s">
        <v>6</v>
      </c>
      <c r="B2" t="s">
        <v>7</v>
      </c>
      <c r="D2">
        <v>212</v>
      </c>
      <c r="E2" t="s">
        <v>16</v>
      </c>
    </row>
    <row r="3" spans="1:10">
      <c r="A3" t="s">
        <v>8</v>
      </c>
      <c r="B3">
        <v>0.99990000000000001</v>
      </c>
      <c r="D3">
        <v>214</v>
      </c>
      <c r="E3" t="s">
        <v>16</v>
      </c>
    </row>
    <row r="4" spans="1:10">
      <c r="A4" t="s">
        <v>9</v>
      </c>
      <c r="B4">
        <v>0</v>
      </c>
      <c r="D4">
        <v>219</v>
      </c>
      <c r="E4" t="s">
        <v>17</v>
      </c>
    </row>
    <row r="5" spans="1:10">
      <c r="A5" t="s">
        <v>10</v>
      </c>
      <c r="B5" t="s">
        <v>11</v>
      </c>
      <c r="D5">
        <v>221</v>
      </c>
      <c r="E5" t="s">
        <v>17</v>
      </c>
    </row>
    <row r="6" spans="1:10">
      <c r="D6">
        <v>222</v>
      </c>
      <c r="E6" t="s">
        <v>17</v>
      </c>
    </row>
    <row r="7" spans="1:10">
      <c r="D7">
        <v>228</v>
      </c>
      <c r="E7" t="s">
        <v>17</v>
      </c>
    </row>
    <row r="8" spans="1:10">
      <c r="D8">
        <v>233</v>
      </c>
      <c r="E8" t="s">
        <v>18</v>
      </c>
    </row>
    <row r="9" spans="1:10">
      <c r="D9">
        <v>234</v>
      </c>
    </row>
    <row r="11" spans="1:10">
      <c r="A11" t="s">
        <v>0</v>
      </c>
      <c r="B11" t="s">
        <v>1</v>
      </c>
      <c r="C11" t="s">
        <v>12</v>
      </c>
      <c r="D11" t="s">
        <v>13</v>
      </c>
      <c r="E11" t="s">
        <v>14</v>
      </c>
      <c r="F11" t="s">
        <v>20</v>
      </c>
      <c r="G11" t="s">
        <v>32</v>
      </c>
      <c r="H11" t="s">
        <v>21</v>
      </c>
      <c r="I11" t="s">
        <v>34</v>
      </c>
      <c r="J11" t="s">
        <v>33</v>
      </c>
    </row>
    <row r="12" spans="1:10">
      <c r="A12">
        <v>100</v>
      </c>
      <c r="B12">
        <v>1435</v>
      </c>
      <c r="C12">
        <v>1</v>
      </c>
      <c r="D12">
        <v>19</v>
      </c>
      <c r="E12">
        <v>3</v>
      </c>
      <c r="F12">
        <f>(B12+D12)/(B12+C12+D12+E12)</f>
        <v>0.99725651577503427</v>
      </c>
      <c r="G12">
        <f>B12/(B12+C12)</f>
        <v>0.99930362116991645</v>
      </c>
      <c r="H12">
        <f>D12/(D12+E12)</f>
        <v>0.86363636363636365</v>
      </c>
      <c r="I12">
        <f>B12/(B12+E12)</f>
        <v>0.99791376912378305</v>
      </c>
      <c r="J12">
        <f>D12/(D12+C12)</f>
        <v>0.95</v>
      </c>
    </row>
    <row r="13" spans="1:10">
      <c r="A13" s="2">
        <v>200</v>
      </c>
      <c r="B13">
        <v>1112</v>
      </c>
      <c r="C13">
        <v>1</v>
      </c>
      <c r="D13">
        <v>0</v>
      </c>
      <c r="E13">
        <v>14</v>
      </c>
      <c r="F13">
        <f>(B13+D13)/(B13+C13+D13+E13)</f>
        <v>0.98669032830523518</v>
      </c>
      <c r="G13">
        <f>B13/(B13+C13)</f>
        <v>0.99910152740341418</v>
      </c>
      <c r="H13">
        <f>D13/(D13+E13)</f>
        <v>0</v>
      </c>
      <c r="I13">
        <f>B13/(B13+E13)</f>
        <v>0.98756660746003555</v>
      </c>
      <c r="J13">
        <f>D13/(D13+C13)</f>
        <v>0</v>
      </c>
    </row>
    <row r="14" spans="1:10">
      <c r="A14">
        <v>201</v>
      </c>
      <c r="B14">
        <v>817</v>
      </c>
      <c r="C14">
        <v>0</v>
      </c>
      <c r="D14">
        <v>12</v>
      </c>
      <c r="E14">
        <v>53</v>
      </c>
      <c r="F14">
        <f>(B14+D14)/(B14+C14+D14+E14)</f>
        <v>0.9399092970521542</v>
      </c>
      <c r="G14">
        <f>B14/(B14+C14)</f>
        <v>1</v>
      </c>
      <c r="H14">
        <f>D14/(D14+E14)</f>
        <v>0.18461538461538463</v>
      </c>
      <c r="I14">
        <f>B14/(B14+E14)</f>
        <v>0.93908045977011489</v>
      </c>
      <c r="J14">
        <f>D14/(D14+C14)</f>
        <v>1</v>
      </c>
    </row>
    <row r="15" spans="1:10">
      <c r="A15" s="2">
        <v>202</v>
      </c>
      <c r="B15">
        <v>1128</v>
      </c>
      <c r="C15">
        <v>120</v>
      </c>
      <c r="D15">
        <v>23</v>
      </c>
      <c r="E15">
        <v>31</v>
      </c>
      <c r="F15">
        <f>(B15+D15)/(B15+C15+D15+E15)</f>
        <v>0.88402457757296471</v>
      </c>
      <c r="G15">
        <f>B15/(B15+C15)</f>
        <v>0.90384615384615385</v>
      </c>
      <c r="H15">
        <f>D15/(D15+E15)</f>
        <v>0.42592592592592593</v>
      </c>
      <c r="I15">
        <f>B15/(B15+E15)</f>
        <v>0.97325280414150128</v>
      </c>
      <c r="J15">
        <f>D15/(D15+C15)</f>
        <v>0.16083916083916083</v>
      </c>
    </row>
    <row r="16" spans="1:10">
      <c r="A16">
        <v>205</v>
      </c>
      <c r="B16">
        <v>1670</v>
      </c>
      <c r="C16">
        <v>5</v>
      </c>
      <c r="D16">
        <v>1</v>
      </c>
      <c r="E16">
        <v>0</v>
      </c>
      <c r="F16">
        <f>(B16+D16)/(B16+C16+D16+E16)</f>
        <v>0.99701670644391405</v>
      </c>
      <c r="G16">
        <f>B16/(B16+C16)</f>
        <v>0.9970149253731343</v>
      </c>
      <c r="H16">
        <f>D16/(D16+E16)</f>
        <v>1</v>
      </c>
      <c r="I16">
        <f>B16/(B16+E16)</f>
        <v>1</v>
      </c>
      <c r="J16">
        <f>D16/(D16+C16)</f>
        <v>0.16666666666666666</v>
      </c>
    </row>
    <row r="17" spans="1:10">
      <c r="A17">
        <v>207</v>
      </c>
      <c r="B17">
        <v>1282</v>
      </c>
      <c r="C17">
        <v>8</v>
      </c>
      <c r="D17">
        <v>0</v>
      </c>
      <c r="E17">
        <v>0</v>
      </c>
      <c r="F17">
        <f>(B17+D17)/(B17+C17+D17+E17)</f>
        <v>0.99379844961240305</v>
      </c>
      <c r="G17">
        <f>B17/(B17+C17)</f>
        <v>0.99379844961240305</v>
      </c>
      <c r="H17">
        <v>1</v>
      </c>
      <c r="I17">
        <f>B17/(B17+E17)</f>
        <v>1</v>
      </c>
      <c r="J17">
        <f>D17/(D17+C17)</f>
        <v>0</v>
      </c>
    </row>
    <row r="18" spans="1:10">
      <c r="A18">
        <v>209</v>
      </c>
      <c r="B18">
        <v>1638</v>
      </c>
      <c r="C18">
        <v>3</v>
      </c>
      <c r="D18">
        <v>39</v>
      </c>
      <c r="E18">
        <v>273</v>
      </c>
      <c r="F18">
        <f>(B18+D18)/(B18+C18+D18+E18)</f>
        <v>0.85867895545314898</v>
      </c>
      <c r="G18">
        <f>B18/(B18+C18)</f>
        <v>0.9981718464351006</v>
      </c>
      <c r="H18">
        <f>D18/(D18+E18)</f>
        <v>0.125</v>
      </c>
      <c r="I18">
        <f>B18/(B18+E18)</f>
        <v>0.8571428571428571</v>
      </c>
      <c r="J18">
        <f>D18/(D18+C18)</f>
        <v>0.9285714285714286</v>
      </c>
    </row>
    <row r="19" spans="1:10">
      <c r="A19" s="2">
        <v>210</v>
      </c>
      <c r="B19">
        <v>1551</v>
      </c>
      <c r="C19">
        <v>2</v>
      </c>
      <c r="D19">
        <v>7</v>
      </c>
      <c r="E19">
        <v>5</v>
      </c>
      <c r="F19">
        <f>(B19+D19)/(B19+C19+D19+E19)</f>
        <v>0.99552715654952073</v>
      </c>
      <c r="G19">
        <f>B19/(B19+C19)</f>
        <v>0.99871216999356083</v>
      </c>
      <c r="H19">
        <f>D19/(D19+E19)</f>
        <v>0.58333333333333337</v>
      </c>
      <c r="I19">
        <f>B19/(B19+E19)</f>
        <v>0.9967866323907455</v>
      </c>
      <c r="J19">
        <f>D19/(D19+C19)</f>
        <v>0.77777777777777779</v>
      </c>
    </row>
    <row r="20" spans="1:10">
      <c r="A20" s="2">
        <v>213</v>
      </c>
      <c r="B20">
        <v>1676</v>
      </c>
      <c r="C20">
        <v>4</v>
      </c>
      <c r="D20">
        <v>13</v>
      </c>
      <c r="E20">
        <v>7</v>
      </c>
      <c r="F20">
        <f>(B20+D20)/(B20+C20+D20+E20)</f>
        <v>0.99352941176470588</v>
      </c>
      <c r="G20">
        <f>B20/(B20+C20)</f>
        <v>0.99761904761904763</v>
      </c>
      <c r="H20">
        <f>D20/(D20+E20)</f>
        <v>0.65</v>
      </c>
      <c r="I20">
        <f>B20/(B20+E20)</f>
        <v>0.99584076054664294</v>
      </c>
      <c r="J20">
        <f>D20/(D20+C20)</f>
        <v>0.76470588235294112</v>
      </c>
    </row>
    <row r="21" spans="1:10">
      <c r="A21">
        <v>220</v>
      </c>
      <c r="B21">
        <v>1197</v>
      </c>
      <c r="C21">
        <v>12</v>
      </c>
      <c r="D21">
        <v>69</v>
      </c>
      <c r="E21">
        <v>14</v>
      </c>
      <c r="F21">
        <f>(B21+D21)/(B21+C21+D21+E21)</f>
        <v>0.97987616099071206</v>
      </c>
      <c r="G21">
        <f>B21/(B21+C21)</f>
        <v>0.99007444168734493</v>
      </c>
      <c r="H21">
        <f>D21/(D21+E21)</f>
        <v>0.83132530120481929</v>
      </c>
      <c r="I21">
        <f>B21/(B21+E21)</f>
        <v>0.98843930635838151</v>
      </c>
      <c r="J21">
        <f>D21/(D21+C21)</f>
        <v>0.85185185185185186</v>
      </c>
    </row>
    <row r="22" spans="1:10">
      <c r="A22">
        <v>223</v>
      </c>
      <c r="B22">
        <v>1280</v>
      </c>
      <c r="C22">
        <v>5</v>
      </c>
      <c r="D22">
        <v>9</v>
      </c>
      <c r="E22">
        <v>43</v>
      </c>
      <c r="F22">
        <f>(B22+D22)/(B22+C22+D22+E22)</f>
        <v>0.96409872849663425</v>
      </c>
      <c r="G22">
        <f>B22/(B22+C22)</f>
        <v>0.99610894941634243</v>
      </c>
      <c r="H22">
        <f>D22/(D22+E22)</f>
        <v>0.17307692307692307</v>
      </c>
      <c r="I22">
        <f>B22/(B22+E22)</f>
        <v>0.96749811035525324</v>
      </c>
      <c r="J22">
        <f>D22/(D22+C22)</f>
        <v>0.6428571428571429</v>
      </c>
    </row>
    <row r="23" spans="1:10">
      <c r="A23" s="2">
        <v>232</v>
      </c>
      <c r="B23">
        <v>251</v>
      </c>
      <c r="C23">
        <v>1</v>
      </c>
      <c r="D23">
        <v>37</v>
      </c>
      <c r="E23">
        <v>847</v>
      </c>
      <c r="F23">
        <f>(B23+D23)/(B23+C23+D23+E23)</f>
        <v>0.25352112676056338</v>
      </c>
      <c r="G23">
        <f>B23/(B23+C23)</f>
        <v>0.99603174603174605</v>
      </c>
      <c r="H23">
        <f>D23/(D23+E23)</f>
        <v>4.1855203619909499E-2</v>
      </c>
      <c r="I23">
        <f>B23/(B23+E23)</f>
        <v>0.22859744990892533</v>
      </c>
      <c r="J23">
        <f>D23/(D23+C23)</f>
        <v>0.97368421052631582</v>
      </c>
    </row>
    <row r="24" spans="1:10">
      <c r="A24" t="s">
        <v>40</v>
      </c>
      <c r="B24">
        <f>SUM(B12:B23)</f>
        <v>15037</v>
      </c>
      <c r="C24">
        <f>SUM(C12:C23)</f>
        <v>162</v>
      </c>
      <c r="D24">
        <f>SUM(D12:D23)</f>
        <v>229</v>
      </c>
      <c r="E24">
        <f>SUM(E12:E23)</f>
        <v>1290</v>
      </c>
      <c r="F24">
        <f t="shared" ref="F24" si="0">(B24+D24)/(B24+C24+D24+E24)</f>
        <v>0.91314750568249792</v>
      </c>
      <c r="G24">
        <f t="shared" ref="G24" si="1">B24/(B24+C24)</f>
        <v>0.98934140403973947</v>
      </c>
      <c r="H24">
        <f t="shared" ref="H24" si="2">D24/(D24+E24)</f>
        <v>0.15075707702435814</v>
      </c>
      <c r="I24">
        <f t="shared" ref="I24" si="3">B24/(B24+E24)</f>
        <v>0.92098977154406814</v>
      </c>
      <c r="J24">
        <f t="shared" ref="J24" si="4">D24/(D24+C24)</f>
        <v>0.58567774936061379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9" sqref="D9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5">
      <c r="A1" t="s">
        <v>5</v>
      </c>
    </row>
    <row r="2" spans="1:5">
      <c r="A2" t="s">
        <v>6</v>
      </c>
      <c r="B2" t="s">
        <v>7</v>
      </c>
    </row>
    <row r="3" spans="1:5">
      <c r="A3" t="s">
        <v>8</v>
      </c>
      <c r="B3">
        <v>0.99990000000000001</v>
      </c>
    </row>
    <row r="4" spans="1:5">
      <c r="A4" t="s">
        <v>9</v>
      </c>
      <c r="B4">
        <v>0</v>
      </c>
    </row>
    <row r="5" spans="1:5">
      <c r="A5" t="s">
        <v>10</v>
      </c>
      <c r="B5" t="s">
        <v>19</v>
      </c>
    </row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>
        <v>200</v>
      </c>
      <c r="B8">
        <v>1084</v>
      </c>
      <c r="C8">
        <v>29</v>
      </c>
      <c r="D8">
        <v>556</v>
      </c>
      <c r="E8">
        <v>9</v>
      </c>
    </row>
    <row r="9" spans="1:5">
      <c r="A9">
        <v>202</v>
      </c>
      <c r="B9">
        <v>754</v>
      </c>
      <c r="C9">
        <v>494</v>
      </c>
    </row>
    <row r="10" spans="1:5">
      <c r="A10">
        <v>210</v>
      </c>
    </row>
    <row r="11" spans="1:5">
      <c r="A11">
        <v>213</v>
      </c>
    </row>
    <row r="12" spans="1:5">
      <c r="A12">
        <v>214</v>
      </c>
    </row>
    <row r="13" spans="1:5">
      <c r="A13">
        <v>219</v>
      </c>
    </row>
    <row r="14" spans="1:5">
      <c r="A14">
        <v>221</v>
      </c>
    </row>
    <row r="15" spans="1:5">
      <c r="A15">
        <v>228</v>
      </c>
    </row>
    <row r="16" spans="1:5">
      <c r="A16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AAMI_VEB_SOFF</vt:lpstr>
      <vt:lpstr>AAMI_SVEB_SOFF</vt:lpstr>
      <vt:lpstr>AAMI_VEB_SON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dcterms:created xsi:type="dcterms:W3CDTF">2015-08-02T06:10:50Z</dcterms:created>
  <dcterms:modified xsi:type="dcterms:W3CDTF">2015-08-03T14:35:15Z</dcterms:modified>
</cp:coreProperties>
</file>