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s\Desktop\CoronaNPJresponse\Finalsubmission\Finalfigures\Final figure Copasi and Excel files\"/>
    </mc:Choice>
  </mc:AlternateContent>
  <bookViews>
    <workbookView xWindow="0" yWindow="0" windowWidth="6300" windowHeight="50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G12" i="1" l="1"/>
  <c r="E12" i="1"/>
  <c r="I12" i="1"/>
  <c r="G11" i="1"/>
  <c r="E11" i="1"/>
  <c r="I11" i="1"/>
  <c r="G9" i="1"/>
  <c r="E9" i="1"/>
  <c r="I9" i="1"/>
  <c r="G8" i="1"/>
  <c r="E8" i="1"/>
  <c r="I8" i="1"/>
  <c r="E16" i="1"/>
  <c r="G16" i="1"/>
  <c r="I16" i="1"/>
  <c r="E17" i="1"/>
  <c r="G17" i="1"/>
  <c r="I17" i="1"/>
  <c r="E5" i="1"/>
  <c r="E6" i="1"/>
  <c r="E7" i="1"/>
  <c r="E10" i="1"/>
  <c r="E13" i="1"/>
  <c r="E14" i="1"/>
  <c r="E15" i="1"/>
  <c r="E18" i="1"/>
  <c r="E4" i="1"/>
  <c r="G5" i="1"/>
  <c r="G6" i="1"/>
  <c r="G7" i="1"/>
  <c r="G10" i="1"/>
  <c r="G13" i="1"/>
  <c r="G14" i="1"/>
  <c r="G15" i="1"/>
  <c r="G18" i="1"/>
  <c r="G4" i="1"/>
  <c r="I5" i="1"/>
  <c r="I6" i="1"/>
  <c r="I7" i="1"/>
  <c r="I10" i="1"/>
  <c r="I13" i="1"/>
  <c r="I14" i="1"/>
  <c r="I15" i="1"/>
  <c r="I18" i="1"/>
  <c r="I4" i="1"/>
</calcChain>
</file>

<file path=xl/sharedStrings.xml><?xml version="1.0" encoding="utf-8"?>
<sst xmlns="http://schemas.openxmlformats.org/spreadsheetml/2006/main" count="16" uniqueCount="14">
  <si>
    <t>new plot (23 March)</t>
  </si>
  <si>
    <t>fold reduction social contact</t>
  </si>
  <si>
    <t>% dead after 1 year</t>
  </si>
  <si>
    <t>Half time of onsweep of epidemic</t>
  </si>
  <si>
    <t>(days)</t>
  </si>
  <si>
    <t>%</t>
  </si>
  <si>
    <t>Ratio survival/death</t>
  </si>
  <si>
    <t>(months)</t>
  </si>
  <si>
    <t>fraction in fected and survived after one year</t>
  </si>
  <si>
    <t>% infected and surviviing (after 1 year)</t>
  </si>
  <si>
    <t>Half time of onsweep of epidemic (years)</t>
  </si>
  <si>
    <t>Copasi file:</t>
  </si>
  <si>
    <t>Figure 3 Copasi</t>
  </si>
  <si>
    <t>also: Wff1Corona_Lux_2020-03-20_1340 intermittentGwork full lockdown effect of socialdistancing Fig 3 also Fig 2WORK2A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</si>
</sst>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Sheet1!$C$2:$C$3</c:f>
              <c:strCache>
                <c:ptCount val="2"/>
                <c:pt idx="0">
                  <c:v>% dead after 1 year</c:v>
                </c:pt>
                <c:pt idx="1">
                  <c:v>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Sheet1!$B$4:$B$32</c:f>
              <c:numCache>
                <c:formatCode>General</c:formatCode>
                <c:ptCount val="29"/>
                <c:pt idx="0">
                  <c:v>1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2.1</c:v>
                </c:pt>
                <c:pt idx="5">
                  <c:v>2.2000000000000002</c:v>
                </c:pt>
                <c:pt idx="6">
                  <c:v>2.25</c:v>
                </c:pt>
                <c:pt idx="7">
                  <c:v>2.2999999999999998</c:v>
                </c:pt>
                <c:pt idx="8">
                  <c:v>2.4</c:v>
                </c:pt>
                <c:pt idx="9">
                  <c:v>2.5</c:v>
                </c:pt>
                <c:pt idx="10">
                  <c:v>2.7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10</c:v>
                </c:pt>
              </c:numCache>
            </c:numRef>
          </c:xVal>
          <c:yVal>
            <c:numRef>
              <c:f>Sheet1!$C$4:$C$32</c:f>
              <c:numCache>
                <c:formatCode>General</c:formatCode>
                <c:ptCount val="29"/>
                <c:pt idx="0">
                  <c:v>3.2</c:v>
                </c:pt>
                <c:pt idx="1">
                  <c:v>2.2999999999999998</c:v>
                </c:pt>
                <c:pt idx="2">
                  <c:v>1.75</c:v>
                </c:pt>
                <c:pt idx="3">
                  <c:v>1.1000000000000001</c:v>
                </c:pt>
                <c:pt idx="4">
                  <c:v>0.81499999999999995</c:v>
                </c:pt>
                <c:pt idx="5">
                  <c:v>0.48199999999999998</c:v>
                </c:pt>
                <c:pt idx="6">
                  <c:v>0.32</c:v>
                </c:pt>
                <c:pt idx="7">
                  <c:v>0.186</c:v>
                </c:pt>
                <c:pt idx="8">
                  <c:v>6.4000000000000001E-2</c:v>
                </c:pt>
                <c:pt idx="9">
                  <c:v>0.03</c:v>
                </c:pt>
                <c:pt idx="10">
                  <c:v>1.4E-2</c:v>
                </c:pt>
                <c:pt idx="11">
                  <c:v>8.2000000000000007E-3</c:v>
                </c:pt>
                <c:pt idx="12">
                  <c:v>4.7000000000000002E-3</c:v>
                </c:pt>
                <c:pt idx="13">
                  <c:v>3.8E-3</c:v>
                </c:pt>
                <c:pt idx="14">
                  <c:v>3.0000000000000001E-3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Sheet1!$E$2:$E$3</c:f>
              <c:strCache>
                <c:ptCount val="2"/>
                <c:pt idx="0">
                  <c:v>fraction in fected and survived after one 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Sheet1!$B$4:$B$32</c:f>
              <c:numCache>
                <c:formatCode>General</c:formatCode>
                <c:ptCount val="29"/>
                <c:pt idx="0">
                  <c:v>1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2.1</c:v>
                </c:pt>
                <c:pt idx="5">
                  <c:v>2.2000000000000002</c:v>
                </c:pt>
                <c:pt idx="6">
                  <c:v>2.25</c:v>
                </c:pt>
                <c:pt idx="7">
                  <c:v>2.2999999999999998</c:v>
                </c:pt>
                <c:pt idx="8">
                  <c:v>2.4</c:v>
                </c:pt>
                <c:pt idx="9">
                  <c:v>2.5</c:v>
                </c:pt>
                <c:pt idx="10">
                  <c:v>2.7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10</c:v>
                </c:pt>
              </c:numCache>
            </c:numRef>
          </c:xVal>
          <c:yVal>
            <c:numRef>
              <c:f>Sheet1!$E$4:$E$32</c:f>
              <c:numCache>
                <c:formatCode>General</c:formatCode>
                <c:ptCount val="29"/>
                <c:pt idx="0">
                  <c:v>0.87</c:v>
                </c:pt>
                <c:pt idx="1">
                  <c:v>0.63</c:v>
                </c:pt>
                <c:pt idx="2">
                  <c:v>0.47100000000000003</c:v>
                </c:pt>
                <c:pt idx="3">
                  <c:v>0.29899999999999999</c:v>
                </c:pt>
                <c:pt idx="4">
                  <c:v>0.222</c:v>
                </c:pt>
                <c:pt idx="5">
                  <c:v>0.13</c:v>
                </c:pt>
                <c:pt idx="6">
                  <c:v>8.5999999999999993E-2</c:v>
                </c:pt>
                <c:pt idx="7">
                  <c:v>5.0999999999999997E-2</c:v>
                </c:pt>
                <c:pt idx="8">
                  <c:v>1.7000000000000001E-2</c:v>
                </c:pt>
                <c:pt idx="9">
                  <c:v>8.0000000000000002E-3</c:v>
                </c:pt>
                <c:pt idx="10">
                  <c:v>3.7000000000000002E-3</c:v>
                </c:pt>
                <c:pt idx="11">
                  <c:v>2.2000000000000001E-3</c:v>
                </c:pt>
                <c:pt idx="12">
                  <c:v>1.2600000000000001E-3</c:v>
                </c:pt>
                <c:pt idx="13">
                  <c:v>1.0499999999999999E-3</c:v>
                </c:pt>
                <c:pt idx="14">
                  <c:v>8.0000000000000004E-4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Sheet1!$G$2:$G$3</c:f>
              <c:strCache>
                <c:ptCount val="2"/>
                <c:pt idx="0">
                  <c:v>Half time of onsweep of epidemic</c:v>
                </c:pt>
                <c:pt idx="1">
                  <c:v>(months)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Sheet1!$B$4:$B$32</c:f>
              <c:numCache>
                <c:formatCode>General</c:formatCode>
                <c:ptCount val="29"/>
                <c:pt idx="0">
                  <c:v>1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2.1</c:v>
                </c:pt>
                <c:pt idx="5">
                  <c:v>2.2000000000000002</c:v>
                </c:pt>
                <c:pt idx="6">
                  <c:v>2.25</c:v>
                </c:pt>
                <c:pt idx="7">
                  <c:v>2.2999999999999998</c:v>
                </c:pt>
                <c:pt idx="8">
                  <c:v>2.4</c:v>
                </c:pt>
                <c:pt idx="9">
                  <c:v>2.5</c:v>
                </c:pt>
                <c:pt idx="10">
                  <c:v>2.7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10</c:v>
                </c:pt>
              </c:numCache>
            </c:numRef>
          </c:xVal>
          <c:yVal>
            <c:numRef>
              <c:f>Sheet1!$G$4:$G$32</c:f>
              <c:numCache>
                <c:formatCode>General</c:formatCode>
                <c:ptCount val="29"/>
                <c:pt idx="0">
                  <c:v>1.7033333333333334</c:v>
                </c:pt>
                <c:pt idx="1">
                  <c:v>2.7</c:v>
                </c:pt>
                <c:pt idx="2">
                  <c:v>3.71</c:v>
                </c:pt>
                <c:pt idx="3">
                  <c:v>5.4466666666666672</c:v>
                </c:pt>
                <c:pt idx="4">
                  <c:v>6.5333333333333332</c:v>
                </c:pt>
                <c:pt idx="5">
                  <c:v>7.5666666666666664</c:v>
                </c:pt>
                <c:pt idx="6">
                  <c:v>7.833333333333333</c:v>
                </c:pt>
                <c:pt idx="7">
                  <c:v>7.3666666666666663</c:v>
                </c:pt>
                <c:pt idx="8">
                  <c:v>5.2666666666666666</c:v>
                </c:pt>
                <c:pt idx="9">
                  <c:v>3.2333333333333334</c:v>
                </c:pt>
                <c:pt idx="10">
                  <c:v>1.9466666666666665</c:v>
                </c:pt>
                <c:pt idx="11">
                  <c:v>1.3299999999999998</c:v>
                </c:pt>
                <c:pt idx="12">
                  <c:v>0.98666666666666669</c:v>
                </c:pt>
                <c:pt idx="13">
                  <c:v>0.87666666666666671</c:v>
                </c:pt>
                <c:pt idx="14">
                  <c:v>0.82000000000000006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33768"/>
        <c:axId val="417834160"/>
      </c:scatterChart>
      <c:valAx>
        <c:axId val="41783376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34160"/>
        <c:crosses val="autoZero"/>
        <c:crossBetween val="midCat"/>
      </c:valAx>
      <c:valAx>
        <c:axId val="41783416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3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 3. Effect of lockdown as function</a:t>
            </a:r>
            <a:r>
              <a:rPr lang="en-US" baseline="0"/>
              <a:t> of lockdown intensity: % deceased (blue), fraction infected (red), half rise time epidemic (in years; grey)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% dead after 1 year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</c:dPt>
          <c:xVal>
            <c:numRef>
              <c:f>Sheet1!$B$3:$B$18</c:f>
              <c:numCache>
                <c:formatCode>General</c:formatCode>
                <c:ptCount val="16"/>
                <c:pt idx="1">
                  <c:v>1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2.1</c:v>
                </c:pt>
                <c:pt idx="6">
                  <c:v>2.2000000000000002</c:v>
                </c:pt>
                <c:pt idx="7">
                  <c:v>2.25</c:v>
                </c:pt>
                <c:pt idx="8">
                  <c:v>2.2999999999999998</c:v>
                </c:pt>
                <c:pt idx="9">
                  <c:v>2.4</c:v>
                </c:pt>
                <c:pt idx="10">
                  <c:v>2.5</c:v>
                </c:pt>
                <c:pt idx="11">
                  <c:v>2.7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10</c:v>
                </c:pt>
              </c:numCache>
            </c:numRef>
          </c:xVal>
          <c:yVal>
            <c:numRef>
              <c:f>Sheet1!$C$3:$C$18</c:f>
              <c:numCache>
                <c:formatCode>General</c:formatCode>
                <c:ptCount val="16"/>
                <c:pt idx="0">
                  <c:v>0</c:v>
                </c:pt>
                <c:pt idx="1">
                  <c:v>3.2</c:v>
                </c:pt>
                <c:pt idx="2">
                  <c:v>2.2999999999999998</c:v>
                </c:pt>
                <c:pt idx="3">
                  <c:v>1.75</c:v>
                </c:pt>
                <c:pt idx="4">
                  <c:v>1.1000000000000001</c:v>
                </c:pt>
                <c:pt idx="5">
                  <c:v>0.81499999999999995</c:v>
                </c:pt>
                <c:pt idx="6">
                  <c:v>0.48199999999999998</c:v>
                </c:pt>
                <c:pt idx="7">
                  <c:v>0.32</c:v>
                </c:pt>
                <c:pt idx="8">
                  <c:v>0.186</c:v>
                </c:pt>
                <c:pt idx="9">
                  <c:v>6.4000000000000001E-2</c:v>
                </c:pt>
                <c:pt idx="10">
                  <c:v>0.03</c:v>
                </c:pt>
                <c:pt idx="11">
                  <c:v>1.4E-2</c:v>
                </c:pt>
                <c:pt idx="12">
                  <c:v>8.2000000000000007E-3</c:v>
                </c:pt>
                <c:pt idx="13">
                  <c:v>4.7000000000000002E-3</c:v>
                </c:pt>
                <c:pt idx="14">
                  <c:v>3.8E-3</c:v>
                </c:pt>
                <c:pt idx="15">
                  <c:v>3.0000000000000001E-3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fraction in fected and survived after one year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Sheet1!$B$3:$B$18</c:f>
              <c:numCache>
                <c:formatCode>General</c:formatCode>
                <c:ptCount val="16"/>
                <c:pt idx="1">
                  <c:v>1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2.1</c:v>
                </c:pt>
                <c:pt idx="6">
                  <c:v>2.2000000000000002</c:v>
                </c:pt>
                <c:pt idx="7">
                  <c:v>2.25</c:v>
                </c:pt>
                <c:pt idx="8">
                  <c:v>2.2999999999999998</c:v>
                </c:pt>
                <c:pt idx="9">
                  <c:v>2.4</c:v>
                </c:pt>
                <c:pt idx="10">
                  <c:v>2.5</c:v>
                </c:pt>
                <c:pt idx="11">
                  <c:v>2.7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10</c:v>
                </c:pt>
              </c:numCache>
            </c:numRef>
          </c:xVal>
          <c:yVal>
            <c:numRef>
              <c:f>Sheet1!$E$3:$E$18</c:f>
              <c:numCache>
                <c:formatCode>General</c:formatCode>
                <c:ptCount val="16"/>
                <c:pt idx="1">
                  <c:v>0.87</c:v>
                </c:pt>
                <c:pt idx="2">
                  <c:v>0.63</c:v>
                </c:pt>
                <c:pt idx="3">
                  <c:v>0.47100000000000003</c:v>
                </c:pt>
                <c:pt idx="4">
                  <c:v>0.29899999999999999</c:v>
                </c:pt>
                <c:pt idx="5">
                  <c:v>0.222</c:v>
                </c:pt>
                <c:pt idx="6">
                  <c:v>0.13</c:v>
                </c:pt>
                <c:pt idx="7">
                  <c:v>8.5999999999999993E-2</c:v>
                </c:pt>
                <c:pt idx="8">
                  <c:v>5.0999999999999997E-2</c:v>
                </c:pt>
                <c:pt idx="9">
                  <c:v>1.7000000000000001E-2</c:v>
                </c:pt>
                <c:pt idx="10">
                  <c:v>8.0000000000000002E-3</c:v>
                </c:pt>
                <c:pt idx="11">
                  <c:v>3.7000000000000002E-3</c:v>
                </c:pt>
                <c:pt idx="12">
                  <c:v>2.2000000000000001E-3</c:v>
                </c:pt>
                <c:pt idx="13">
                  <c:v>1.2600000000000001E-3</c:v>
                </c:pt>
                <c:pt idx="14">
                  <c:v>1.0499999999999999E-3</c:v>
                </c:pt>
                <c:pt idx="15">
                  <c:v>8.0000000000000004E-4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Half time of onsweep of epidemic (years)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Sheet1!$B$3:$B$18</c:f>
              <c:numCache>
                <c:formatCode>General</c:formatCode>
                <c:ptCount val="16"/>
                <c:pt idx="1">
                  <c:v>1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2.1</c:v>
                </c:pt>
                <c:pt idx="6">
                  <c:v>2.2000000000000002</c:v>
                </c:pt>
                <c:pt idx="7">
                  <c:v>2.25</c:v>
                </c:pt>
                <c:pt idx="8">
                  <c:v>2.2999999999999998</c:v>
                </c:pt>
                <c:pt idx="9">
                  <c:v>2.4</c:v>
                </c:pt>
                <c:pt idx="10">
                  <c:v>2.5</c:v>
                </c:pt>
                <c:pt idx="11">
                  <c:v>2.7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10</c:v>
                </c:pt>
              </c:numCache>
            </c:numRef>
          </c:xVal>
          <c:yVal>
            <c:numRef>
              <c:f>Sheet1!$H$3:$H$18</c:f>
              <c:numCache>
                <c:formatCode>General</c:formatCode>
                <c:ptCount val="16"/>
                <c:pt idx="1">
                  <c:v>0.14194444444444446</c:v>
                </c:pt>
                <c:pt idx="2">
                  <c:v>0.22500000000000001</c:v>
                </c:pt>
                <c:pt idx="3">
                  <c:v>0.30916666666666665</c:v>
                </c:pt>
                <c:pt idx="4">
                  <c:v>0.45388888888888895</c:v>
                </c:pt>
                <c:pt idx="5">
                  <c:v>0.5444444444444444</c:v>
                </c:pt>
                <c:pt idx="6">
                  <c:v>0.63055555555555554</c:v>
                </c:pt>
                <c:pt idx="7">
                  <c:v>0.65277777777777779</c:v>
                </c:pt>
                <c:pt idx="8">
                  <c:v>0.61388888888888882</c:v>
                </c:pt>
                <c:pt idx="9">
                  <c:v>0.43888888888888888</c:v>
                </c:pt>
                <c:pt idx="10">
                  <c:v>0.26944444444444443</c:v>
                </c:pt>
                <c:pt idx="11">
                  <c:v>0.16222222222222221</c:v>
                </c:pt>
                <c:pt idx="12">
                  <c:v>0.11083333333333333</c:v>
                </c:pt>
                <c:pt idx="13">
                  <c:v>8.2222222222222224E-2</c:v>
                </c:pt>
                <c:pt idx="14">
                  <c:v>7.3055555555555554E-2</c:v>
                </c:pt>
                <c:pt idx="15">
                  <c:v>6.8333333333333343E-2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33376"/>
        <c:axId val="417839648"/>
      </c:scatterChart>
      <c:valAx>
        <c:axId val="417833376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social distancing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39648"/>
        <c:crosses val="autoZero"/>
        <c:crossBetween val="midCat"/>
        <c:majorUnit val="1"/>
      </c:valAx>
      <c:valAx>
        <c:axId val="4178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dead,</a:t>
                </a:r>
                <a:r>
                  <a:rPr lang="en-US" baseline="0"/>
                  <a:t> fractioninfected, half time upsweep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6.7364743809893487E-3"/>
              <c:y val="0.1267878894093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3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15</xdr:col>
      <xdr:colOff>7620</xdr:colOff>
      <xdr:row>1363</xdr:row>
      <xdr:rowOff>18506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7980" y="1097280"/>
          <a:ext cx="617220" cy="249638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468086</xdr:colOff>
      <xdr:row>1</xdr:row>
      <xdr:rowOff>625929</xdr:rowOff>
    </xdr:from>
    <xdr:to>
      <xdr:col>16</xdr:col>
      <xdr:colOff>533400</xdr:colOff>
      <xdr:row>22</xdr:row>
      <xdr:rowOff>48986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576941</xdr:colOff>
      <xdr:row>2</xdr:row>
      <xdr:rowOff>38100</xdr:rowOff>
    </xdr:from>
    <xdr:to>
      <xdr:col>10</xdr:col>
      <xdr:colOff>566056</xdr:colOff>
      <xdr:row>24</xdr:row>
      <xdr:rowOff>97971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70" zoomScaleNormal="70" workbookViewId="0">
      <selection activeCell="C1" sqref="C1"/>
    </sheetView>
  </sheetViews>
  <sheetFormatPr defaultRowHeight="14.4" x14ac:dyDescent="0.3"/>
  <cols>
    <col min="2" max="2" width="19.6640625" customWidth="1"/>
    <col min="4" max="8" width="12.33203125" customWidth="1"/>
    <col min="12" max="12" width="12.33203125" customWidth="1"/>
  </cols>
  <sheetData>
    <row r="1" spans="1:9" x14ac:dyDescent="0.3">
      <c r="A1" t="s">
        <v>11</v>
      </c>
      <c r="B1" t="s">
        <v>12</v>
      </c>
      <c r="C1" t="s">
        <v>13</v>
      </c>
    </row>
    <row r="2" spans="1:9" s="1" customFormat="1" ht="57.6" x14ac:dyDescent="0.3">
      <c r="A2" s="1" t="s">
        <v>0</v>
      </c>
      <c r="B2" s="1" t="s">
        <v>1</v>
      </c>
      <c r="C2" s="1" t="s">
        <v>2</v>
      </c>
      <c r="D2" s="1" t="s">
        <v>9</v>
      </c>
      <c r="E2" s="1" t="s">
        <v>8</v>
      </c>
      <c r="F2" s="1" t="s">
        <v>3</v>
      </c>
      <c r="G2" s="1" t="s">
        <v>3</v>
      </c>
      <c r="H2" s="1" t="s">
        <v>10</v>
      </c>
      <c r="I2" s="1" t="s">
        <v>6</v>
      </c>
    </row>
    <row r="3" spans="1:9" s="1" customFormat="1" x14ac:dyDescent="0.3">
      <c r="C3" s="1" t="s">
        <v>5</v>
      </c>
      <c r="D3" s="1" t="s">
        <v>5</v>
      </c>
      <c r="F3" s="1" t="s">
        <v>4</v>
      </c>
      <c r="G3" s="1" t="s">
        <v>7</v>
      </c>
    </row>
    <row r="4" spans="1:9" x14ac:dyDescent="0.3">
      <c r="B4">
        <v>1</v>
      </c>
      <c r="C4">
        <v>3.2</v>
      </c>
      <c r="D4">
        <v>87</v>
      </c>
      <c r="E4">
        <f>D4/100</f>
        <v>0.87</v>
      </c>
      <c r="F4">
        <v>51.1</v>
      </c>
      <c r="G4">
        <f>F4/30</f>
        <v>1.7033333333333334</v>
      </c>
      <c r="H4">
        <f>G4/12</f>
        <v>0.14194444444444446</v>
      </c>
      <c r="I4">
        <f>D4/C4</f>
        <v>27.1875</v>
      </c>
    </row>
    <row r="5" spans="1:9" x14ac:dyDescent="0.3">
      <c r="B5">
        <v>1.5</v>
      </c>
      <c r="C5">
        <v>2.2999999999999998</v>
      </c>
      <c r="D5">
        <v>63</v>
      </c>
      <c r="E5">
        <f t="shared" ref="E5:E18" si="0">D5/100</f>
        <v>0.63</v>
      </c>
      <c r="F5">
        <v>81</v>
      </c>
      <c r="G5">
        <f t="shared" ref="G5:G18" si="1">F5/30</f>
        <v>2.7</v>
      </c>
      <c r="H5">
        <f t="shared" ref="H5:H18" si="2">G5/12</f>
        <v>0.22500000000000001</v>
      </c>
      <c r="I5">
        <f t="shared" ref="I5:I18" si="3">D5/C5</f>
        <v>27.39130434782609</v>
      </c>
    </row>
    <row r="6" spans="1:9" x14ac:dyDescent="0.3">
      <c r="B6">
        <v>1.75</v>
      </c>
      <c r="C6">
        <v>1.75</v>
      </c>
      <c r="D6">
        <v>47.1</v>
      </c>
      <c r="E6">
        <f t="shared" si="0"/>
        <v>0.47100000000000003</v>
      </c>
      <c r="F6">
        <v>111.3</v>
      </c>
      <c r="G6">
        <f t="shared" si="1"/>
        <v>3.71</v>
      </c>
      <c r="H6">
        <f t="shared" si="2"/>
        <v>0.30916666666666665</v>
      </c>
      <c r="I6">
        <f t="shared" si="3"/>
        <v>26.914285714285715</v>
      </c>
    </row>
    <row r="7" spans="1:9" x14ac:dyDescent="0.3">
      <c r="B7">
        <v>2</v>
      </c>
      <c r="C7">
        <v>1.1000000000000001</v>
      </c>
      <c r="D7">
        <v>29.9</v>
      </c>
      <c r="E7">
        <f t="shared" si="0"/>
        <v>0.29899999999999999</v>
      </c>
      <c r="F7">
        <v>163.4</v>
      </c>
      <c r="G7">
        <f t="shared" si="1"/>
        <v>5.4466666666666672</v>
      </c>
      <c r="H7">
        <f t="shared" si="2"/>
        <v>0.45388888888888895</v>
      </c>
      <c r="I7">
        <f t="shared" si="3"/>
        <v>27.18181818181818</v>
      </c>
    </row>
    <row r="8" spans="1:9" x14ac:dyDescent="0.3">
      <c r="B8">
        <v>2.1</v>
      </c>
      <c r="C8">
        <v>0.81499999999999995</v>
      </c>
      <c r="D8">
        <v>22.2</v>
      </c>
      <c r="E8">
        <f t="shared" si="0"/>
        <v>0.222</v>
      </c>
      <c r="F8">
        <v>196</v>
      </c>
      <c r="G8">
        <f t="shared" si="1"/>
        <v>6.5333333333333332</v>
      </c>
      <c r="H8">
        <f t="shared" si="2"/>
        <v>0.5444444444444444</v>
      </c>
      <c r="I8">
        <f t="shared" si="3"/>
        <v>27.239263803680984</v>
      </c>
    </row>
    <row r="9" spans="1:9" x14ac:dyDescent="0.3">
      <c r="B9">
        <v>2.2000000000000002</v>
      </c>
      <c r="C9">
        <v>0.48199999999999998</v>
      </c>
      <c r="D9">
        <v>13</v>
      </c>
      <c r="E9">
        <f t="shared" si="0"/>
        <v>0.13</v>
      </c>
      <c r="F9">
        <v>227</v>
      </c>
      <c r="G9">
        <f t="shared" si="1"/>
        <v>7.5666666666666664</v>
      </c>
      <c r="H9">
        <f t="shared" si="2"/>
        <v>0.63055555555555554</v>
      </c>
      <c r="I9">
        <f t="shared" si="3"/>
        <v>26.970954356846473</v>
      </c>
    </row>
    <row r="10" spans="1:9" x14ac:dyDescent="0.3">
      <c r="B10">
        <v>2.25</v>
      </c>
      <c r="C10">
        <v>0.32</v>
      </c>
      <c r="D10">
        <v>8.6</v>
      </c>
      <c r="E10">
        <f t="shared" si="0"/>
        <v>8.5999999999999993E-2</v>
      </c>
      <c r="F10">
        <v>235</v>
      </c>
      <c r="G10">
        <f t="shared" si="1"/>
        <v>7.833333333333333</v>
      </c>
      <c r="H10">
        <f t="shared" si="2"/>
        <v>0.65277777777777779</v>
      </c>
      <c r="I10">
        <f t="shared" si="3"/>
        <v>26.875</v>
      </c>
    </row>
    <row r="11" spans="1:9" x14ac:dyDescent="0.3">
      <c r="B11">
        <v>2.2999999999999998</v>
      </c>
      <c r="C11">
        <v>0.186</v>
      </c>
      <c r="D11">
        <v>5.0999999999999996</v>
      </c>
      <c r="E11">
        <f t="shared" si="0"/>
        <v>5.0999999999999997E-2</v>
      </c>
      <c r="F11">
        <v>221</v>
      </c>
      <c r="G11">
        <f t="shared" si="1"/>
        <v>7.3666666666666663</v>
      </c>
      <c r="H11">
        <f t="shared" si="2"/>
        <v>0.61388888888888882</v>
      </c>
      <c r="I11">
        <f t="shared" si="3"/>
        <v>27.419354838709676</v>
      </c>
    </row>
    <row r="12" spans="1:9" x14ac:dyDescent="0.3">
      <c r="B12">
        <v>2.4</v>
      </c>
      <c r="C12">
        <v>6.4000000000000001E-2</v>
      </c>
      <c r="D12">
        <v>1.7</v>
      </c>
      <c r="E12">
        <f t="shared" si="0"/>
        <v>1.7000000000000001E-2</v>
      </c>
      <c r="F12">
        <v>158</v>
      </c>
      <c r="G12">
        <f t="shared" si="1"/>
        <v>5.2666666666666666</v>
      </c>
      <c r="H12">
        <f t="shared" si="2"/>
        <v>0.43888888888888888</v>
      </c>
      <c r="I12">
        <f t="shared" si="3"/>
        <v>26.5625</v>
      </c>
    </row>
    <row r="13" spans="1:9" x14ac:dyDescent="0.3">
      <c r="B13">
        <v>2.5</v>
      </c>
      <c r="C13">
        <v>0.03</v>
      </c>
      <c r="D13">
        <v>0.8</v>
      </c>
      <c r="E13">
        <f t="shared" si="0"/>
        <v>8.0000000000000002E-3</v>
      </c>
      <c r="F13">
        <v>97</v>
      </c>
      <c r="G13">
        <f t="shared" si="1"/>
        <v>3.2333333333333334</v>
      </c>
      <c r="H13">
        <f t="shared" si="2"/>
        <v>0.26944444444444443</v>
      </c>
      <c r="I13">
        <f t="shared" si="3"/>
        <v>26.666666666666668</v>
      </c>
    </row>
    <row r="14" spans="1:9" x14ac:dyDescent="0.3">
      <c r="B14">
        <v>2.7</v>
      </c>
      <c r="C14">
        <v>1.4E-2</v>
      </c>
      <c r="D14">
        <v>0.37</v>
      </c>
      <c r="E14">
        <f t="shared" si="0"/>
        <v>3.7000000000000002E-3</v>
      </c>
      <c r="F14">
        <v>58.4</v>
      </c>
      <c r="G14">
        <f t="shared" si="1"/>
        <v>1.9466666666666665</v>
      </c>
      <c r="H14">
        <f t="shared" si="2"/>
        <v>0.16222222222222221</v>
      </c>
      <c r="I14">
        <f t="shared" si="3"/>
        <v>26.428571428571427</v>
      </c>
    </row>
    <row r="15" spans="1:9" x14ac:dyDescent="0.3">
      <c r="B15">
        <v>3</v>
      </c>
      <c r="C15">
        <v>8.2000000000000007E-3</v>
      </c>
      <c r="D15">
        <v>0.22</v>
      </c>
      <c r="E15">
        <f t="shared" si="0"/>
        <v>2.2000000000000001E-3</v>
      </c>
      <c r="F15">
        <v>39.9</v>
      </c>
      <c r="G15">
        <f t="shared" si="1"/>
        <v>1.3299999999999998</v>
      </c>
      <c r="H15">
        <f t="shared" si="2"/>
        <v>0.11083333333333333</v>
      </c>
      <c r="I15">
        <f t="shared" si="3"/>
        <v>26.829268292682926</v>
      </c>
    </row>
    <row r="16" spans="1:9" x14ac:dyDescent="0.3">
      <c r="B16">
        <v>4</v>
      </c>
      <c r="C16">
        <v>4.7000000000000002E-3</v>
      </c>
      <c r="D16">
        <v>0.126</v>
      </c>
      <c r="E16">
        <f t="shared" si="0"/>
        <v>1.2600000000000001E-3</v>
      </c>
      <c r="F16">
        <v>29.6</v>
      </c>
      <c r="G16">
        <f t="shared" si="1"/>
        <v>0.98666666666666669</v>
      </c>
      <c r="H16">
        <f t="shared" si="2"/>
        <v>8.2222222222222224E-2</v>
      </c>
      <c r="I16">
        <f t="shared" si="3"/>
        <v>26.808510638297872</v>
      </c>
    </row>
    <row r="17" spans="2:9" x14ac:dyDescent="0.3">
      <c r="B17">
        <v>5</v>
      </c>
      <c r="C17">
        <v>3.8E-3</v>
      </c>
      <c r="D17">
        <v>0.105</v>
      </c>
      <c r="E17">
        <f t="shared" si="0"/>
        <v>1.0499999999999999E-3</v>
      </c>
      <c r="F17">
        <v>26.3</v>
      </c>
      <c r="G17">
        <f t="shared" si="1"/>
        <v>0.87666666666666671</v>
      </c>
      <c r="H17">
        <f t="shared" si="2"/>
        <v>7.3055555555555554E-2</v>
      </c>
      <c r="I17">
        <f t="shared" si="3"/>
        <v>27.631578947368421</v>
      </c>
    </row>
    <row r="18" spans="2:9" x14ac:dyDescent="0.3">
      <c r="B18">
        <v>10</v>
      </c>
      <c r="C18">
        <v>3.0000000000000001E-3</v>
      </c>
      <c r="D18">
        <v>0.08</v>
      </c>
      <c r="E18">
        <f t="shared" si="0"/>
        <v>8.0000000000000004E-4</v>
      </c>
      <c r="F18">
        <v>24.6</v>
      </c>
      <c r="G18">
        <f t="shared" si="1"/>
        <v>0.82000000000000006</v>
      </c>
      <c r="H18">
        <f t="shared" si="2"/>
        <v>6.8333333333333343E-2</v>
      </c>
      <c r="I18">
        <f t="shared" si="3"/>
        <v>26.666666666666668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V. Westerhoff</dc:creator>
  <cp:lastModifiedBy>Hans V. Westerhoff</cp:lastModifiedBy>
  <dcterms:created xsi:type="dcterms:W3CDTF">2020-03-21T13:47:10Z</dcterms:created>
  <dcterms:modified xsi:type="dcterms:W3CDTF">2020-05-06T10:07:51Z</dcterms:modified>
</cp:coreProperties>
</file>