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reyberg/Documents/TEAM informatics/"/>
    </mc:Choice>
  </mc:AlternateContent>
  <xr:revisionPtr revIDLastSave="0" documentId="13_ncr:1_{A5597403-DB53-3440-BB6A-29AA02EC425D}" xr6:coauthVersionLast="43" xr6:coauthVersionMax="43" xr10:uidLastSave="{00000000-0000-0000-0000-000000000000}"/>
  <bookViews>
    <workbookView xWindow="4260" yWindow="4640" windowWidth="26440" windowHeight="15440" xr2:uid="{FE68291A-9731-7043-8234-9623BFCE74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/>
  <c r="B8" i="1"/>
  <c r="E8" i="1" s="1"/>
  <c r="B7" i="1"/>
  <c r="F7" i="1" s="1"/>
  <c r="B6" i="1"/>
  <c r="E6" i="1" s="1"/>
  <c r="D9" i="1" l="1"/>
  <c r="E9" i="1"/>
  <c r="E10" i="1" s="1"/>
  <c r="F9" i="1"/>
  <c r="C7" i="1"/>
  <c r="C8" i="1"/>
  <c r="B10" i="1"/>
  <c r="F8" i="1"/>
  <c r="C6" i="1"/>
  <c r="C10" i="1" s="1"/>
  <c r="D6" i="1"/>
  <c r="D10" i="1" s="1"/>
  <c r="F6" i="1"/>
  <c r="F10" i="1" s="1"/>
  <c r="D7" i="1"/>
  <c r="E7" i="1"/>
  <c r="D8" i="1"/>
  <c r="G9" i="1" l="1"/>
  <c r="G6" i="1"/>
  <c r="F11" i="1"/>
  <c r="B11" i="1"/>
  <c r="E11" i="1"/>
  <c r="D11" i="1"/>
  <c r="C11" i="1"/>
  <c r="G10" i="1" l="1"/>
</calcChain>
</file>

<file path=xl/sharedStrings.xml><?xml version="1.0" encoding="utf-8"?>
<sst xmlns="http://schemas.openxmlformats.org/spreadsheetml/2006/main" count="20" uniqueCount="20">
  <si>
    <t>Number of business process the RPA Bot will automate</t>
  </si>
  <si>
    <t>How many FTEs currently work on the task(s)?</t>
  </si>
  <si>
    <t>What percentage of the FTE(s) daily time is spent on this task?</t>
  </si>
  <si>
    <t>Estmated Maintenance</t>
  </si>
  <si>
    <t>Current Costs for FTEs</t>
  </si>
  <si>
    <t>Hours Per week for FTEs</t>
  </si>
  <si>
    <t>Cost per Week for FTEs</t>
  </si>
  <si>
    <t>Net ROI</t>
  </si>
  <si>
    <t>Line Items</t>
  </si>
  <si>
    <t>Year 1</t>
  </si>
  <si>
    <t>Year 2</t>
  </si>
  <si>
    <t>Year 3</t>
  </si>
  <si>
    <t>Year 4</t>
  </si>
  <si>
    <t>Year 5</t>
  </si>
  <si>
    <t>5 Year Total</t>
  </si>
  <si>
    <t>Est. Cost Per Bot implementation</t>
  </si>
  <si>
    <t>Annual Accrued ROI</t>
  </si>
  <si>
    <t>Total Annual Costs for Bot Implementation (YR 1)  Maintenance (YR 2+)</t>
  </si>
  <si>
    <t>What is the average fully loaded salary of the FTE(s) performing this task?</t>
  </si>
  <si>
    <t>Disclosure: input pricing is a placeholder and does not reflect any actual costs of known solution providers.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</si>
</sst>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3D91D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68" fontId="0" fillId="0" borderId="0" xfId="0" applyNumberFormat="1"/>
    <xf numFmtId="0" fontId="0" fillId="2" borderId="1" xfId="0" applyFill="1" applyBorder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2" xfId="0" applyBorder="1" applyAlignment="1">
      <alignment wrapText="1"/>
    </xf>
    <xf numFmtId="168" fontId="0" fillId="0" borderId="2" xfId="0" applyNumberFormat="1" applyBorder="1"/>
    <xf numFmtId="0" fontId="0" fillId="0" borderId="2" xfId="0" applyBorder="1"/>
    <xf numFmtId="10" fontId="0" fillId="0" borderId="2" xfId="0" applyNumberFormat="1" applyBorder="1"/>
    <xf numFmtId="0" fontId="0" fillId="4" borderId="2" xfId="0" applyFill="1" applyBorder="1" applyAlignment="1">
      <alignment wrapText="1"/>
    </xf>
    <xf numFmtId="10" fontId="0" fillId="4" borderId="2" xfId="0" applyNumberFormat="1" applyFill="1" applyBorder="1"/>
    <xf numFmtId="168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91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8410-6296-5C44-9A94-AC64E2F478B8}">
  <dimension ref="A1:G14"/>
  <sheetViews>
    <sheetView tabSelected="1" zoomScale="140" zoomScaleNormal="140" workbookViewId="0">
      <selection activeCell="D15" sqref="D15"/>
    </sheetView>
  </sheetViews>
  <sheetFormatPr baseColWidth="10" defaultRowHeight="16" x14ac:dyDescent="0.2"/>
  <cols>
    <col min="1" max="1" width="25.33203125" customWidth="1"/>
    <col min="2" max="4" width="19.1640625" customWidth="1"/>
    <col min="5" max="6" width="20.33203125" customWidth="1"/>
    <col min="7" max="7" width="22.33203125" customWidth="1"/>
  </cols>
  <sheetData>
    <row r="1" spans="1:7" s="1" customFormat="1" ht="68" x14ac:dyDescent="0.2">
      <c r="A1" s="4" t="s">
        <v>0</v>
      </c>
      <c r="B1" s="4" t="s">
        <v>1</v>
      </c>
      <c r="C1" s="4" t="s">
        <v>2</v>
      </c>
      <c r="D1" s="4" t="s">
        <v>18</v>
      </c>
      <c r="E1" s="4" t="s">
        <v>15</v>
      </c>
      <c r="F1" s="4" t="s">
        <v>3</v>
      </c>
    </row>
    <row r="2" spans="1:7" x14ac:dyDescent="0.2">
      <c r="A2">
        <v>2</v>
      </c>
      <c r="B2">
        <v>4</v>
      </c>
      <c r="C2" s="2">
        <v>0.4</v>
      </c>
      <c r="D2" s="3">
        <v>50000</v>
      </c>
      <c r="E2" s="3">
        <v>30000</v>
      </c>
      <c r="F2" s="3">
        <v>10000</v>
      </c>
    </row>
    <row r="5" spans="1:7" ht="17" thickBot="1" x14ac:dyDescent="0.25">
      <c r="A5" s="5" t="s">
        <v>8</v>
      </c>
      <c r="B5" s="6" t="s">
        <v>9</v>
      </c>
      <c r="C5" s="6" t="s">
        <v>10</v>
      </c>
      <c r="D5" s="6" t="s">
        <v>11</v>
      </c>
      <c r="E5" s="6" t="s">
        <v>12</v>
      </c>
      <c r="F5" s="6" t="s">
        <v>13</v>
      </c>
      <c r="G5" s="6" t="s">
        <v>14</v>
      </c>
    </row>
    <row r="6" spans="1:7" ht="19" thickTop="1" thickBot="1" x14ac:dyDescent="0.25">
      <c r="A6" s="7" t="s">
        <v>4</v>
      </c>
      <c r="B6" s="8">
        <f>(B2*D2*C2)</f>
        <v>80000</v>
      </c>
      <c r="C6" s="8">
        <f>B6</f>
        <v>80000</v>
      </c>
      <c r="D6" s="8">
        <f>B6</f>
        <v>80000</v>
      </c>
      <c r="E6" s="8">
        <f>B6</f>
        <v>80000</v>
      </c>
      <c r="F6" s="8">
        <f>B6</f>
        <v>80000</v>
      </c>
      <c r="G6" s="8">
        <f>SUM(B6:F6)</f>
        <v>400000</v>
      </c>
    </row>
    <row r="7" spans="1:7" ht="19" thickTop="1" thickBot="1" x14ac:dyDescent="0.25">
      <c r="A7" s="7" t="s">
        <v>5</v>
      </c>
      <c r="B7" s="9">
        <f>(B2*40*C2)</f>
        <v>64</v>
      </c>
      <c r="C7" s="9">
        <f>B7</f>
        <v>64</v>
      </c>
      <c r="D7" s="9">
        <f>B7</f>
        <v>64</v>
      </c>
      <c r="E7" s="9">
        <f>B7</f>
        <v>64</v>
      </c>
      <c r="F7" s="9">
        <f>B7</f>
        <v>64</v>
      </c>
      <c r="G7" s="9"/>
    </row>
    <row r="8" spans="1:7" ht="19" thickTop="1" thickBot="1" x14ac:dyDescent="0.25">
      <c r="A8" s="7" t="s">
        <v>6</v>
      </c>
      <c r="B8" s="8">
        <f>(B2*C2*D2)/52</f>
        <v>1538.4615384615386</v>
      </c>
      <c r="C8" s="8">
        <f>B8</f>
        <v>1538.4615384615386</v>
      </c>
      <c r="D8" s="8">
        <f>B8</f>
        <v>1538.4615384615386</v>
      </c>
      <c r="E8" s="8">
        <f>B8</f>
        <v>1538.4615384615386</v>
      </c>
      <c r="F8" s="8">
        <f>B8</f>
        <v>1538.4615384615386</v>
      </c>
      <c r="G8" s="8"/>
    </row>
    <row r="9" spans="1:7" ht="53" thickTop="1" thickBot="1" x14ac:dyDescent="0.25">
      <c r="A9" s="7" t="s">
        <v>17</v>
      </c>
      <c r="B9" s="8">
        <f>E2*A2</f>
        <v>60000</v>
      </c>
      <c r="C9" s="8">
        <f>F2</f>
        <v>10000</v>
      </c>
      <c r="D9" s="8">
        <f>C9</f>
        <v>10000</v>
      </c>
      <c r="E9" s="8">
        <f>C9</f>
        <v>10000</v>
      </c>
      <c r="F9" s="8">
        <f>C9</f>
        <v>10000</v>
      </c>
      <c r="G9" s="8">
        <f>SUM(B9:F9)</f>
        <v>100000</v>
      </c>
    </row>
    <row r="10" spans="1:7" ht="19" thickTop="1" thickBot="1" x14ac:dyDescent="0.25">
      <c r="A10" s="11" t="s">
        <v>7</v>
      </c>
      <c r="B10" s="13">
        <f>(B6-B9)</f>
        <v>20000</v>
      </c>
      <c r="C10" s="13">
        <f>(C6-C9)</f>
        <v>70000</v>
      </c>
      <c r="D10" s="13">
        <f t="shared" ref="D10:G10" si="0">(D6-D9)</f>
        <v>70000</v>
      </c>
      <c r="E10" s="13">
        <f t="shared" si="0"/>
        <v>70000</v>
      </c>
      <c r="F10" s="13">
        <f t="shared" si="0"/>
        <v>70000</v>
      </c>
      <c r="G10" s="13">
        <f t="shared" si="0"/>
        <v>300000</v>
      </c>
    </row>
    <row r="11" spans="1:7" ht="19" thickTop="1" thickBot="1" x14ac:dyDescent="0.25">
      <c r="A11" s="11" t="s">
        <v>16</v>
      </c>
      <c r="B11" s="12">
        <f>B10/B9</f>
        <v>0.33333333333333331</v>
      </c>
      <c r="C11" s="12">
        <f>(B10+C10)/(B9+C9)</f>
        <v>1.2857142857142858</v>
      </c>
      <c r="D11" s="12">
        <f>(B10+C10+D10)/(B9+C9+D9)</f>
        <v>2</v>
      </c>
      <c r="E11" s="12">
        <f>(B10+C10+D10+E10)/(B9+C9+D9+E9)</f>
        <v>2.5555555555555554</v>
      </c>
      <c r="F11" s="12">
        <f>(B10+C10+D10+E10+F10)/(B9+C9+D9+E9+F9)</f>
        <v>3</v>
      </c>
      <c r="G11" s="10"/>
    </row>
    <row r="12" spans="1:7" ht="17" thickTop="1" x14ac:dyDescent="0.2">
      <c r="A12" s="1"/>
    </row>
    <row r="14" spans="1:7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Korey Berg</dc:creator>
  <cp:lastModifiedBy>Korey Berg</cp:lastModifiedBy>
  <dcterms:created xsi:type="dcterms:W3CDTF">2021-03-17T16:46:21Z</dcterms:created>
  <dcterms:modified xsi:type="dcterms:W3CDTF">2021-03-23T04:01:54Z</dcterms:modified>
</cp:coreProperties>
</file>