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D:\StoryBoards\Feasibility Study\"/>
    </mc:Choice>
  </mc:AlternateContent>
  <xr:revisionPtr revIDLastSave="0" documentId="8_{AFB06621-1B63-46F6-9DC3-80E06F888556}" xr6:coauthVersionLast="28" xr6:coauthVersionMax="28" xr10:uidLastSave="{00000000-0000-0000-0000-000000000000}"/>
  <bookViews>
    <workbookView xWindow="0" yWindow="0" windowWidth="20490" windowHeight="7455" tabRatio="827" firstSheet="1" activeTab="2" xr2:uid="{00000000-000D-0000-FFFF-FFFF00000000}"/>
  </bookViews>
  <sheets>
    <sheet name="Calculation" sheetId="14" state="hidden" r:id="rId1"/>
    <sheet name="Feasibility Matrix" sheetId="19" r:id="rId2"/>
    <sheet name="Legends" sheetId="20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4" l="1"/>
  <c r="L2" i="14"/>
  <c r="L8" i="14" l="1"/>
  <c r="L7" i="14"/>
  <c r="L6" i="14"/>
  <c r="L4" i="14"/>
  <c r="L3" i="14"/>
  <c r="L9" i="14" l="1"/>
  <c r="E8" i="19" l="1"/>
  <c r="E7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Shenoy M, Narayana</author>
    <author>Asheesh K. Chopra</author>
    <author>Tapan Patel</author>
  </authors>
  <commentList>
    <comment ref="A8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Total team size of which TPP is a part
</t>
        </r>
      </text>
    </comment>
    <comment ref="C14" authorId="1" shapeId="0" xr:uid="{00000000-0006-0000-0100-000002000000}">
      <text>
        <r>
          <rPr>
            <sz val="9"/>
            <color indexed="81"/>
            <rFont val="Tahoma"/>
            <family val="2"/>
          </rPr>
          <t xml:space="preserve">Because scanned cannot be copied </t>
        </r>
      </text>
    </comment>
    <comment ref="C15" authorId="0" shapeId="0" xr:uid="{00000000-0006-0000-0100-000003000000}">
      <text>
        <r>
          <rPr>
            <sz val="9"/>
            <color indexed="81"/>
            <rFont val="Tahoma"/>
            <family val="2"/>
          </rPr>
          <t>Check this from upstream process owners.</t>
        </r>
      </text>
    </comment>
    <comment ref="C17" authorId="0" shapeId="0" xr:uid="{00000000-0006-0000-0100-000004000000}">
      <text>
        <r>
          <rPr>
            <sz val="9"/>
            <color indexed="81"/>
            <rFont val="Tahoma"/>
            <family val="2"/>
          </rPr>
          <t>Eg: Notes provided by customer, each request received with different format.</t>
        </r>
      </text>
    </comment>
    <comment ref="C19" authorId="2" shapeId="0" xr:uid="{00000000-0006-0000-0100-000005000000}">
      <text>
        <r>
          <rPr>
            <b/>
            <sz val="9"/>
            <color indexed="81"/>
            <rFont val="Tahoma"/>
            <family val="2"/>
          </rPr>
          <t>Tapan Patel:</t>
        </r>
        <r>
          <rPr>
            <sz val="9"/>
            <color indexed="81"/>
            <rFont val="Tahoma"/>
            <family val="2"/>
          </rPr>
          <t xml:space="preserve">
Layout changes</t>
        </r>
      </text>
    </comment>
    <comment ref="C24" authorId="0" shapeId="0" xr:uid="{00000000-0006-0000-0100-000006000000}">
      <text>
        <r>
          <rPr>
            <sz val="9"/>
            <color indexed="81"/>
            <rFont val="Tahoma"/>
            <family val="2"/>
          </rPr>
          <t>This may lead to pends.</t>
        </r>
      </text>
    </comment>
  </commentList>
</comments>
</file>

<file path=xl/sharedStrings.xml><?xml version="1.0" encoding="utf-8"?>
<sst xmlns="http://schemas.openxmlformats.org/spreadsheetml/2006/main" count="111" uniqueCount="67">
  <si>
    <t>Process Name</t>
  </si>
  <si>
    <t>Business Unit</t>
  </si>
  <si>
    <t>Business Unit Vertical</t>
  </si>
  <si>
    <t>Team Size in "As Is" Process</t>
  </si>
  <si>
    <t>Yes</t>
  </si>
  <si>
    <t>Feasibility Index</t>
  </si>
  <si>
    <t>Question</t>
  </si>
  <si>
    <t>Operations Response</t>
  </si>
  <si>
    <t>Process Input</t>
  </si>
  <si>
    <r>
      <t xml:space="preserve">What percentage of your input is in scanned format? 
</t>
    </r>
    <r>
      <rPr>
        <sz val="8"/>
        <color theme="1"/>
        <rFont val="Verdana"/>
        <family val="2"/>
      </rPr>
      <t>(e.g TIFF, PDF, TIFF mail attachment  etc)</t>
    </r>
  </si>
  <si>
    <t>0-15%</t>
  </si>
  <si>
    <t>1.1.1</t>
  </si>
  <si>
    <t>81-100%</t>
  </si>
  <si>
    <t>1.4.1</t>
  </si>
  <si>
    <t>Technical Feasibility</t>
  </si>
  <si>
    <t>No</t>
  </si>
  <si>
    <t>2.1.1</t>
  </si>
  <si>
    <r>
      <t xml:space="preserve">If 'Yes' : 
</t>
    </r>
    <r>
      <rPr>
        <sz val="9"/>
        <color theme="1"/>
        <rFont val="Verdana"/>
        <family val="2"/>
      </rPr>
      <t>Can you do Ctrl+C  of the data field you want to read and do Ctrl+V on the application you want to move the data?</t>
    </r>
  </si>
  <si>
    <t>2.1.1.1</t>
  </si>
  <si>
    <r>
      <rPr>
        <i/>
        <sz val="9"/>
        <color theme="1"/>
        <rFont val="Verdana"/>
        <family val="2"/>
      </rPr>
      <t>If 'No':</t>
    </r>
    <r>
      <rPr>
        <sz val="9"/>
        <color theme="1"/>
        <rFont val="Verdana"/>
        <family val="2"/>
      </rPr>
      <t xml:space="preserve"> 
Can the data be extracted from any other system?</t>
    </r>
  </si>
  <si>
    <t>Notes</t>
  </si>
  <si>
    <t>16-30%</t>
  </si>
  <si>
    <t>31-50%</t>
  </si>
  <si>
    <t>51-80%</t>
  </si>
  <si>
    <t>Total</t>
  </si>
  <si>
    <t xml:space="preserve">Yes </t>
  </si>
  <si>
    <t>0-7</t>
  </si>
  <si>
    <t>8-14</t>
  </si>
  <si>
    <t>15-21</t>
  </si>
  <si>
    <t>22-28</t>
  </si>
  <si>
    <t>29-35</t>
  </si>
  <si>
    <t>Low</t>
  </si>
  <si>
    <t>Medium</t>
  </si>
  <si>
    <t>High</t>
  </si>
  <si>
    <t>Comments:</t>
  </si>
  <si>
    <r>
      <t xml:space="preserve">What percentage of your input is unstructered i.e. free flow text? 
</t>
    </r>
    <r>
      <rPr>
        <sz val="8"/>
        <color theme="1"/>
        <rFont val="Verdana"/>
        <family val="2"/>
      </rPr>
      <t>(e.g. email body, notes)</t>
    </r>
  </si>
  <si>
    <t>Does Process involve working in Citirix?</t>
  </si>
  <si>
    <t xml:space="preserve">Note: Pls respond to following questions in the context of you identified Process </t>
  </si>
  <si>
    <t>How many FTEs are involved in process?</t>
  </si>
  <si>
    <t>Sr. No.</t>
  </si>
  <si>
    <r>
      <t xml:space="preserve">What percentage of your input is electronic format which allows Ctrl C and Ctrl V? 
</t>
    </r>
    <r>
      <rPr>
        <sz val="8"/>
        <color theme="1"/>
        <rFont val="Verdana"/>
        <family val="2"/>
      </rPr>
      <t>(e.g.  Workflow Tool, Data Base, Excel, email using standard template in mail body or as an attachment etc.)</t>
    </r>
  </si>
  <si>
    <t xml:space="preserve">Are there frequent updates in template? </t>
  </si>
  <si>
    <t>What Percentage of Volume has dependency on clarification from customer through calls/emails?</t>
  </si>
  <si>
    <t>Does the process include judgemental decision making, considering multiple criteria? (e.g. Credit Assessment)</t>
  </si>
  <si>
    <t xml:space="preserve">In case of structured data do we have standard Template/layout? (e.g. Excel, email body, PDFs..) </t>
  </si>
  <si>
    <t>Do you have access to the scanned data in electronic format?</t>
  </si>
  <si>
    <t>Volumetric</t>
  </si>
  <si>
    <t>Very Rare</t>
  </si>
  <si>
    <t>Yearly</t>
  </si>
  <si>
    <t>Monthly</t>
  </si>
  <si>
    <t>Weekly</t>
  </si>
  <si>
    <t>Quarterly</t>
  </si>
  <si>
    <t>Score Band</t>
  </si>
  <si>
    <t>Rating</t>
  </si>
  <si>
    <t>Project Manger</t>
  </si>
  <si>
    <t>NA</t>
  </si>
  <si>
    <t>Good candidate for Automation</t>
  </si>
  <si>
    <t>Automation is possible but with some challenges</t>
  </si>
  <si>
    <t>Score</t>
  </si>
  <si>
    <t>0-14</t>
  </si>
  <si>
    <t>15-28</t>
  </si>
  <si>
    <t>Automation Comments</t>
  </si>
  <si>
    <t>It is not a good candidate for Automation</t>
  </si>
  <si>
    <t xml:space="preserve">What is Average Handling Time? </t>
  </si>
  <si>
    <t xml:space="preserve">What is avg. daily volume flowing through the process? </t>
  </si>
  <si>
    <t>Are there any Keystrokes or shortcuts known on the screen of the application?</t>
  </si>
  <si>
    <t xml:space="preserve">                                         FEASIBILITY ASSESSMENT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</si>
</sst>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b/>
      <u/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0"/>
      <color rgb="FFFFFF00"/>
      <name val="Verdana"/>
      <family val="2"/>
    </font>
    <font>
      <b/>
      <sz val="20"/>
      <color theme="1"/>
      <name val="Verdana"/>
      <family val="2"/>
    </font>
    <font>
      <sz val="10"/>
      <color rgb="FF0070C0"/>
      <name val="Verdana"/>
      <family val="2"/>
    </font>
    <font>
      <sz val="9"/>
      <name val="Verdana"/>
      <family val="2"/>
    </font>
    <font>
      <sz val="8"/>
      <color theme="1"/>
      <name val="Verdana"/>
      <family val="2"/>
    </font>
    <font>
      <i/>
      <sz val="9"/>
      <color theme="1"/>
      <name val="Verdana"/>
      <family val="2"/>
    </font>
    <font>
      <b/>
      <sz val="20"/>
      <color theme="4" tint="-0.499984740745262"/>
      <name val="Verdana"/>
      <family val="2"/>
    </font>
    <font>
      <b/>
      <sz val="11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33333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Border="1"/>
    <xf numFmtId="0" fontId="6" fillId="0" borderId="0" xfId="0" applyFont="1"/>
    <xf numFmtId="0" fontId="8" fillId="0" borderId="0" xfId="0" applyFont="1" applyFill="1" applyBorder="1" applyProtection="1">
      <protection hidden="1"/>
    </xf>
    <xf numFmtId="0" fontId="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6" fillId="4" borderId="14" xfId="0" applyFont="1" applyFill="1" applyBorder="1" applyProtection="1">
      <protection hidden="1"/>
    </xf>
    <xf numFmtId="0" fontId="5" fillId="4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center" vertical="center" wrapText="1"/>
    </xf>
    <xf numFmtId="164" fontId="5" fillId="0" borderId="14" xfId="0" applyNumberFormat="1" applyFont="1" applyFill="1" applyBorder="1" applyAlignment="1" applyProtection="1">
      <alignment horizontal="left" vertical="center" wrapText="1"/>
      <protection hidden="1"/>
    </xf>
    <xf numFmtId="0" fontId="6" fillId="0" borderId="14" xfId="0" applyFont="1" applyBorder="1" applyAlignment="1">
      <alignment vertical="center" wrapText="1"/>
    </xf>
    <xf numFmtId="9" fontId="6" fillId="0" borderId="14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5" fillId="0" borderId="14" xfId="0" applyFont="1" applyFill="1" applyBorder="1" applyAlignment="1" applyProtection="1">
      <alignment horizontal="left" vertical="center" wrapText="1"/>
      <protection hidden="1"/>
    </xf>
    <xf numFmtId="0" fontId="6" fillId="0" borderId="14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0" fillId="0" borderId="0" xfId="0" applyAlignment="1">
      <alignment horizontal="left"/>
    </xf>
    <xf numFmtId="0" fontId="6" fillId="0" borderId="18" xfId="0" applyFont="1" applyBorder="1" applyAlignment="1">
      <alignment horizontal="center" vertical="center"/>
    </xf>
    <xf numFmtId="16" fontId="6" fillId="0" borderId="18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6" fillId="0" borderId="21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49" fontId="0" fillId="0" borderId="0" xfId="0" applyNumberFormat="1" applyBorder="1"/>
    <xf numFmtId="0" fontId="1" fillId="0" borderId="0" xfId="0" applyFont="1" applyProtection="1">
      <protection hidden="1"/>
    </xf>
    <xf numFmtId="0" fontId="1" fillId="0" borderId="0" xfId="0" applyFont="1" applyFill="1" applyBorder="1" applyAlignment="1" applyProtection="1">
      <protection hidden="1"/>
    </xf>
    <xf numFmtId="0" fontId="1" fillId="0" borderId="0" xfId="0" applyFont="1" applyFill="1" applyBorder="1" applyAlignment="1" applyProtection="1">
      <alignment vertical="center" wrapText="1"/>
      <protection hidden="1"/>
    </xf>
    <xf numFmtId="0" fontId="1" fillId="0" borderId="0" xfId="0" applyFont="1" applyFill="1" applyBorder="1" applyAlignment="1" applyProtection="1">
      <alignment horizontal="center" vertical="center" wrapText="1"/>
      <protection hidden="1"/>
    </xf>
    <xf numFmtId="0" fontId="1" fillId="0" borderId="0" xfId="0" applyFont="1" applyAlignment="1">
      <alignment textRotation="90"/>
    </xf>
    <xf numFmtId="0" fontId="1" fillId="0" borderId="0" xfId="0" applyFont="1" applyFill="1" applyAlignment="1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Fill="1" applyProtection="1">
      <protection hidden="1"/>
    </xf>
    <xf numFmtId="0" fontId="1" fillId="0" borderId="0" xfId="0" applyFont="1" applyFill="1" applyBorder="1" applyProtection="1">
      <protection hidden="1"/>
    </xf>
    <xf numFmtId="0" fontId="14" fillId="0" borderId="14" xfId="0" applyFont="1" applyBorder="1" applyAlignment="1">
      <alignment horizontal="left" vertical="center" wrapText="1" indent="4"/>
    </xf>
    <xf numFmtId="0" fontId="6" fillId="0" borderId="14" xfId="0" applyFont="1" applyBorder="1" applyAlignment="1">
      <alignment horizontal="left" vertical="center" wrapText="1" indent="6"/>
    </xf>
    <xf numFmtId="0" fontId="13" fillId="0" borderId="0" xfId="0" applyFont="1" applyAlignment="1">
      <alignment horizontal="center" vertical="center"/>
    </xf>
    <xf numFmtId="164" fontId="5" fillId="0" borderId="14" xfId="0" applyNumberFormat="1" applyFont="1" applyFill="1" applyBorder="1" applyAlignment="1" applyProtection="1">
      <alignment horizontal="right" vertical="center" wrapText="1"/>
      <protection hidden="1"/>
    </xf>
    <xf numFmtId="0" fontId="5" fillId="0" borderId="14" xfId="0" applyFont="1" applyFill="1" applyBorder="1" applyAlignment="1" applyProtection="1">
      <alignment horizontal="right" vertical="center" wrapText="1"/>
      <protection hidden="1"/>
    </xf>
    <xf numFmtId="0" fontId="6" fillId="0" borderId="14" xfId="0" applyFont="1" applyBorder="1" applyAlignment="1">
      <alignment horizontal="left" vertical="top" wrapText="1" indent="5"/>
    </xf>
    <xf numFmtId="0" fontId="6" fillId="0" borderId="14" xfId="0" applyFont="1" applyFill="1" applyBorder="1" applyAlignment="1">
      <alignment horizontal="left" vertical="center" wrapText="1"/>
    </xf>
    <xf numFmtId="0" fontId="6" fillId="0" borderId="0" xfId="0" applyFont="1" applyFill="1"/>
    <xf numFmtId="49" fontId="0" fillId="7" borderId="18" xfId="0" applyNumberFormat="1" applyFill="1" applyBorder="1" applyAlignment="1">
      <alignment horizontal="center"/>
    </xf>
    <xf numFmtId="49" fontId="0" fillId="7" borderId="19" xfId="0" applyNumberFormat="1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Fill="1" applyBorder="1" applyAlignment="1" applyProtection="1">
      <protection hidden="1"/>
    </xf>
    <xf numFmtId="0" fontId="1" fillId="0" borderId="1" xfId="0" applyFont="1" applyBorder="1" applyProtection="1">
      <protection hidden="1"/>
    </xf>
    <xf numFmtId="0" fontId="5" fillId="0" borderId="1" xfId="0" applyFont="1" applyBorder="1" applyAlignment="1" applyProtection="1">
      <alignment horizontal="left" vertical="center"/>
      <protection hidden="1"/>
    </xf>
    <xf numFmtId="0" fontId="2" fillId="0" borderId="1" xfId="0" applyFont="1" applyBorder="1" applyAlignment="1">
      <alignment horizontal="left" vertical="center"/>
    </xf>
    <xf numFmtId="0" fontId="11" fillId="0" borderId="1" xfId="0" applyFont="1" applyFill="1" applyBorder="1" applyAlignment="1" applyProtection="1">
      <protection hidden="1"/>
    </xf>
    <xf numFmtId="0" fontId="11" fillId="0" borderId="1" xfId="0" applyFont="1" applyBorder="1" applyProtection="1">
      <protection hidden="1"/>
    </xf>
    <xf numFmtId="0" fontId="0" fillId="2" borderId="17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17" fillId="0" borderId="0" xfId="0" applyFont="1"/>
    <xf numFmtId="0" fontId="16" fillId="8" borderId="1" xfId="0" applyFont="1" applyFill="1" applyBorder="1" applyAlignment="1">
      <alignment horizontal="center" vertical="center"/>
    </xf>
    <xf numFmtId="0" fontId="16" fillId="8" borderId="1" xfId="0" applyFont="1" applyFill="1" applyBorder="1"/>
    <xf numFmtId="0" fontId="0" fillId="7" borderId="23" xfId="0" applyFill="1" applyBorder="1" applyAlignment="1">
      <alignment horizontal="center"/>
    </xf>
    <xf numFmtId="0" fontId="0" fillId="2" borderId="31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18" fillId="9" borderId="32" xfId="0" applyFont="1" applyFill="1" applyBorder="1" applyAlignment="1">
      <alignment horizontal="left" vertical="center"/>
    </xf>
    <xf numFmtId="0" fontId="18" fillId="9" borderId="33" xfId="0" applyFont="1" applyFill="1" applyBorder="1" applyAlignment="1">
      <alignment horizontal="left" vertical="center"/>
    </xf>
    <xf numFmtId="0" fontId="18" fillId="9" borderId="34" xfId="0" applyFont="1" applyFill="1" applyBorder="1" applyAlignment="1">
      <alignment horizontal="left" vertical="center"/>
    </xf>
    <xf numFmtId="0" fontId="5" fillId="4" borderId="8" xfId="0" applyFont="1" applyFill="1" applyBorder="1" applyAlignment="1" applyProtection="1">
      <alignment horizontal="center" vertical="center" wrapText="1"/>
      <protection hidden="1"/>
    </xf>
    <xf numFmtId="0" fontId="5" fillId="4" borderId="9" xfId="0" applyFont="1" applyFill="1" applyBorder="1" applyAlignment="1" applyProtection="1">
      <alignment horizontal="center" vertical="center" wrapText="1"/>
      <protection hidden="1"/>
    </xf>
    <xf numFmtId="0" fontId="5" fillId="4" borderId="12" xfId="0" applyFont="1" applyFill="1" applyBorder="1" applyAlignment="1" applyProtection="1">
      <alignment horizontal="center" vertical="center" wrapText="1"/>
      <protection hidden="1"/>
    </xf>
    <xf numFmtId="0" fontId="5" fillId="4" borderId="13" xfId="0" applyFont="1" applyFill="1" applyBorder="1" applyAlignment="1" applyProtection="1">
      <alignment horizontal="center" vertical="center" wrapText="1"/>
      <protection hidden="1"/>
    </xf>
    <xf numFmtId="0" fontId="5" fillId="4" borderId="8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13" xfId="0" applyFont="1" applyFill="1" applyBorder="1" applyAlignment="1">
      <alignment horizontal="left" vertical="top" wrapText="1"/>
    </xf>
    <xf numFmtId="0" fontId="7" fillId="0" borderId="0" xfId="0" applyFont="1" applyFill="1" applyBorder="1" applyAlignment="1" applyProtection="1">
      <alignment horizontal="center"/>
      <protection hidden="1"/>
    </xf>
    <xf numFmtId="0" fontId="9" fillId="3" borderId="0" xfId="0" applyFont="1" applyFill="1" applyAlignment="1" applyProtection="1">
      <alignment horizontal="center" vertical="center"/>
      <protection hidden="1"/>
    </xf>
    <xf numFmtId="0" fontId="9" fillId="3" borderId="7" xfId="0" applyFont="1" applyFill="1" applyBorder="1" applyAlignment="1" applyProtection="1">
      <alignment horizontal="center" vertical="center"/>
      <protection hidden="1"/>
    </xf>
    <xf numFmtId="0" fontId="15" fillId="7" borderId="8" xfId="0" applyFont="1" applyFill="1" applyBorder="1" applyAlignment="1">
      <alignment horizontal="center" vertical="center" wrapText="1"/>
    </xf>
    <xf numFmtId="0" fontId="15" fillId="7" borderId="9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 applyProtection="1">
      <alignment horizontal="center" vertical="center" textRotation="90" wrapText="1"/>
      <protection hidden="1"/>
    </xf>
    <xf numFmtId="0" fontId="5" fillId="4" borderId="16" xfId="0" applyFont="1" applyFill="1" applyBorder="1" applyAlignment="1" applyProtection="1">
      <alignment horizontal="center" vertical="center" textRotation="90" wrapText="1"/>
      <protection hidden="1"/>
    </xf>
    <xf numFmtId="0" fontId="5" fillId="4" borderId="15" xfId="0" applyFont="1" applyFill="1" applyBorder="1" applyAlignment="1" applyProtection="1">
      <alignment horizontal="center" vertical="center" wrapText="1"/>
      <protection hidden="1"/>
    </xf>
    <xf numFmtId="0" fontId="5" fillId="4" borderId="16" xfId="0" applyFont="1" applyFill="1" applyBorder="1" applyAlignment="1" applyProtection="1">
      <alignment horizontal="center" vertical="center" wrapText="1"/>
      <protection hidden="1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4"/>
      <tableStyleElement type="headerRow" dxfId="3"/>
    </tableStyle>
  </tableStyles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9524</xdr:rowOff>
    </xdr:from>
    <xdr:to>
      <xdr:col>1</xdr:col>
      <xdr:colOff>428625</xdr:colOff>
      <xdr:row>0</xdr:row>
      <xdr:rowOff>526763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787" t="33391" r="15239" b="33078"/>
        <a:stretch/>
      </xdr:blipFill>
      <xdr:spPr>
        <a:xfrm>
          <a:off x="66675" y="9524"/>
          <a:ext cx="1123950" cy="5172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A1:L29"/>
  <sheetViews>
    <sheetView topLeftCell="A13" workbookViewId="0"/>
  </sheetViews>
  <sheetFormatPr defaultRowHeight="15" x14ac:dyDescent="0.25"/>
  <sheetData>
    <row r="1" spans="1:12" ht="15.75" thickBot="1" x14ac:dyDescent="0.3">
      <c r="A1" s="16"/>
    </row>
    <row r="2" spans="1:12" x14ac:dyDescent="0.25">
      <c r="A2" s="82">
        <v>1.1000000000000001</v>
      </c>
      <c r="B2" s="17"/>
      <c r="C2" s="18" t="s">
        <v>10</v>
      </c>
      <c r="D2" s="17" t="s">
        <v>21</v>
      </c>
      <c r="E2" s="17" t="s">
        <v>22</v>
      </c>
      <c r="F2" s="17" t="s">
        <v>23</v>
      </c>
      <c r="G2" s="19" t="s">
        <v>12</v>
      </c>
      <c r="K2">
        <v>1.1000000000000001</v>
      </c>
      <c r="L2">
        <f>IF('Feasibility Matrix'!D15="Yes",IF(MATCH('Feasibility Matrix'!D14,C2:G2,0)=1,C3,IF(MATCH('Feasibility Matrix'!D14,C2:G2,0)=2,D3,IF(MATCH('Feasibility Matrix'!D14,C2:G2,0)=3,E3,IF(MATCH('Feasibility Matrix'!D14,C2:G2,0)=4,F3,IF(MATCH('Feasibility Matrix'!D14,C2:G2,0)=5,G3))))),
IF(MATCH('Feasibility Matrix'!D14,C2:G2,2)=1,C4,IF(MATCH('Feasibility Matrix'!D14,C2:G2,2)=2,D4,IF(MATCH('Feasibility Matrix'!D14,C2:G2,2)=3,E4,IF(MATCH('Feasibility Matrix'!D14,C2:G2,2)=4,F4,IF(MATCH('Feasibility Matrix'!D14,C2:G2,2)=5,G4))))))</f>
        <v>5</v>
      </c>
    </row>
    <row r="3" spans="1:12" x14ac:dyDescent="0.25">
      <c r="A3" s="93" t="s">
        <v>11</v>
      </c>
      <c r="B3" s="21" t="s">
        <v>4</v>
      </c>
      <c r="C3" s="22">
        <v>5</v>
      </c>
      <c r="D3" s="22">
        <v>4</v>
      </c>
      <c r="E3" s="22">
        <v>4</v>
      </c>
      <c r="F3" s="22">
        <v>3</v>
      </c>
      <c r="G3" s="23">
        <v>2</v>
      </c>
      <c r="K3">
        <v>1.2</v>
      </c>
      <c r="L3">
        <f>IF(MATCH('Feasibility Matrix'!D16,C6:G6,0)=1,C7,IF(MATCH('Feasibility Matrix'!D16,C6:G6,0)=2,D7,IF(MATCH('Feasibility Matrix'!D16,C6:G6,0)=3,E7,IF(MATCH('Feasibility Matrix'!D16,C6:G6,0)=4,F7,IF(MATCH('Feasibility Matrix'!D16,C6:G6,0)=5,G7)))))</f>
        <v>1</v>
      </c>
    </row>
    <row r="4" spans="1:12" ht="15.75" thickBot="1" x14ac:dyDescent="0.3">
      <c r="A4" s="94"/>
      <c r="B4" s="25" t="s">
        <v>15</v>
      </c>
      <c r="C4" s="25">
        <v>5</v>
      </c>
      <c r="D4" s="25">
        <v>4</v>
      </c>
      <c r="E4" s="25">
        <v>1</v>
      </c>
      <c r="F4" s="25">
        <v>1</v>
      </c>
      <c r="G4" s="26">
        <v>1</v>
      </c>
      <c r="K4">
        <v>1.3</v>
      </c>
      <c r="L4">
        <f>IF(MATCH('Feasibility Matrix'!D17,C9:G9,0)=1,C10,IF(MATCH('Feasibility Matrix'!D17,C9:G9,0)=2,D10,IF(MATCH('Feasibility Matrix'!D17,C9:G9,0)=3,E10,IF(MATCH('Feasibility Matrix'!D17,C9:G9,0)=4,F10,IF(MATCH('Feasibility Matrix'!D17,C9:G9,0)=5,G10)))))</f>
        <v>5</v>
      </c>
    </row>
    <row r="5" spans="1:12" ht="15.75" thickBot="1" x14ac:dyDescent="0.3">
      <c r="A5" s="27"/>
      <c r="B5" s="28"/>
      <c r="C5" s="28"/>
      <c r="D5" s="28"/>
      <c r="E5" s="28"/>
      <c r="F5" s="28"/>
      <c r="G5" s="29"/>
      <c r="H5" s="1"/>
      <c r="K5">
        <v>1.4</v>
      </c>
      <c r="L5">
        <f>IF('Feasibility Matrix'!D18="Yes",IF(MATCH('Feasibility Matrix'!D19,C12:G12,0)=1,C13,IF(MATCH('Feasibility Matrix'!D19,C12:G12,0)=2,D13,IF(MATCH('Feasibility Matrix'!D19,C12:G12,0)=3,E13,IF(MATCH('Feasibility Matrix'!D19,C12:G12,0)=4,F13,IF(MATCH('Feasibility Matrix'!D19,C12:G12,0)=5,G13))))), 1)</f>
        <v>1</v>
      </c>
    </row>
    <row r="6" spans="1:12" x14ac:dyDescent="0.25">
      <c r="A6" s="82">
        <v>1.2</v>
      </c>
      <c r="B6" s="17"/>
      <c r="C6" s="18" t="s">
        <v>10</v>
      </c>
      <c r="D6" s="17" t="s">
        <v>21</v>
      </c>
      <c r="E6" s="17" t="s">
        <v>22</v>
      </c>
      <c r="F6" s="17" t="s">
        <v>23</v>
      </c>
      <c r="G6" s="19" t="s">
        <v>12</v>
      </c>
      <c r="K6" s="30">
        <v>2.1</v>
      </c>
      <c r="L6">
        <f>IF('Feasibility Matrix'!D20="No",5,IF('Feasibility Matrix'!D21="Yes",5,IF('Feasibility Matrix'!D22="Yes",3,1)))</f>
        <v>1</v>
      </c>
    </row>
    <row r="7" spans="1:12" x14ac:dyDescent="0.25">
      <c r="A7" s="20"/>
      <c r="B7" s="21" t="s">
        <v>4</v>
      </c>
      <c r="C7" s="21">
        <v>1</v>
      </c>
      <c r="D7" s="21">
        <v>2</v>
      </c>
      <c r="E7" s="21">
        <v>3</v>
      </c>
      <c r="F7" s="21">
        <v>4</v>
      </c>
      <c r="G7" s="31">
        <v>5</v>
      </c>
      <c r="K7">
        <v>2.4</v>
      </c>
      <c r="L7" s="30">
        <f>IF('Feasibility Matrix'!D23="yes",1,5)</f>
        <v>5</v>
      </c>
    </row>
    <row r="8" spans="1:12" ht="15.75" thickBot="1" x14ac:dyDescent="0.3">
      <c r="A8" s="27"/>
      <c r="B8" s="28"/>
      <c r="C8" s="28"/>
      <c r="D8" s="28"/>
      <c r="E8" s="28"/>
      <c r="F8" s="28"/>
      <c r="G8" s="29"/>
      <c r="I8" s="1"/>
      <c r="K8">
        <v>2.5</v>
      </c>
      <c r="L8" s="30">
        <f>IF(MATCH('Feasibility Matrix'!D24,D23:H23)=1,D24,IF(MATCH('Feasibility Matrix'!D24,D23:H23)=2,E24, IF(MATCH('Feasibility Matrix'!D24,D23:H23)=3,F24, IF(MATCH('Feasibility Matrix'!D24,D23:H23)=4,G24, IF(MATCH('Feasibility Matrix'!D24,D23:H23)=5,H24)))))</f>
        <v>1</v>
      </c>
    </row>
    <row r="9" spans="1:12" x14ac:dyDescent="0.25">
      <c r="A9" s="82">
        <v>1.3</v>
      </c>
      <c r="B9" s="17"/>
      <c r="C9" s="18" t="s">
        <v>10</v>
      </c>
      <c r="D9" s="17" t="s">
        <v>21</v>
      </c>
      <c r="E9" s="17" t="s">
        <v>22</v>
      </c>
      <c r="F9" s="17" t="s">
        <v>23</v>
      </c>
      <c r="G9" s="19" t="s">
        <v>12</v>
      </c>
      <c r="K9" t="s">
        <v>24</v>
      </c>
      <c r="L9">
        <f>SUM(L2:L8)</f>
        <v>19</v>
      </c>
    </row>
    <row r="10" spans="1:12" x14ac:dyDescent="0.25">
      <c r="A10" s="20"/>
      <c r="B10" s="21" t="s">
        <v>4</v>
      </c>
      <c r="C10" s="21">
        <v>5</v>
      </c>
      <c r="D10" s="21">
        <v>5</v>
      </c>
      <c r="E10" s="21">
        <v>4</v>
      </c>
      <c r="F10" s="21">
        <v>1</v>
      </c>
      <c r="G10" s="31">
        <v>1</v>
      </c>
      <c r="H10" s="29"/>
    </row>
    <row r="11" spans="1:12" ht="15.75" thickBot="1" x14ac:dyDescent="0.3">
      <c r="A11" s="27"/>
      <c r="B11" s="32"/>
      <c r="C11" s="32"/>
      <c r="D11" s="32"/>
      <c r="E11" s="32"/>
      <c r="F11" s="32"/>
      <c r="G11" s="32"/>
      <c r="H11" s="33"/>
    </row>
    <row r="12" spans="1:12" x14ac:dyDescent="0.25">
      <c r="A12" s="82" t="s">
        <v>13</v>
      </c>
      <c r="B12" s="17"/>
      <c r="C12" s="34" t="s">
        <v>47</v>
      </c>
      <c r="D12" s="35" t="s">
        <v>48</v>
      </c>
      <c r="E12" s="35" t="s">
        <v>51</v>
      </c>
      <c r="F12" s="35" t="s">
        <v>49</v>
      </c>
      <c r="G12" s="35" t="s">
        <v>50</v>
      </c>
      <c r="H12" s="36"/>
      <c r="I12" s="1"/>
    </row>
    <row r="13" spans="1:12" x14ac:dyDescent="0.25">
      <c r="A13" s="83">
        <v>1.4</v>
      </c>
      <c r="B13" s="21" t="s">
        <v>4</v>
      </c>
      <c r="C13" s="21">
        <v>5</v>
      </c>
      <c r="D13" s="21">
        <v>5</v>
      </c>
      <c r="E13" s="21">
        <v>3</v>
      </c>
      <c r="F13" s="21">
        <v>1</v>
      </c>
      <c r="G13" s="21">
        <v>1</v>
      </c>
      <c r="H13" s="37"/>
      <c r="I13" s="1"/>
    </row>
    <row r="14" spans="1:12" ht="15.75" thickBot="1" x14ac:dyDescent="0.3">
      <c r="A14" s="24"/>
      <c r="B14" s="25" t="s">
        <v>15</v>
      </c>
      <c r="C14" s="25">
        <v>1</v>
      </c>
      <c r="D14" s="25">
        <v>1</v>
      </c>
      <c r="E14" s="25">
        <v>1</v>
      </c>
      <c r="F14" s="25">
        <v>1</v>
      </c>
      <c r="G14" s="25">
        <v>1</v>
      </c>
      <c r="H14" s="38"/>
    </row>
    <row r="15" spans="1:12" ht="15.75" thickBot="1" x14ac:dyDescent="0.3">
      <c r="A15" s="39"/>
      <c r="B15" s="32"/>
      <c r="C15" s="32"/>
      <c r="D15" s="32"/>
      <c r="E15" s="32"/>
      <c r="F15" s="32"/>
      <c r="G15" s="32"/>
      <c r="H15" s="33"/>
    </row>
    <row r="16" spans="1:12" x14ac:dyDescent="0.25">
      <c r="A16" s="84">
        <v>2.1</v>
      </c>
      <c r="B16" s="17" t="s">
        <v>4</v>
      </c>
      <c r="C16" s="17" t="s">
        <v>15</v>
      </c>
      <c r="D16" s="17">
        <v>5</v>
      </c>
      <c r="E16" s="40"/>
      <c r="F16" s="40"/>
      <c r="G16" s="40"/>
      <c r="H16" s="36"/>
    </row>
    <row r="17" spans="1:8" x14ac:dyDescent="0.25">
      <c r="A17" s="85" t="s">
        <v>16</v>
      </c>
      <c r="B17" s="21">
        <v>5</v>
      </c>
      <c r="C17" s="41"/>
      <c r="D17" s="21"/>
      <c r="E17" s="42"/>
      <c r="F17" s="42"/>
      <c r="G17" s="42"/>
      <c r="H17" s="37"/>
    </row>
    <row r="18" spans="1:8" ht="15.75" thickBot="1" x14ac:dyDescent="0.3">
      <c r="A18" s="86" t="s">
        <v>18</v>
      </c>
      <c r="B18" s="43">
        <v>3</v>
      </c>
      <c r="C18" s="43">
        <v>1</v>
      </c>
      <c r="D18" s="25"/>
      <c r="E18" s="44"/>
      <c r="F18" s="44"/>
      <c r="G18" s="44"/>
      <c r="H18" s="38"/>
    </row>
    <row r="19" spans="1:8" x14ac:dyDescent="0.25">
      <c r="A19" s="45"/>
      <c r="B19" s="46"/>
      <c r="C19" s="46"/>
      <c r="D19" s="46"/>
      <c r="E19" s="46"/>
      <c r="F19" s="46"/>
      <c r="G19" s="46"/>
      <c r="H19" s="46"/>
    </row>
    <row r="20" spans="1:8" ht="15.75" thickBot="1" x14ac:dyDescent="0.3">
      <c r="A20" s="45"/>
      <c r="B20" s="46"/>
      <c r="C20" s="46"/>
      <c r="D20" s="46"/>
      <c r="E20" s="46"/>
      <c r="F20" s="46"/>
      <c r="G20" s="46"/>
      <c r="H20" s="46"/>
    </row>
    <row r="21" spans="1:8" ht="15.75" thickBot="1" x14ac:dyDescent="0.3">
      <c r="A21" s="87">
        <v>2.4</v>
      </c>
      <c r="B21" s="47" t="s">
        <v>25</v>
      </c>
      <c r="C21" s="47" t="s">
        <v>15</v>
      </c>
      <c r="D21" s="47"/>
      <c r="E21" s="47"/>
      <c r="F21" s="47"/>
      <c r="G21" s="47"/>
      <c r="H21" s="48"/>
    </row>
    <row r="22" spans="1:8" ht="15.75" thickBot="1" x14ac:dyDescent="0.3">
      <c r="A22" s="49"/>
      <c r="B22" s="50">
        <v>1</v>
      </c>
      <c r="C22" s="50">
        <v>5</v>
      </c>
      <c r="D22" s="50"/>
      <c r="E22" s="50"/>
      <c r="F22" s="50"/>
      <c r="G22" s="50"/>
      <c r="H22" s="51"/>
    </row>
    <row r="23" spans="1:8" x14ac:dyDescent="0.25">
      <c r="A23" s="82">
        <v>2.5</v>
      </c>
      <c r="B23" s="17"/>
      <c r="C23" s="17"/>
      <c r="D23" s="18" t="s">
        <v>10</v>
      </c>
      <c r="E23" s="17" t="s">
        <v>21</v>
      </c>
      <c r="F23" s="17" t="s">
        <v>22</v>
      </c>
      <c r="G23" s="17" t="s">
        <v>23</v>
      </c>
      <c r="H23" s="19" t="s">
        <v>12</v>
      </c>
    </row>
    <row r="24" spans="1:8" x14ac:dyDescent="0.25">
      <c r="A24" s="20"/>
      <c r="B24" s="21" t="s">
        <v>4</v>
      </c>
      <c r="C24" s="21"/>
      <c r="D24" s="21">
        <v>5</v>
      </c>
      <c r="E24" s="21">
        <v>4</v>
      </c>
      <c r="F24" s="21">
        <v>3</v>
      </c>
      <c r="G24" s="21">
        <v>2</v>
      </c>
      <c r="H24" s="31">
        <v>1</v>
      </c>
    </row>
    <row r="25" spans="1:8" ht="15.75" thickBot="1" x14ac:dyDescent="0.3">
      <c r="A25" s="52"/>
      <c r="B25" s="1"/>
      <c r="C25" s="1"/>
      <c r="D25" s="1"/>
      <c r="E25" s="1"/>
      <c r="F25" s="1"/>
      <c r="G25" s="1"/>
      <c r="H25" s="1"/>
    </row>
    <row r="26" spans="1:8" x14ac:dyDescent="0.25">
      <c r="A26" s="95" t="s">
        <v>52</v>
      </c>
      <c r="B26" s="96"/>
      <c r="C26" s="72" t="s">
        <v>26</v>
      </c>
      <c r="D26" s="72" t="s">
        <v>27</v>
      </c>
      <c r="E26" s="72" t="s">
        <v>28</v>
      </c>
      <c r="F26" s="72" t="s">
        <v>29</v>
      </c>
      <c r="G26" s="73" t="s">
        <v>30</v>
      </c>
      <c r="H26" s="53"/>
    </row>
    <row r="27" spans="1:8" ht="15.75" thickBot="1" x14ac:dyDescent="0.3">
      <c r="A27" s="97" t="s">
        <v>53</v>
      </c>
      <c r="B27" s="98"/>
      <c r="C27" s="92" t="s">
        <v>31</v>
      </c>
      <c r="D27" s="92"/>
      <c r="E27" s="92" t="s">
        <v>32</v>
      </c>
      <c r="F27" s="92"/>
      <c r="G27" s="74" t="s">
        <v>33</v>
      </c>
      <c r="H27" s="1"/>
    </row>
    <row r="28" spans="1:8" x14ac:dyDescent="0.25">
      <c r="A28" s="52"/>
      <c r="B28" s="1"/>
      <c r="C28" s="1"/>
      <c r="D28" s="1"/>
      <c r="E28" s="1"/>
      <c r="F28" s="1"/>
      <c r="G28" s="1"/>
      <c r="H28" s="1"/>
    </row>
    <row r="29" spans="1:8" x14ac:dyDescent="0.25">
      <c r="A29" s="16"/>
    </row>
  </sheetData>
  <mergeCells count="5">
    <mergeCell ref="C27:D27"/>
    <mergeCell ref="E27:F27"/>
    <mergeCell ref="A3:A4"/>
    <mergeCell ref="A26:B26"/>
    <mergeCell ref="A27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T33"/>
  <sheetViews>
    <sheetView showGridLines="0" topLeftCell="A18" zoomScaleNormal="100" zoomScaleSheetLayoutView="100" workbookViewId="0">
      <selection activeCell="D7" sqref="D7"/>
    </sheetView>
  </sheetViews>
  <sheetFormatPr defaultRowHeight="12.75" x14ac:dyDescent="0.2"/>
  <cols>
    <col min="1" max="1" width="11.42578125" style="58" customWidth="1"/>
    <col min="2" max="2" width="12.42578125" style="59" customWidth="1"/>
    <col min="3" max="3" width="69.85546875" style="60" customWidth="1"/>
    <col min="4" max="4" width="34.7109375" style="61" customWidth="1"/>
    <col min="5" max="5" width="9.140625" style="61"/>
    <col min="6" max="6" width="9.5703125" style="61" customWidth="1"/>
    <col min="7" max="16384" width="9.140625" style="61"/>
  </cols>
  <sheetData>
    <row r="1" spans="1:124" customFormat="1" ht="43.5" customHeight="1" x14ac:dyDescent="0.25">
      <c r="A1" s="99" t="s">
        <v>66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  <c r="BT1" s="100"/>
      <c r="BU1" s="100"/>
      <c r="BV1" s="100"/>
      <c r="BW1" s="100"/>
      <c r="BX1" s="100"/>
      <c r="BY1" s="100"/>
      <c r="BZ1" s="100"/>
      <c r="CA1" s="100"/>
      <c r="CB1" s="100"/>
      <c r="CC1" s="100"/>
      <c r="CD1" s="100"/>
      <c r="CE1" s="100"/>
      <c r="CF1" s="100"/>
      <c r="CG1" s="100"/>
      <c r="CH1" s="100"/>
      <c r="CI1" s="100"/>
      <c r="CJ1" s="100"/>
      <c r="CK1" s="100"/>
      <c r="CL1" s="100"/>
      <c r="CM1" s="100"/>
      <c r="CN1" s="100"/>
      <c r="CO1" s="100"/>
      <c r="CP1" s="100"/>
      <c r="CQ1" s="100"/>
      <c r="CR1" s="100"/>
      <c r="CS1" s="100"/>
      <c r="CT1" s="100"/>
      <c r="CU1" s="100"/>
      <c r="CV1" s="100"/>
      <c r="CW1" s="100"/>
      <c r="CX1" s="100"/>
      <c r="CY1" s="100"/>
      <c r="CZ1" s="100"/>
      <c r="DA1" s="100"/>
      <c r="DB1" s="100"/>
      <c r="DC1" s="100"/>
      <c r="DD1" s="100"/>
      <c r="DE1" s="100"/>
      <c r="DF1" s="100"/>
      <c r="DG1" s="100"/>
      <c r="DH1" s="100"/>
      <c r="DI1" s="100"/>
      <c r="DJ1" s="100"/>
      <c r="DK1" s="100"/>
      <c r="DL1" s="100"/>
      <c r="DM1" s="100"/>
      <c r="DN1" s="100"/>
      <c r="DO1" s="100"/>
      <c r="DP1" s="100"/>
      <c r="DQ1" s="100"/>
      <c r="DR1" s="100"/>
      <c r="DS1" s="100"/>
      <c r="DT1" s="101"/>
    </row>
    <row r="2" spans="1:124" s="54" customFormat="1" ht="15" customHeight="1" x14ac:dyDescent="0.2">
      <c r="A2" s="110"/>
      <c r="B2" s="110"/>
      <c r="C2" s="110"/>
      <c r="D2" s="110"/>
    </row>
    <row r="3" spans="1:124" s="54" customFormat="1" ht="14.25" x14ac:dyDescent="0.2">
      <c r="A3" s="3"/>
      <c r="B3" s="55"/>
      <c r="C3" s="56"/>
      <c r="D3" s="56"/>
    </row>
    <row r="4" spans="1:124" s="54" customFormat="1" x14ac:dyDescent="0.2">
      <c r="A4" s="75" t="s">
        <v>1</v>
      </c>
      <c r="B4" s="76"/>
      <c r="C4" s="77"/>
      <c r="D4" s="57"/>
      <c r="E4" s="111" t="s">
        <v>5</v>
      </c>
      <c r="F4" s="111"/>
    </row>
    <row r="5" spans="1:124" s="54" customFormat="1" x14ac:dyDescent="0.2">
      <c r="A5" s="78" t="s">
        <v>2</v>
      </c>
      <c r="B5" s="76"/>
      <c r="C5" s="77"/>
      <c r="D5" s="57"/>
      <c r="E5" s="111"/>
      <c r="F5" s="111"/>
    </row>
    <row r="6" spans="1:124" s="54" customFormat="1" x14ac:dyDescent="0.2">
      <c r="A6" s="125" t="s">
        <v>0</v>
      </c>
      <c r="B6" s="126"/>
      <c r="C6" s="77"/>
      <c r="D6" s="57"/>
      <c r="E6" s="112"/>
      <c r="F6" s="112"/>
    </row>
    <row r="7" spans="1:124" s="54" customFormat="1" ht="24.75" customHeight="1" x14ac:dyDescent="0.2">
      <c r="A7" s="125" t="s">
        <v>54</v>
      </c>
      <c r="B7" s="126"/>
      <c r="C7" s="77"/>
      <c r="D7" s="57"/>
      <c r="E7" s="113">
        <f>Calculation!L9</f>
        <v>19</v>
      </c>
      <c r="F7" s="114"/>
    </row>
    <row r="8" spans="1:124" s="54" customFormat="1" ht="15" customHeight="1" x14ac:dyDescent="0.2">
      <c r="A8" s="79" t="s">
        <v>3</v>
      </c>
      <c r="B8" s="80"/>
      <c r="C8" s="81"/>
      <c r="D8" s="57"/>
      <c r="E8" s="115" t="str">
        <f>IF(AND(Calculation!L9&gt;=0,Calculation!L9&lt;=7)=TRUE,"Low",IF(AND(Calculation!L9&gt;=8,Calculation!L9&lt;=14)=TRUE,"Low",
IF(AND(Calculation!L9&gt;=15,Calculation!L9&lt;=21)=TRUE,"Low",IF(AND(Calculation!L9&gt;=22,Calculation!L9&lt;=29)=TRUE,"Medium",
IF(AND(Calculation!L9&gt;=30,Calculation!L9&lt;=35)=TRUE,"High")))))</f>
        <v>Low</v>
      </c>
      <c r="F8" s="116"/>
    </row>
    <row r="9" spans="1:124" s="54" customFormat="1" x14ac:dyDescent="0.2">
      <c r="B9" s="55"/>
      <c r="D9" s="57"/>
      <c r="E9" s="117"/>
      <c r="F9" s="118"/>
    </row>
    <row r="10" spans="1:124" s="54" customFormat="1" x14ac:dyDescent="0.2">
      <c r="A10" s="4"/>
      <c r="B10" s="55"/>
      <c r="D10" s="57"/>
      <c r="E10" s="119"/>
      <c r="F10" s="120"/>
    </row>
    <row r="11" spans="1:124" s="54" customFormat="1" x14ac:dyDescent="0.2">
      <c r="A11" s="5" t="s">
        <v>37</v>
      </c>
      <c r="B11" s="55"/>
      <c r="D11" s="57"/>
      <c r="E11" s="62"/>
      <c r="F11" s="62"/>
    </row>
    <row r="12" spans="1:124" s="62" customFormat="1" x14ac:dyDescent="0.2">
      <c r="A12" s="63"/>
      <c r="B12" s="55"/>
      <c r="C12" s="56"/>
      <c r="D12" s="56"/>
      <c r="E12" s="2"/>
      <c r="F12" s="2"/>
    </row>
    <row r="13" spans="1:124" s="2" customFormat="1" ht="11.25" x14ac:dyDescent="0.15">
      <c r="A13" s="6"/>
      <c r="B13" s="8" t="s">
        <v>39</v>
      </c>
      <c r="C13" s="7" t="s">
        <v>6</v>
      </c>
      <c r="D13" s="8" t="s">
        <v>7</v>
      </c>
    </row>
    <row r="14" spans="1:124" s="2" customFormat="1" ht="21.75" customHeight="1" x14ac:dyDescent="0.15">
      <c r="A14" s="121" t="s">
        <v>8</v>
      </c>
      <c r="B14" s="9">
        <v>1.1000000000000001</v>
      </c>
      <c r="C14" s="10" t="s">
        <v>9</v>
      </c>
      <c r="D14" s="11" t="s">
        <v>10</v>
      </c>
    </row>
    <row r="15" spans="1:124" s="2" customFormat="1" ht="28.5" customHeight="1" x14ac:dyDescent="0.15">
      <c r="A15" s="122"/>
      <c r="B15" s="67" t="s">
        <v>11</v>
      </c>
      <c r="C15" s="69" t="s">
        <v>45</v>
      </c>
      <c r="D15" s="11" t="s">
        <v>15</v>
      </c>
    </row>
    <row r="16" spans="1:124" s="2" customFormat="1" ht="47.25" customHeight="1" x14ac:dyDescent="0.15">
      <c r="A16" s="122"/>
      <c r="B16" s="9">
        <v>1.2</v>
      </c>
      <c r="C16" s="10" t="s">
        <v>40</v>
      </c>
      <c r="D16" s="11" t="s">
        <v>10</v>
      </c>
    </row>
    <row r="17" spans="1:4" s="2" customFormat="1" ht="26.25" customHeight="1" x14ac:dyDescent="0.15">
      <c r="A17" s="122"/>
      <c r="B17" s="9">
        <v>1.3</v>
      </c>
      <c r="C17" s="10" t="s">
        <v>35</v>
      </c>
      <c r="D17" s="11" t="s">
        <v>10</v>
      </c>
    </row>
    <row r="18" spans="1:4" s="2" customFormat="1" ht="26.25" customHeight="1" x14ac:dyDescent="0.15">
      <c r="A18" s="122"/>
      <c r="B18" s="9">
        <v>1.4</v>
      </c>
      <c r="C18" s="10" t="s">
        <v>44</v>
      </c>
      <c r="D18" s="11" t="s">
        <v>15</v>
      </c>
    </row>
    <row r="19" spans="1:4" s="2" customFormat="1" ht="26.25" customHeight="1" x14ac:dyDescent="0.15">
      <c r="A19" s="122"/>
      <c r="B19" s="67" t="s">
        <v>13</v>
      </c>
      <c r="C19" s="10" t="s">
        <v>41</v>
      </c>
      <c r="D19" s="11" t="s">
        <v>55</v>
      </c>
    </row>
    <row r="20" spans="1:4" s="2" customFormat="1" ht="11.25" customHeight="1" x14ac:dyDescent="0.15">
      <c r="A20" s="121" t="s">
        <v>14</v>
      </c>
      <c r="B20" s="13">
        <v>2.1</v>
      </c>
      <c r="C20" s="10" t="s">
        <v>36</v>
      </c>
      <c r="D20" s="12" t="s">
        <v>4</v>
      </c>
    </row>
    <row r="21" spans="1:4" s="2" customFormat="1" ht="33.75" x14ac:dyDescent="0.15">
      <c r="A21" s="122"/>
      <c r="B21" s="68" t="s">
        <v>16</v>
      </c>
      <c r="C21" s="64" t="s">
        <v>17</v>
      </c>
      <c r="D21" s="12" t="s">
        <v>15</v>
      </c>
    </row>
    <row r="22" spans="1:4" s="2" customFormat="1" ht="22.5" x14ac:dyDescent="0.15">
      <c r="A22" s="122"/>
      <c r="B22" s="68" t="s">
        <v>18</v>
      </c>
      <c r="C22" s="65" t="s">
        <v>19</v>
      </c>
      <c r="D22" s="12" t="s">
        <v>15</v>
      </c>
    </row>
    <row r="23" spans="1:4" s="2" customFormat="1" ht="22.5" x14ac:dyDescent="0.15">
      <c r="A23" s="122"/>
      <c r="B23" s="13">
        <v>2.4</v>
      </c>
      <c r="C23" s="14" t="s">
        <v>43</v>
      </c>
      <c r="D23" s="12" t="s">
        <v>15</v>
      </c>
    </row>
    <row r="24" spans="1:4" s="2" customFormat="1" ht="22.5" x14ac:dyDescent="0.15">
      <c r="A24" s="122"/>
      <c r="B24" s="13">
        <v>2.5</v>
      </c>
      <c r="C24" s="14" t="s">
        <v>42</v>
      </c>
      <c r="D24" s="12" t="s">
        <v>12</v>
      </c>
    </row>
    <row r="25" spans="1:4" s="71" customFormat="1" ht="11.25" x14ac:dyDescent="0.15">
      <c r="A25" s="123" t="s">
        <v>46</v>
      </c>
      <c r="B25" s="13">
        <v>3.1</v>
      </c>
      <c r="C25" s="70" t="s">
        <v>38</v>
      </c>
      <c r="D25" s="13"/>
    </row>
    <row r="26" spans="1:4" s="71" customFormat="1" ht="15" customHeight="1" x14ac:dyDescent="0.15">
      <c r="A26" s="124"/>
      <c r="B26" s="13">
        <v>3.2</v>
      </c>
      <c r="C26" s="70" t="s">
        <v>64</v>
      </c>
      <c r="D26" s="13"/>
    </row>
    <row r="27" spans="1:4" s="71" customFormat="1" ht="15" customHeight="1" x14ac:dyDescent="0.15">
      <c r="A27" s="124"/>
      <c r="B27" s="13">
        <v>3.3</v>
      </c>
      <c r="C27" s="70" t="s">
        <v>63</v>
      </c>
      <c r="D27" s="13"/>
    </row>
    <row r="28" spans="1:4" s="2" customFormat="1" ht="15" customHeight="1" x14ac:dyDescent="0.15">
      <c r="A28" s="102" t="s">
        <v>20</v>
      </c>
      <c r="B28" s="103"/>
      <c r="C28" s="106" t="s">
        <v>34</v>
      </c>
      <c r="D28" s="107"/>
    </row>
    <row r="29" spans="1:4" s="2" customFormat="1" ht="15" customHeight="1" x14ac:dyDescent="0.15">
      <c r="A29" s="104"/>
      <c r="B29" s="105"/>
      <c r="C29" s="108"/>
      <c r="D29" s="109"/>
    </row>
    <row r="30" spans="1:4" ht="25.5" x14ac:dyDescent="0.2">
      <c r="C30" s="60" t="s">
        <v>65</v>
      </c>
    </row>
    <row r="31" spans="1:4" x14ac:dyDescent="0.2">
      <c r="A31" s="15"/>
      <c r="B31" s="61"/>
      <c r="C31" s="61"/>
    </row>
    <row r="33" spans="1:1" x14ac:dyDescent="0.2">
      <c r="A33" s="66"/>
    </row>
  </sheetData>
  <mergeCells count="12">
    <mergeCell ref="A1:DT1"/>
    <mergeCell ref="A28:B29"/>
    <mergeCell ref="C28:D29"/>
    <mergeCell ref="A2:D2"/>
    <mergeCell ref="E4:F6"/>
    <mergeCell ref="E7:F7"/>
    <mergeCell ref="E8:F10"/>
    <mergeCell ref="A14:A19"/>
    <mergeCell ref="A20:A24"/>
    <mergeCell ref="A25:A27"/>
    <mergeCell ref="A6:B6"/>
    <mergeCell ref="A7:B7"/>
  </mergeCells>
  <conditionalFormatting sqref="E8:F10">
    <cfRule type="cellIs" dxfId="2" priority="1" stopIfTrue="1" operator="equal">
      <formula>"Low"</formula>
    </cfRule>
    <cfRule type="cellIs" dxfId="1" priority="2" stopIfTrue="1" operator="equal">
      <formula>"Medium"</formula>
    </cfRule>
    <cfRule type="cellIs" dxfId="0" priority="3" stopIfTrue="1" operator="equal">
      <formula>"High"</formula>
    </cfRule>
  </conditionalFormatting>
  <dataValidations count="5">
    <dataValidation type="list" allowBlank="1" showInputMessage="1" showErrorMessage="1" sqref="D15 D20:D23" xr:uid="{00000000-0002-0000-0100-000000000000}">
      <formula1>"Yes,No"</formula1>
    </dataValidation>
    <dataValidation type="list" showInputMessage="1" showErrorMessage="1" sqref="D14 D16:D17 D24" xr:uid="{00000000-0002-0000-0100-000001000000}">
      <formula1>"0-15%, 16-30%, 31-50%, 51-80%, 81-100%"</formula1>
    </dataValidation>
    <dataValidation type="list" showInputMessage="1" showErrorMessage="1" sqref="D19" xr:uid="{00000000-0002-0000-0100-000002000000}">
      <formula1>"NA,Yearly, Monthly, Quarterly,Weekly, Very Rare"</formula1>
    </dataValidation>
    <dataValidation type="list" showInputMessage="1" showErrorMessage="1" sqref="D18" xr:uid="{00000000-0002-0000-0100-000003000000}">
      <formula1>"Yes,No"</formula1>
    </dataValidation>
    <dataValidation showInputMessage="1" showErrorMessage="1" sqref="D25:D26" xr:uid="{00000000-0002-0000-0100-000004000000}"/>
  </dataValidations>
  <pageMargins left="0.7" right="0.7" top="0.75" bottom="0.75" header="0.3" footer="0.3"/>
  <pageSetup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7"/>
  <sheetViews>
    <sheetView tabSelected="1" workbookViewId="0">
      <selection activeCell="E8" sqref="E8"/>
    </sheetView>
  </sheetViews>
  <sheetFormatPr defaultRowHeight="15" x14ac:dyDescent="0.25"/>
  <cols>
    <col min="2" max="2" width="9.42578125" customWidth="1"/>
    <col min="3" max="3" width="12" customWidth="1"/>
    <col min="5" max="5" width="39" customWidth="1"/>
  </cols>
  <sheetData>
    <row r="2" spans="2:5" ht="21" x14ac:dyDescent="0.35">
      <c r="C2" s="89" t="s">
        <v>5</v>
      </c>
    </row>
    <row r="4" spans="2:5" x14ac:dyDescent="0.25">
      <c r="B4" s="90" t="s">
        <v>39</v>
      </c>
      <c r="C4" s="90" t="s">
        <v>53</v>
      </c>
      <c r="D4" s="90" t="s">
        <v>58</v>
      </c>
      <c r="E4" s="91" t="s">
        <v>61</v>
      </c>
    </row>
    <row r="5" spans="2:5" x14ac:dyDescent="0.25">
      <c r="B5" s="42">
        <v>1</v>
      </c>
      <c r="C5" s="42" t="s">
        <v>33</v>
      </c>
      <c r="D5" s="42" t="s">
        <v>30</v>
      </c>
      <c r="E5" s="88" t="s">
        <v>56</v>
      </c>
    </row>
    <row r="6" spans="2:5" ht="30" x14ac:dyDescent="0.25">
      <c r="B6" s="42">
        <v>2</v>
      </c>
      <c r="C6" s="42" t="s">
        <v>32</v>
      </c>
      <c r="D6" s="42" t="s">
        <v>60</v>
      </c>
      <c r="E6" s="88" t="s">
        <v>57</v>
      </c>
    </row>
    <row r="7" spans="2:5" x14ac:dyDescent="0.25">
      <c r="B7" s="42">
        <v>3</v>
      </c>
      <c r="C7" s="42" t="s">
        <v>31</v>
      </c>
      <c r="D7" s="42" t="s">
        <v>59</v>
      </c>
      <c r="E7" s="88" t="s">
        <v>62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C17815E5E246459C0BBA47E0925484" ma:contentTypeVersion="6" ma:contentTypeDescription="Create a new document." ma:contentTypeScope="" ma:versionID="e741740609865b27c6ad63fbdb6c0a36">
  <xsd:schema xmlns:xsd="http://www.w3.org/2001/XMLSchema" xmlns:xs="http://www.w3.org/2001/XMLSchema" xmlns:p="http://schemas.microsoft.com/office/2006/metadata/properties" xmlns:ns2="6833666c-886a-42d0-bc9c-83af8f222559" xmlns:ns3="5f595b4f-ea4d-4cd6-a43c-3642184ae07a" targetNamespace="http://schemas.microsoft.com/office/2006/metadata/properties" ma:root="true" ma:fieldsID="b809c79ee55a941b026fc46c47365006" ns2:_="" ns3:_="">
    <xsd:import namespace="6833666c-886a-42d0-bc9c-83af8f222559"/>
    <xsd:import namespace="5f595b4f-ea4d-4cd6-a43c-3642184ae0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3666c-886a-42d0-bc9c-83af8f2225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595b4f-ea4d-4cd6-a43c-3642184ae0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9DA5FA-FF90-41BB-BDA4-AC488CF858EE}">
  <ds:schemaRefs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6833666c-886a-42d0-bc9c-83af8f222559"/>
    <ds:schemaRef ds:uri="http://purl.org/dc/dcmitype/"/>
    <ds:schemaRef ds:uri="5f595b4f-ea4d-4cd6-a43c-3642184ae07a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E2CFDC9-26DF-4797-BAE7-73F2F0DD96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2B635D-26DE-4ED7-9DA4-64F4D3523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33666c-886a-42d0-bc9c-83af8f222559"/>
    <ds:schemaRef ds:uri="5f595b4f-ea4d-4cd6-a43c-3642184ae0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</vt:lpstr>
      <vt:lpstr>Feasibility Matrix</vt:lpstr>
      <vt:lpstr>Legends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Ami Panchal</cp:lastModifiedBy>
  <dcterms:created xsi:type="dcterms:W3CDTF">2016-01-06T08:12:28Z</dcterms:created>
  <dcterms:modified xsi:type="dcterms:W3CDTF">2018-03-28T11:23:47Z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e6986e33-c06a-4322-a6cd-50ecb1666954</vt:lpwstr>
  </property>
  <property fmtid="{D5CDD505-2E9C-101B-9397-08002B2CF9AE}" pid="3" name="ContentTypeId">
    <vt:lpwstr>0x01010005C17815E5E246459C0BBA47E0925484</vt:lpwstr>
  </property>
</Properties>
</file>