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Gestation" sheetId="1" r:id="rId4"/>
    <sheet name="2 Weeks - 6 Months" sheetId="2" r:id="rId5"/>
    <sheet name="6 Month - 2 Year" sheetId="3" r:id="rId6"/>
  </sheets>
</workbook>
</file>

<file path=xl/sharedStrings.xml><?xml version="1.0" encoding="utf-8"?>
<sst xmlns="http://schemas.openxmlformats.org/spreadsheetml/2006/main" uniqueCount="4">
  <si>
    <t>Weeks (G)</t>
  </si>
  <si>
    <t>3SD Difference From 50</t>
  </si>
  <si>
    <t>Week (KG)</t>
  </si>
  <si>
    <t>Month (KG)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</si>
</sst>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2" fillId="2" borderId="1" applyNumberFormat="1" applyFont="1" applyFill="1" applyBorder="1" applyAlignment="1" applyProtection="0">
      <alignment horizontal="center" vertical="top" wrapText="1"/>
    </xf>
    <xf numFmtId="0" fontId="2" fillId="3" borderId="2" applyNumberFormat="1" applyFont="1" applyFill="1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horizontal="center" vertical="top" wrapText="1"/>
    </xf>
    <xf numFmtId="0" fontId="0" borderId="4" applyNumberFormat="1" applyFont="1" applyFill="0" applyBorder="1" applyAlignment="1" applyProtection="0">
      <alignment horizontal="center" vertical="top" wrapText="1"/>
    </xf>
    <xf numFmtId="0" fontId="2" fillId="3" borderId="5" applyNumberFormat="1" applyFont="1" applyFill="1" applyBorder="1" applyAlignment="1" applyProtection="0">
      <alignment horizontal="center" vertical="top" wrapText="1"/>
    </xf>
    <xf numFmtId="0" fontId="0" borderId="6" applyNumberFormat="1" applyFont="1" applyFill="0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256" width="16.3516" style="1" customWidth="1"/>
  </cols>
  <sheetData>
    <row r="1" ht="32.55" customHeight="1">
      <c r="A1" t="s" s="2">
        <v>0</v>
      </c>
      <c r="B1" s="3">
        <v>99.59999999999999</v>
      </c>
      <c r="C1" s="3">
        <v>98</v>
      </c>
      <c r="D1" s="3">
        <v>91</v>
      </c>
      <c r="E1" s="3">
        <v>75</v>
      </c>
      <c r="F1" s="3">
        <v>50</v>
      </c>
      <c r="G1" s="3">
        <v>25</v>
      </c>
      <c r="H1" s="3">
        <v>9</v>
      </c>
      <c r="I1" s="3">
        <v>2</v>
      </c>
      <c r="J1" s="3">
        <v>0.4</v>
      </c>
      <c r="K1" t="s" s="2">
        <v>1</v>
      </c>
    </row>
    <row r="2" ht="20.55" customHeight="1">
      <c r="A2" s="4">
        <v>23</v>
      </c>
      <c r="B2" s="5">
        <v>800</v>
      </c>
      <c r="C2" s="6">
        <v>750</v>
      </c>
      <c r="D2" s="6">
        <v>690</v>
      </c>
      <c r="E2" s="6">
        <v>625</v>
      </c>
      <c r="F2" s="6">
        <v>560</v>
      </c>
      <c r="G2" s="6">
        <v>495</v>
      </c>
      <c r="H2" s="6">
        <v>425</v>
      </c>
      <c r="I2" s="6">
        <v>350</v>
      </c>
      <c r="J2" s="6">
        <v>285</v>
      </c>
      <c r="K2" s="6">
        <f>F2-225</f>
        <v>335</v>
      </c>
    </row>
    <row r="3" ht="20.35" customHeight="1">
      <c r="A3" s="7">
        <v>24</v>
      </c>
      <c r="B3" s="8">
        <v>960</v>
      </c>
      <c r="C3" s="9">
        <v>875</v>
      </c>
      <c r="D3" s="9">
        <v>810</v>
      </c>
      <c r="E3" s="9">
        <v>740</v>
      </c>
      <c r="F3" s="9">
        <v>650</v>
      </c>
      <c r="G3" s="9">
        <v>575</v>
      </c>
      <c r="H3" s="9">
        <v>495</v>
      </c>
      <c r="I3" s="9">
        <v>410</v>
      </c>
      <c r="J3" s="9">
        <v>320</v>
      </c>
      <c r="K3" s="9">
        <f>F3-260</f>
        <v>390</v>
      </c>
    </row>
    <row r="4" ht="20.35" customHeight="1">
      <c r="A4" s="7">
        <v>25</v>
      </c>
      <c r="B4" s="8">
        <v>1100</v>
      </c>
      <c r="C4" s="9">
        <v>1020</v>
      </c>
      <c r="D4" s="9">
        <v>940</v>
      </c>
      <c r="E4" s="9">
        <v>850</v>
      </c>
      <c r="F4" s="9">
        <v>770</v>
      </c>
      <c r="G4" s="9">
        <v>670</v>
      </c>
      <c r="H4" s="9">
        <v>580</v>
      </c>
      <c r="I4" s="9">
        <v>460</v>
      </c>
      <c r="J4" s="9">
        <v>375</v>
      </c>
      <c r="K4" s="9">
        <f>F4-300</f>
        <v>470</v>
      </c>
    </row>
    <row r="5" ht="20.35" customHeight="1">
      <c r="A5" s="7">
        <v>26</v>
      </c>
      <c r="B5" s="8">
        <v>1280</v>
      </c>
      <c r="C5" s="9">
        <v>1180</v>
      </c>
      <c r="D5" s="9">
        <v>1080</v>
      </c>
      <c r="E5" s="9">
        <v>980</v>
      </c>
      <c r="F5" s="9">
        <v>860</v>
      </c>
      <c r="G5" s="9">
        <v>750</v>
      </c>
      <c r="H5" s="9">
        <v>650</v>
      </c>
      <c r="I5" s="9">
        <v>530</v>
      </c>
      <c r="J5" s="9">
        <v>420</v>
      </c>
      <c r="K5" s="9">
        <f>F5-350</f>
        <v>510</v>
      </c>
    </row>
    <row r="6" ht="20.35" customHeight="1">
      <c r="A6" s="7">
        <v>27</v>
      </c>
      <c r="B6" s="8">
        <v>1450</v>
      </c>
      <c r="C6" s="9">
        <v>1340</v>
      </c>
      <c r="D6" s="9">
        <v>1220</v>
      </c>
      <c r="E6" s="9">
        <v>1090</v>
      </c>
      <c r="F6" s="9">
        <v>975</v>
      </c>
      <c r="G6" s="9">
        <v>850</v>
      </c>
      <c r="H6" s="9">
        <v>725</v>
      </c>
      <c r="I6" s="9">
        <v>595</v>
      </c>
      <c r="J6" s="9">
        <v>470</v>
      </c>
      <c r="K6" s="9">
        <f>F6-390</f>
        <v>585</v>
      </c>
    </row>
    <row r="7" ht="20.35" customHeight="1">
      <c r="A7" s="7">
        <v>28</v>
      </c>
      <c r="B7" s="8">
        <v>1640</v>
      </c>
      <c r="C7" s="9">
        <v>1500</v>
      </c>
      <c r="D7" s="9">
        <v>1360</v>
      </c>
      <c r="E7" s="9">
        <v>1240</v>
      </c>
      <c r="F7" s="9">
        <v>1080</v>
      </c>
      <c r="G7" s="9">
        <v>960</v>
      </c>
      <c r="H7" s="9">
        <v>810</v>
      </c>
      <c r="I7" s="9">
        <v>670</v>
      </c>
      <c r="J7" s="9">
        <v>530</v>
      </c>
      <c r="K7" s="9">
        <f>F7-450</f>
        <v>630</v>
      </c>
    </row>
    <row r="8" ht="20.35" customHeight="1">
      <c r="A8" s="7">
        <v>29</v>
      </c>
      <c r="B8" s="8">
        <v>1840</v>
      </c>
      <c r="C8" s="9">
        <v>1680</v>
      </c>
      <c r="D8" s="9">
        <v>1530</v>
      </c>
      <c r="E8" s="9">
        <v>1370</v>
      </c>
      <c r="F8" s="9">
        <v>1220</v>
      </c>
      <c r="G8" s="9">
        <v>1050</v>
      </c>
      <c r="H8" s="9">
        <v>900</v>
      </c>
      <c r="I8" s="9">
        <v>750</v>
      </c>
      <c r="J8" s="9">
        <v>575</v>
      </c>
      <c r="K8" s="9">
        <f>F8-500</f>
        <v>720</v>
      </c>
    </row>
    <row r="9" ht="20.35" customHeight="1">
      <c r="A9" s="7">
        <v>30</v>
      </c>
      <c r="B9" s="8">
        <v>2050</v>
      </c>
      <c r="C9" s="9">
        <v>1880</v>
      </c>
      <c r="D9" s="9">
        <v>1710</v>
      </c>
      <c r="E9" s="9">
        <v>1540</v>
      </c>
      <c r="F9" s="9">
        <v>1380</v>
      </c>
      <c r="G9" s="9">
        <v>1170</v>
      </c>
      <c r="H9" s="9">
        <v>1010</v>
      </c>
      <c r="I9" s="9">
        <v>840</v>
      </c>
      <c r="J9" s="9">
        <v>660</v>
      </c>
      <c r="K9" s="9">
        <f>F9-575</f>
        <v>805</v>
      </c>
    </row>
    <row r="10" ht="20.35" customHeight="1">
      <c r="A10" s="7">
        <v>31</v>
      </c>
      <c r="B10" s="8">
        <v>2300</v>
      </c>
      <c r="C10" s="9">
        <v>2100</v>
      </c>
      <c r="D10" s="9">
        <v>1910</v>
      </c>
      <c r="E10" s="9">
        <v>1720</v>
      </c>
      <c r="F10" s="9">
        <v>1530</v>
      </c>
      <c r="G10" s="9">
        <v>1340</v>
      </c>
      <c r="H10" s="9">
        <v>1140</v>
      </c>
      <c r="I10" s="9">
        <v>950</v>
      </c>
      <c r="J10" s="9">
        <v>760</v>
      </c>
      <c r="K10" s="9">
        <f>F10-660</f>
        <v>870</v>
      </c>
    </row>
    <row r="11" ht="20.35" customHeight="1">
      <c r="A11" s="7">
        <v>32</v>
      </c>
      <c r="B11" s="8">
        <v>2600</v>
      </c>
      <c r="C11" s="9">
        <v>2370</v>
      </c>
      <c r="D11" s="9">
        <v>2150</v>
      </c>
      <c r="E11" s="9">
        <v>1930</v>
      </c>
      <c r="F11" s="9">
        <v>1710</v>
      </c>
      <c r="G11" s="9">
        <v>1500</v>
      </c>
      <c r="H11" s="9">
        <v>1290</v>
      </c>
      <c r="I11" s="9">
        <v>1080</v>
      </c>
      <c r="J11" s="9">
        <v>980</v>
      </c>
      <c r="K11" s="9">
        <f>F11-780</f>
        <v>930</v>
      </c>
    </row>
    <row r="12" ht="20.35" customHeight="1">
      <c r="A12" s="7">
        <v>33</v>
      </c>
      <c r="B12" s="8">
        <v>2880</v>
      </c>
      <c r="C12" s="9">
        <v>2630</v>
      </c>
      <c r="D12" s="9">
        <v>2390</v>
      </c>
      <c r="E12" s="9">
        <v>2150</v>
      </c>
      <c r="F12" s="9">
        <v>1960</v>
      </c>
      <c r="G12" s="9">
        <v>1680</v>
      </c>
      <c r="H12" s="9">
        <v>1470</v>
      </c>
      <c r="I12" s="9">
        <v>1240</v>
      </c>
      <c r="J12" s="9">
        <v>1040</v>
      </c>
      <c r="K12" s="9">
        <f>F12-920</f>
        <v>1040</v>
      </c>
    </row>
    <row r="13" ht="20.35" customHeight="1">
      <c r="A13" s="7">
        <v>34</v>
      </c>
      <c r="B13" s="8">
        <v>3180</v>
      </c>
      <c r="C13" s="9">
        <v>2910</v>
      </c>
      <c r="D13" s="9">
        <v>2640</v>
      </c>
      <c r="E13" s="9">
        <v>2390</v>
      </c>
      <c r="F13" s="9">
        <v>2130</v>
      </c>
      <c r="G13" s="9">
        <v>1880</v>
      </c>
      <c r="H13" s="9">
        <v>1650</v>
      </c>
      <c r="I13" s="9">
        <v>1410</v>
      </c>
      <c r="J13" s="9">
        <v>1180</v>
      </c>
      <c r="K13" s="9">
        <f>F13-1060</f>
        <v>1070</v>
      </c>
    </row>
    <row r="14" ht="20.35" customHeight="1">
      <c r="A14" s="7">
        <v>35</v>
      </c>
      <c r="B14" s="8">
        <v>3480</v>
      </c>
      <c r="C14" s="9">
        <v>3190</v>
      </c>
      <c r="D14" s="9">
        <v>2900</v>
      </c>
      <c r="E14" s="9">
        <v>2630</v>
      </c>
      <c r="F14" s="9">
        <v>2360</v>
      </c>
      <c r="G14" s="9">
        <v>2090</v>
      </c>
      <c r="H14" s="9">
        <v>1840</v>
      </c>
      <c r="I14" s="9">
        <v>1600</v>
      </c>
      <c r="J14" s="9">
        <v>1360</v>
      </c>
      <c r="K14" s="9">
        <f>F14-1240</f>
        <v>1120</v>
      </c>
    </row>
    <row r="15" ht="20.35" customHeight="1">
      <c r="A15" s="7">
        <v>36</v>
      </c>
      <c r="B15" s="8">
        <v>3780</v>
      </c>
      <c r="C15" s="9">
        <v>3460</v>
      </c>
      <c r="D15" s="9">
        <v>3160</v>
      </c>
      <c r="E15" s="9">
        <v>2870</v>
      </c>
      <c r="F15" s="9">
        <v>2580</v>
      </c>
      <c r="G15" s="9">
        <v>2310</v>
      </c>
      <c r="H15" s="9">
        <v>2050</v>
      </c>
      <c r="I15" s="9">
        <v>1800</v>
      </c>
      <c r="J15" s="9">
        <v>1560</v>
      </c>
      <c r="K15" s="9">
        <f>F15-1430</f>
        <v>1150</v>
      </c>
    </row>
    <row r="16" ht="20.35" customHeight="1">
      <c r="A16" s="7">
        <v>37</v>
      </c>
      <c r="B16" s="8">
        <v>4020</v>
      </c>
      <c r="C16" s="9">
        <v>3700</v>
      </c>
      <c r="D16" s="9">
        <v>3400</v>
      </c>
      <c r="E16" s="9">
        <v>3100</v>
      </c>
      <c r="F16" s="9">
        <v>2800</v>
      </c>
      <c r="G16" s="9">
        <v>2530</v>
      </c>
      <c r="H16" s="9">
        <v>2230</v>
      </c>
      <c r="I16" s="9">
        <v>2000</v>
      </c>
      <c r="J16" s="9">
        <v>1760</v>
      </c>
      <c r="K16" s="9">
        <f>F16-1640</f>
        <v>1160</v>
      </c>
    </row>
    <row r="17" ht="20.35" customHeight="1">
      <c r="A17" s="7">
        <v>38</v>
      </c>
      <c r="B17" s="8">
        <v>4280</v>
      </c>
      <c r="C17" s="9">
        <v>3920</v>
      </c>
      <c r="D17" s="9">
        <v>3610</v>
      </c>
      <c r="E17" s="9">
        <v>3320</v>
      </c>
      <c r="F17" s="9">
        <v>3020</v>
      </c>
      <c r="G17" s="9">
        <v>2750</v>
      </c>
      <c r="H17" s="9">
        <v>2480</v>
      </c>
      <c r="I17" s="9">
        <v>2210</v>
      </c>
      <c r="J17" s="9">
        <v>1980</v>
      </c>
      <c r="K17" s="9">
        <f>F17-1850</f>
        <v>1170</v>
      </c>
    </row>
    <row r="18" ht="20.35" customHeight="1">
      <c r="A18" s="7">
        <v>39</v>
      </c>
      <c r="B18" s="8">
        <v>4480</v>
      </c>
      <c r="C18" s="9">
        <v>4140</v>
      </c>
      <c r="D18" s="9">
        <v>3820</v>
      </c>
      <c r="E18" s="9">
        <v>3520</v>
      </c>
      <c r="F18" s="9">
        <v>3230</v>
      </c>
      <c r="G18" s="9">
        <v>2950</v>
      </c>
      <c r="H18" s="9">
        <v>2680</v>
      </c>
      <c r="I18" s="9">
        <v>2440</v>
      </c>
      <c r="J18" s="9">
        <v>2190</v>
      </c>
      <c r="K18" s="9">
        <f>F18-2060</f>
        <v>1170</v>
      </c>
    </row>
    <row r="19" ht="20.35" customHeight="1">
      <c r="A19" s="7">
        <v>40</v>
      </c>
      <c r="B19" s="8">
        <v>4650</v>
      </c>
      <c r="C19" s="9">
        <v>4310</v>
      </c>
      <c r="D19" s="9">
        <v>4000</v>
      </c>
      <c r="E19" s="9">
        <v>3700</v>
      </c>
      <c r="F19" s="9">
        <v>3410</v>
      </c>
      <c r="G19" s="9">
        <v>3140</v>
      </c>
      <c r="H19" s="9">
        <v>2880</v>
      </c>
      <c r="I19" s="9">
        <v>2630</v>
      </c>
      <c r="J19" s="9">
        <v>2360</v>
      </c>
      <c r="K19" s="9">
        <f>F19-2250</f>
        <v>1160</v>
      </c>
    </row>
    <row r="20" ht="20.35" customHeight="1">
      <c r="A20" s="7">
        <v>41</v>
      </c>
      <c r="B20" s="8">
        <v>4780</v>
      </c>
      <c r="C20" s="9">
        <v>4310</v>
      </c>
      <c r="D20" s="9">
        <v>4130</v>
      </c>
      <c r="E20" s="9">
        <v>3850</v>
      </c>
      <c r="F20" s="9">
        <v>3550</v>
      </c>
      <c r="G20" s="9">
        <v>3270</v>
      </c>
      <c r="H20" s="9">
        <v>3020</v>
      </c>
      <c r="I20" s="9">
        <v>2760</v>
      </c>
      <c r="J20" s="9">
        <v>2520</v>
      </c>
      <c r="K20" s="9">
        <f>F20-2400</f>
        <v>1150</v>
      </c>
    </row>
    <row r="21" ht="20.5" customHeight="1">
      <c r="A21" s="7">
        <v>42</v>
      </c>
      <c r="B21" s="8">
        <v>4880</v>
      </c>
      <c r="C21" s="9">
        <v>4550</v>
      </c>
      <c r="D21" s="9">
        <v>4240</v>
      </c>
      <c r="E21" s="9">
        <v>3950</v>
      </c>
      <c r="F21" s="9">
        <v>3660</v>
      </c>
      <c r="G21" s="9">
        <v>3390</v>
      </c>
      <c r="H21" s="9">
        <v>3140</v>
      </c>
      <c r="I21" s="9">
        <v>2880</v>
      </c>
      <c r="J21" s="9">
        <v>2650</v>
      </c>
      <c r="K21" s="9">
        <f>F21-2520</f>
        <v>1140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2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0" customWidth="1"/>
    <col min="2" max="2" width="16.3516" style="10" customWidth="1"/>
    <col min="3" max="3" width="16.3516" style="10" customWidth="1"/>
    <col min="4" max="4" width="16.3516" style="10" customWidth="1"/>
    <col min="5" max="5" width="16.3516" style="10" customWidth="1"/>
    <col min="6" max="6" width="16.3516" style="10" customWidth="1"/>
    <col min="7" max="7" width="16.3516" style="10" customWidth="1"/>
    <col min="8" max="8" width="16.3516" style="10" customWidth="1"/>
    <col min="9" max="9" width="16.3516" style="10" customWidth="1"/>
    <col min="10" max="10" width="16.3516" style="10" customWidth="1"/>
    <col min="11" max="11" width="16.3516" style="10" customWidth="1"/>
    <col min="12" max="256" width="16.3516" style="10" customWidth="1"/>
  </cols>
  <sheetData>
    <row r="1" ht="32.55" customHeight="1">
      <c r="A1" t="s" s="2">
        <v>2</v>
      </c>
      <c r="B1" s="3">
        <v>99.59999999999999</v>
      </c>
      <c r="C1" s="3">
        <v>98</v>
      </c>
      <c r="D1" s="3">
        <v>91</v>
      </c>
      <c r="E1" s="3">
        <v>75</v>
      </c>
      <c r="F1" s="3">
        <v>50</v>
      </c>
      <c r="G1" s="3">
        <v>25</v>
      </c>
      <c r="H1" s="3">
        <v>9</v>
      </c>
      <c r="I1" s="3">
        <v>2</v>
      </c>
      <c r="J1" s="3">
        <v>0.4</v>
      </c>
      <c r="K1" t="s" s="2">
        <v>1</v>
      </c>
    </row>
    <row r="2" ht="20.55" customHeight="1">
      <c r="A2" s="4">
        <v>2</v>
      </c>
      <c r="B2" s="5">
        <v>5.2</v>
      </c>
      <c r="C2" s="6">
        <v>4.7</v>
      </c>
      <c r="D2" s="6">
        <v>4.3</v>
      </c>
      <c r="E2" s="6">
        <v>3.9</v>
      </c>
      <c r="F2" s="6">
        <v>3.6</v>
      </c>
      <c r="G2" s="6">
        <v>3.25</v>
      </c>
      <c r="H2" s="6">
        <v>2.9</v>
      </c>
      <c r="I2" s="6">
        <v>2.65</v>
      </c>
      <c r="J2" s="6">
        <v>2.4</v>
      </c>
      <c r="K2" s="6">
        <f>F2-2.25</f>
        <v>1.35</v>
      </c>
    </row>
    <row r="3" ht="20.35" customHeight="1">
      <c r="A3" s="7">
        <v>3</v>
      </c>
      <c r="B3" s="8">
        <v>5.5</v>
      </c>
      <c r="C3" s="9">
        <v>5.05</v>
      </c>
      <c r="D3" s="9">
        <v>4.6</v>
      </c>
      <c r="E3" s="9">
        <v>4.2</v>
      </c>
      <c r="F3" s="9">
        <v>3.8</v>
      </c>
      <c r="G3" s="9">
        <v>3.5</v>
      </c>
      <c r="H3" s="9">
        <v>3.15</v>
      </c>
      <c r="I3" s="9">
        <v>2.85</v>
      </c>
      <c r="J3" s="9">
        <v>2.6</v>
      </c>
      <c r="K3" s="9">
        <f>F3-2.4</f>
        <v>1.4</v>
      </c>
    </row>
    <row r="4" ht="20.35" customHeight="1">
      <c r="A4" s="7">
        <v>4</v>
      </c>
      <c r="B4" s="8">
        <v>5.8</v>
      </c>
      <c r="C4" s="9">
        <v>5.35</v>
      </c>
      <c r="D4" s="9">
        <v>4.9</v>
      </c>
      <c r="E4" s="9">
        <v>4.5</v>
      </c>
      <c r="F4" s="9">
        <v>4.1</v>
      </c>
      <c r="G4" s="9">
        <v>3.7</v>
      </c>
      <c r="H4" s="9">
        <v>3.4</v>
      </c>
      <c r="I4" s="9">
        <v>3.1</v>
      </c>
      <c r="J4" s="9">
        <v>2.8</v>
      </c>
      <c r="K4" s="9">
        <f>F4-2.65</f>
        <v>1.45</v>
      </c>
    </row>
    <row r="5" ht="20.35" customHeight="1">
      <c r="A5" s="7">
        <v>5</v>
      </c>
      <c r="B5" s="8">
        <v>6.2</v>
      </c>
      <c r="C5" s="9">
        <v>5.65</v>
      </c>
      <c r="D5" s="9">
        <v>5.2</v>
      </c>
      <c r="E5" s="9">
        <v>4.75</v>
      </c>
      <c r="F5" s="9">
        <v>4.3</v>
      </c>
      <c r="G5" s="9">
        <v>3.95</v>
      </c>
      <c r="H5" s="9">
        <v>3.6</v>
      </c>
      <c r="I5" s="9">
        <v>3.3</v>
      </c>
      <c r="J5" s="9">
        <v>3</v>
      </c>
      <c r="K5" s="9">
        <f>F5-2.8</f>
        <v>1.5</v>
      </c>
    </row>
    <row r="6" ht="20.35" customHeight="1">
      <c r="A6" s="7">
        <v>6</v>
      </c>
      <c r="B6" s="8">
        <v>6.5</v>
      </c>
      <c r="C6" s="9">
        <v>5.9</v>
      </c>
      <c r="D6" s="9">
        <v>5.45</v>
      </c>
      <c r="E6" s="9">
        <v>5</v>
      </c>
      <c r="F6" s="9">
        <v>4.6</v>
      </c>
      <c r="G6" s="9">
        <v>4.2</v>
      </c>
      <c r="H6" s="9">
        <v>3.8</v>
      </c>
      <c r="I6" s="9">
        <v>3.45</v>
      </c>
      <c r="J6" s="9">
        <v>3.2</v>
      </c>
      <c r="K6" s="9">
        <f>F6-3</f>
        <v>1.6</v>
      </c>
    </row>
    <row r="7" ht="20.35" customHeight="1">
      <c r="A7" s="7">
        <v>7</v>
      </c>
      <c r="B7" s="8">
        <v>6.75</v>
      </c>
      <c r="C7" s="9">
        <v>6.2</v>
      </c>
      <c r="D7" s="9">
        <v>5.7</v>
      </c>
      <c r="E7" s="9">
        <v>5.2</v>
      </c>
      <c r="F7" s="9">
        <v>4.8</v>
      </c>
      <c r="G7" s="9">
        <v>4.4</v>
      </c>
      <c r="H7" s="9">
        <v>4</v>
      </c>
      <c r="I7" s="9">
        <v>3.65</v>
      </c>
      <c r="J7" s="9">
        <v>3.3</v>
      </c>
      <c r="K7" s="9">
        <f>F7-3.15</f>
        <v>1.65</v>
      </c>
    </row>
    <row r="8" ht="20.35" customHeight="1">
      <c r="A8" s="7">
        <v>8</v>
      </c>
      <c r="B8" s="8">
        <v>7</v>
      </c>
      <c r="C8" s="9">
        <v>6.45</v>
      </c>
      <c r="D8" s="9">
        <v>5.9</v>
      </c>
      <c r="E8" s="9">
        <v>5.45</v>
      </c>
      <c r="F8" s="9">
        <v>5</v>
      </c>
      <c r="G8" s="9">
        <v>4.6</v>
      </c>
      <c r="H8" s="9">
        <v>4.2</v>
      </c>
      <c r="I8" s="9">
        <v>3.8</v>
      </c>
      <c r="J8" s="9">
        <v>3.5</v>
      </c>
      <c r="K8" s="9">
        <f>F8-3.3</f>
        <v>1.7</v>
      </c>
    </row>
    <row r="9" ht="20.35" customHeight="1">
      <c r="A9" s="7">
        <v>9</v>
      </c>
      <c r="B9" s="8">
        <v>7.25</v>
      </c>
      <c r="C9" s="9">
        <v>6.7</v>
      </c>
      <c r="D9" s="9">
        <v>6.15</v>
      </c>
      <c r="E9" s="9">
        <v>5.65</v>
      </c>
      <c r="F9" s="9">
        <v>5.2</v>
      </c>
      <c r="G9" s="9">
        <v>4.75</v>
      </c>
      <c r="H9" s="9">
        <v>4.3</v>
      </c>
      <c r="I9" s="9">
        <v>4</v>
      </c>
      <c r="J9" s="9">
        <v>3.65</v>
      </c>
      <c r="K9" s="9">
        <f>F9-3.45</f>
        <v>1.75</v>
      </c>
    </row>
    <row r="10" ht="20.35" customHeight="1">
      <c r="A10" s="7">
        <v>10</v>
      </c>
      <c r="B10" s="8">
        <v>7.5</v>
      </c>
      <c r="C10" s="9">
        <v>6.9</v>
      </c>
      <c r="D10" s="9">
        <v>6.35</v>
      </c>
      <c r="E10" s="9">
        <v>5.8</v>
      </c>
      <c r="F10" s="9">
        <v>5.35</v>
      </c>
      <c r="G10" s="9">
        <v>4.9</v>
      </c>
      <c r="H10" s="9">
        <v>4.5</v>
      </c>
      <c r="I10" s="9">
        <v>4.1</v>
      </c>
      <c r="J10" s="9">
        <v>3.8</v>
      </c>
      <c r="K10" s="9">
        <f>F10-3.6</f>
        <v>1.75</v>
      </c>
    </row>
    <row r="11" ht="20.35" customHeight="1">
      <c r="A11" s="7">
        <v>11</v>
      </c>
      <c r="B11" s="8">
        <v>7.75</v>
      </c>
      <c r="C11" s="9">
        <v>7.1</v>
      </c>
      <c r="D11" s="9">
        <v>6.55</v>
      </c>
      <c r="E11" s="9">
        <v>6</v>
      </c>
      <c r="F11" s="9">
        <v>5.5</v>
      </c>
      <c r="G11" s="9">
        <v>5.05</v>
      </c>
      <c r="H11" s="9">
        <v>4.65</v>
      </c>
      <c r="I11" s="9">
        <v>4.25</v>
      </c>
      <c r="J11" s="9">
        <v>3.9</v>
      </c>
      <c r="K11" s="9">
        <f>F11-3.75</f>
        <v>1.75</v>
      </c>
    </row>
    <row r="12" ht="20.35" customHeight="1">
      <c r="A12" s="7">
        <v>12</v>
      </c>
      <c r="B12" s="8">
        <v>7.95</v>
      </c>
      <c r="C12" s="9">
        <v>7.3</v>
      </c>
      <c r="D12" s="9">
        <v>6.7</v>
      </c>
      <c r="E12" s="9">
        <v>6.2</v>
      </c>
      <c r="F12" s="9">
        <v>5.7</v>
      </c>
      <c r="G12" s="9">
        <v>5.2</v>
      </c>
      <c r="H12" s="9">
        <v>4.8</v>
      </c>
      <c r="I12" s="9">
        <v>4.4</v>
      </c>
      <c r="J12" s="9">
        <v>4.05</v>
      </c>
      <c r="K12" s="9">
        <f>F12-3.85</f>
        <v>1.85</v>
      </c>
    </row>
    <row r="13" ht="20.35" customHeight="1">
      <c r="A13" s="7">
        <v>13</v>
      </c>
      <c r="B13" s="8">
        <v>8.15</v>
      </c>
      <c r="C13" s="9">
        <v>7.5</v>
      </c>
      <c r="D13" s="9">
        <v>6.9</v>
      </c>
      <c r="E13" s="9">
        <v>6.35</v>
      </c>
      <c r="F13" s="9">
        <v>5.8</v>
      </c>
      <c r="G13" s="9">
        <v>5.35</v>
      </c>
      <c r="H13" s="9">
        <v>4.9</v>
      </c>
      <c r="I13" s="9">
        <v>4.5</v>
      </c>
      <c r="J13" s="9">
        <v>4.15</v>
      </c>
      <c r="K13" s="9">
        <f>F13-3.95</f>
        <v>1.85</v>
      </c>
    </row>
    <row r="14" ht="20.35" customHeight="1">
      <c r="A14" s="7">
        <v>14</v>
      </c>
      <c r="B14" s="8">
        <v>8.300000000000001</v>
      </c>
      <c r="C14" s="9">
        <v>7.65</v>
      </c>
      <c r="D14" s="9">
        <v>7.05</v>
      </c>
      <c r="E14" s="9">
        <v>6.5</v>
      </c>
      <c r="F14" s="9">
        <v>5.95</v>
      </c>
      <c r="G14" s="9">
        <v>5.5</v>
      </c>
      <c r="H14" s="9">
        <v>5.05</v>
      </c>
      <c r="I14" s="9">
        <v>4.65</v>
      </c>
      <c r="J14" s="9">
        <v>4.25</v>
      </c>
      <c r="K14" s="9">
        <f>F14-4.1</f>
        <v>1.850000000000001</v>
      </c>
    </row>
    <row r="15" ht="20.35" customHeight="1">
      <c r="A15" s="7">
        <v>15</v>
      </c>
      <c r="B15" s="8">
        <v>8.5</v>
      </c>
      <c r="C15" s="9">
        <v>7.8</v>
      </c>
      <c r="D15" s="9">
        <v>7.2</v>
      </c>
      <c r="E15" s="9">
        <v>6.6</v>
      </c>
      <c r="F15" s="9">
        <v>6.1</v>
      </c>
      <c r="G15" s="9">
        <v>5.6</v>
      </c>
      <c r="H15" s="9">
        <v>5.15</v>
      </c>
      <c r="I15" s="9">
        <v>4.75</v>
      </c>
      <c r="J15" s="9">
        <v>4.35</v>
      </c>
      <c r="K15" s="9">
        <f>F15-4.2</f>
        <v>1.899999999999999</v>
      </c>
    </row>
    <row r="16" ht="20.35" customHeight="1">
      <c r="A16" s="7">
        <v>16</v>
      </c>
      <c r="B16" s="8">
        <v>8.699999999999999</v>
      </c>
      <c r="C16" s="9">
        <v>8</v>
      </c>
      <c r="D16" s="9">
        <v>7.35</v>
      </c>
      <c r="E16" s="9">
        <v>6.75</v>
      </c>
      <c r="F16" s="9">
        <v>6.25</v>
      </c>
      <c r="G16" s="9">
        <v>5.75</v>
      </c>
      <c r="H16" s="9">
        <v>5.25</v>
      </c>
      <c r="I16" s="9">
        <v>4.85</v>
      </c>
      <c r="J16" s="9">
        <v>4.45</v>
      </c>
      <c r="K16" s="9">
        <f>F16-4.3</f>
        <v>1.95</v>
      </c>
    </row>
    <row r="17" ht="20.35" customHeight="1">
      <c r="A17" s="7">
        <v>17</v>
      </c>
      <c r="B17" s="8">
        <v>8.85</v>
      </c>
      <c r="C17" s="9">
        <v>8.15</v>
      </c>
      <c r="D17" s="9">
        <v>7.5</v>
      </c>
      <c r="E17" s="9">
        <v>6.9</v>
      </c>
      <c r="F17" s="9">
        <v>6.4</v>
      </c>
      <c r="G17" s="9">
        <v>5.85</v>
      </c>
      <c r="H17" s="9">
        <v>5.4</v>
      </c>
      <c r="I17" s="9">
        <v>4.95</v>
      </c>
      <c r="J17" s="9">
        <v>4.55</v>
      </c>
      <c r="K17" s="9">
        <f>F17-4.4</f>
        <v>2</v>
      </c>
    </row>
    <row r="18" ht="20.35" customHeight="1">
      <c r="A18" s="7">
        <v>18</v>
      </c>
      <c r="B18" s="8">
        <v>9.050000000000001</v>
      </c>
      <c r="C18" s="9">
        <v>8.300000000000001</v>
      </c>
      <c r="D18" s="9">
        <v>7.65</v>
      </c>
      <c r="E18" s="9">
        <v>7.05</v>
      </c>
      <c r="F18" s="9">
        <v>6.5</v>
      </c>
      <c r="G18" s="9">
        <v>6</v>
      </c>
      <c r="H18" s="9">
        <v>5.5</v>
      </c>
      <c r="I18" s="9">
        <v>5.05</v>
      </c>
      <c r="J18" s="9">
        <v>4.7</v>
      </c>
      <c r="K18" s="9">
        <f>F18-4.45</f>
        <v>2.05</v>
      </c>
    </row>
    <row r="19" ht="20.35" customHeight="1">
      <c r="A19" s="7">
        <v>19</v>
      </c>
      <c r="B19" s="8">
        <v>9.199999999999999</v>
      </c>
      <c r="C19" s="9">
        <v>8.449999999999999</v>
      </c>
      <c r="D19" s="9">
        <v>7.75</v>
      </c>
      <c r="E19" s="9">
        <v>7.15</v>
      </c>
      <c r="F19" s="9">
        <v>6.6</v>
      </c>
      <c r="G19" s="9">
        <v>6.1</v>
      </c>
      <c r="H19" s="9">
        <v>5.6</v>
      </c>
      <c r="I19" s="9">
        <v>5.15</v>
      </c>
      <c r="J19" s="9">
        <v>4.75</v>
      </c>
      <c r="K19" s="9">
        <f>F19-4.55</f>
        <v>2.05</v>
      </c>
    </row>
    <row r="20" ht="20.35" customHeight="1">
      <c r="A20" s="7">
        <v>20</v>
      </c>
      <c r="B20" s="8">
        <v>9.300000000000001</v>
      </c>
      <c r="C20" s="9">
        <v>8.6</v>
      </c>
      <c r="D20" s="9">
        <v>7.9</v>
      </c>
      <c r="E20" s="9">
        <v>7.25</v>
      </c>
      <c r="F20" s="9">
        <v>6.7</v>
      </c>
      <c r="G20" s="9">
        <v>6.2</v>
      </c>
      <c r="H20" s="9">
        <v>5.7</v>
      </c>
      <c r="I20" s="9">
        <v>5.25</v>
      </c>
      <c r="J20" s="9">
        <v>4.8</v>
      </c>
      <c r="K20" s="9">
        <f>F20-4.6</f>
        <v>2.100000000000001</v>
      </c>
    </row>
    <row r="21" ht="20.35" customHeight="1">
      <c r="A21" s="7">
        <v>21</v>
      </c>
      <c r="B21" s="8">
        <v>9.449999999999999</v>
      </c>
      <c r="C21" s="9">
        <v>8.699999999999999</v>
      </c>
      <c r="D21" s="9">
        <v>8.050000000000001</v>
      </c>
      <c r="E21" s="9">
        <v>7.4</v>
      </c>
      <c r="F21" s="9">
        <v>6.8</v>
      </c>
      <c r="G21" s="9">
        <v>6.3</v>
      </c>
      <c r="H21" s="9">
        <v>5.8</v>
      </c>
      <c r="I21" s="9">
        <v>5.3</v>
      </c>
      <c r="J21" s="9">
        <v>4.9</v>
      </c>
      <c r="K21" s="9">
        <f>F21-4.7</f>
        <v>2.1</v>
      </c>
    </row>
    <row r="22" ht="20.35" customHeight="1">
      <c r="A22" s="7">
        <v>22</v>
      </c>
      <c r="B22" s="8">
        <v>9.6</v>
      </c>
      <c r="C22" s="9">
        <v>8.85</v>
      </c>
      <c r="D22" s="9">
        <v>8.15</v>
      </c>
      <c r="E22" s="9">
        <v>7.5</v>
      </c>
      <c r="F22" s="9">
        <v>6.9</v>
      </c>
      <c r="G22" s="9">
        <v>6.4</v>
      </c>
      <c r="H22" s="9">
        <v>5.9</v>
      </c>
      <c r="I22" s="9">
        <v>5.4</v>
      </c>
      <c r="J22" s="9">
        <v>5</v>
      </c>
      <c r="K22" s="9">
        <f>F22-4.8</f>
        <v>2.100000000000001</v>
      </c>
    </row>
    <row r="23" ht="20.35" customHeight="1">
      <c r="A23" s="7">
        <v>23</v>
      </c>
      <c r="B23" s="8">
        <v>9.75</v>
      </c>
      <c r="C23" s="9">
        <v>8.949999999999999</v>
      </c>
      <c r="D23" s="9">
        <v>8.25</v>
      </c>
      <c r="E23" s="9">
        <v>7.6</v>
      </c>
      <c r="F23" s="9">
        <v>7</v>
      </c>
      <c r="G23" s="9">
        <v>6.45</v>
      </c>
      <c r="H23" s="9">
        <v>5.95</v>
      </c>
      <c r="I23" s="9">
        <v>5.5</v>
      </c>
      <c r="J23" s="9">
        <v>5.1</v>
      </c>
      <c r="K23" s="9">
        <f>F23-4.85</f>
        <v>2.15</v>
      </c>
    </row>
    <row r="24" ht="20.35" customHeight="1">
      <c r="A24" s="7">
        <v>24</v>
      </c>
      <c r="B24" s="8">
        <v>9.9</v>
      </c>
      <c r="C24" s="9">
        <v>9.1</v>
      </c>
      <c r="D24" s="9">
        <v>8.35</v>
      </c>
      <c r="E24" s="9">
        <v>7.7</v>
      </c>
      <c r="F24" s="9">
        <v>7.1</v>
      </c>
      <c r="G24" s="9">
        <v>6.55</v>
      </c>
      <c r="H24" s="9">
        <v>6.05</v>
      </c>
      <c r="I24" s="9">
        <v>5.6</v>
      </c>
      <c r="J24" s="9">
        <v>5.15</v>
      </c>
      <c r="K24" s="9">
        <f>F24-4.9</f>
        <v>2.199999999999999</v>
      </c>
    </row>
    <row r="25" ht="20.35" customHeight="1">
      <c r="A25" s="7">
        <v>25</v>
      </c>
      <c r="B25" s="8">
        <v>10</v>
      </c>
      <c r="C25" s="9">
        <v>9.199999999999999</v>
      </c>
      <c r="D25" s="9">
        <v>8.449999999999999</v>
      </c>
      <c r="E25" s="9">
        <v>7.8</v>
      </c>
      <c r="F25" s="9">
        <v>7.2</v>
      </c>
      <c r="G25" s="9">
        <v>6.65</v>
      </c>
      <c r="H25" s="9">
        <v>6.1</v>
      </c>
      <c r="I25" s="9">
        <v>5.65</v>
      </c>
      <c r="J25" s="9">
        <v>5.2</v>
      </c>
      <c r="K25" s="9">
        <f>F25-5</f>
        <v>2.2</v>
      </c>
    </row>
    <row r="26" ht="20.35" customHeight="1">
      <c r="A26" s="7">
        <v>26</v>
      </c>
      <c r="B26" s="8">
        <v>10.15</v>
      </c>
      <c r="C26" s="9">
        <v>9.300000000000001</v>
      </c>
      <c r="D26" s="9">
        <v>8.6</v>
      </c>
      <c r="E26" s="9">
        <v>7.9</v>
      </c>
      <c r="F26" s="9">
        <v>7.3</v>
      </c>
      <c r="G26" s="9">
        <v>6.7</v>
      </c>
      <c r="H26" s="9">
        <v>6.2</v>
      </c>
      <c r="I26" s="9">
        <v>5.7</v>
      </c>
      <c r="J26" s="9">
        <v>5.3</v>
      </c>
      <c r="K26" s="9">
        <f>F26-5.05</f>
        <v>2.25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1" customWidth="1"/>
    <col min="2" max="2" width="16.3516" style="11" customWidth="1"/>
    <col min="3" max="3" width="16.3516" style="11" customWidth="1"/>
    <col min="4" max="4" width="16.3516" style="11" customWidth="1"/>
    <col min="5" max="5" width="16.3516" style="11" customWidth="1"/>
    <col min="6" max="6" width="16.3516" style="11" customWidth="1"/>
    <col min="7" max="7" width="16.3516" style="11" customWidth="1"/>
    <col min="8" max="8" width="16.3516" style="11" customWidth="1"/>
    <col min="9" max="9" width="16.3516" style="11" customWidth="1"/>
    <col min="10" max="10" width="16.3516" style="11" customWidth="1"/>
    <col min="11" max="11" width="16.3516" style="11" customWidth="1"/>
    <col min="12" max="256" width="16.3516" style="11" customWidth="1"/>
  </cols>
  <sheetData>
    <row r="1" ht="32.55" customHeight="1">
      <c r="A1" t="s" s="2">
        <v>3</v>
      </c>
      <c r="B1" s="3">
        <v>99.59999999999999</v>
      </c>
      <c r="C1" s="3">
        <v>98</v>
      </c>
      <c r="D1" s="3">
        <v>91</v>
      </c>
      <c r="E1" s="3">
        <v>75</v>
      </c>
      <c r="F1" s="3">
        <v>50</v>
      </c>
      <c r="G1" s="3">
        <v>25</v>
      </c>
      <c r="H1" s="3">
        <v>9</v>
      </c>
      <c r="I1" s="3">
        <v>2</v>
      </c>
      <c r="J1" s="3">
        <v>0.4</v>
      </c>
      <c r="K1" t="s" s="2">
        <v>1</v>
      </c>
    </row>
    <row r="2" ht="20.55" customHeight="1">
      <c r="A2" s="4">
        <v>6</v>
      </c>
      <c r="B2" s="5">
        <v>10.2</v>
      </c>
      <c r="C2" s="6">
        <v>9.4</v>
      </c>
      <c r="D2" s="6">
        <v>8.6</v>
      </c>
      <c r="E2" s="6">
        <v>7.95</v>
      </c>
      <c r="F2" s="6">
        <v>7.35</v>
      </c>
      <c r="G2" s="6">
        <v>6.75</v>
      </c>
      <c r="H2" s="6">
        <v>6.25</v>
      </c>
      <c r="I2" s="6">
        <v>5.75</v>
      </c>
      <c r="J2" s="6">
        <v>5.3</v>
      </c>
      <c r="K2" s="6">
        <f>F2-5.1</f>
        <v>2.25</v>
      </c>
    </row>
    <row r="3" ht="20.35" customHeight="1">
      <c r="A3" s="7">
        <v>7</v>
      </c>
      <c r="B3" s="8">
        <v>10.7</v>
      </c>
      <c r="C3" s="9">
        <v>9.800000000000001</v>
      </c>
      <c r="D3" s="9">
        <v>9.050000000000001</v>
      </c>
      <c r="E3" s="9">
        <v>8.35</v>
      </c>
      <c r="F3" s="9">
        <v>7.65</v>
      </c>
      <c r="G3" s="9">
        <v>7.1</v>
      </c>
      <c r="H3" s="9">
        <v>6.55</v>
      </c>
      <c r="I3" s="9">
        <v>6.05</v>
      </c>
      <c r="J3" s="9">
        <v>5.6</v>
      </c>
      <c r="K3" s="9">
        <f>F3-5.3</f>
        <v>2.350000000000001</v>
      </c>
    </row>
    <row r="4" ht="20.35" customHeight="1">
      <c r="A4" s="7">
        <v>8</v>
      </c>
      <c r="B4" s="8">
        <v>11.1</v>
      </c>
      <c r="C4" s="9">
        <v>10.2</v>
      </c>
      <c r="D4" s="9">
        <v>9.4</v>
      </c>
      <c r="E4" s="9">
        <v>8.65</v>
      </c>
      <c r="F4" s="9">
        <v>8</v>
      </c>
      <c r="G4" s="9">
        <v>7.35</v>
      </c>
      <c r="H4" s="9">
        <v>6.8</v>
      </c>
      <c r="I4" s="9">
        <v>6.25</v>
      </c>
      <c r="J4" s="9">
        <v>5.8</v>
      </c>
      <c r="K4" s="9">
        <f>F4-5.55</f>
        <v>2.45</v>
      </c>
    </row>
    <row r="5" ht="20.35" customHeight="1">
      <c r="A5" s="7">
        <v>9</v>
      </c>
      <c r="B5" s="8">
        <v>11.5</v>
      </c>
      <c r="C5" s="9">
        <v>10.6</v>
      </c>
      <c r="D5" s="9">
        <v>9.75</v>
      </c>
      <c r="E5" s="9">
        <v>8.949999999999999</v>
      </c>
      <c r="F5" s="9">
        <v>8.25</v>
      </c>
      <c r="G5" s="9">
        <v>7.6</v>
      </c>
      <c r="H5" s="9">
        <v>7.05</v>
      </c>
      <c r="I5" s="9">
        <v>6.5</v>
      </c>
      <c r="J5" s="9">
        <v>6</v>
      </c>
      <c r="K5" s="9">
        <f>F5-5.75</f>
        <v>2.5</v>
      </c>
    </row>
    <row r="6" ht="20.35" customHeight="1">
      <c r="A6" s="7">
        <v>10</v>
      </c>
      <c r="B6" s="8">
        <v>11.9</v>
      </c>
      <c r="C6" s="9">
        <v>10.9</v>
      </c>
      <c r="D6" s="9">
        <v>10.05</v>
      </c>
      <c r="E6" s="9">
        <v>9.25</v>
      </c>
      <c r="F6" s="9">
        <v>8.5</v>
      </c>
      <c r="G6" s="9">
        <v>7.85</v>
      </c>
      <c r="H6" s="9">
        <v>7.25</v>
      </c>
      <c r="I6" s="9">
        <v>6.7</v>
      </c>
      <c r="J6" s="9">
        <v>6.2</v>
      </c>
      <c r="K6" s="9">
        <f>F6-5.9</f>
        <v>2.6</v>
      </c>
    </row>
    <row r="7" ht="20.35" customHeight="1">
      <c r="A7" s="7">
        <v>11</v>
      </c>
      <c r="B7" s="8">
        <v>12.25</v>
      </c>
      <c r="C7" s="9">
        <v>11.2</v>
      </c>
      <c r="D7" s="9">
        <v>10.3</v>
      </c>
      <c r="E7" s="9">
        <v>9.5</v>
      </c>
      <c r="F7" s="9">
        <v>8.75</v>
      </c>
      <c r="G7" s="9">
        <v>8.1</v>
      </c>
      <c r="H7" s="9">
        <v>7.45</v>
      </c>
      <c r="I7" s="9">
        <v>6.9</v>
      </c>
      <c r="J7" s="9">
        <v>6.4</v>
      </c>
      <c r="K7" s="9">
        <f>F7-6.1</f>
        <v>2.65</v>
      </c>
    </row>
    <row r="8" ht="20.35" customHeight="1">
      <c r="A8" s="7">
        <v>12</v>
      </c>
      <c r="B8" s="8">
        <v>12.6</v>
      </c>
      <c r="C8" s="9">
        <v>11.5</v>
      </c>
      <c r="D8" s="9">
        <v>10.6</v>
      </c>
      <c r="E8" s="9">
        <v>9.699999999999999</v>
      </c>
      <c r="F8" s="9">
        <v>9</v>
      </c>
      <c r="G8" s="9">
        <v>8.300000000000001</v>
      </c>
      <c r="H8" s="9">
        <v>7.65</v>
      </c>
      <c r="I8" s="9">
        <v>7.1</v>
      </c>
      <c r="J8" s="9">
        <v>6.55</v>
      </c>
      <c r="K8" s="9">
        <f>F8-6.25</f>
        <v>2.75</v>
      </c>
    </row>
    <row r="9" ht="20.35" customHeight="1">
      <c r="A9" s="7">
        <v>13</v>
      </c>
      <c r="B9" s="8">
        <v>12.9</v>
      </c>
      <c r="C9" s="9">
        <v>11.8</v>
      </c>
      <c r="D9" s="9">
        <v>10.85</v>
      </c>
      <c r="E9" s="9">
        <v>10</v>
      </c>
      <c r="F9" s="9">
        <v>9.199999999999999</v>
      </c>
      <c r="G9" s="9">
        <v>8.5</v>
      </c>
      <c r="H9" s="9">
        <v>7.8</v>
      </c>
      <c r="I9" s="9">
        <v>7.25</v>
      </c>
      <c r="J9" s="9">
        <v>6.7</v>
      </c>
      <c r="K9" s="9">
        <f>F9-6.4</f>
        <v>2.799999999999999</v>
      </c>
    </row>
    <row r="10" ht="20.35" customHeight="1">
      <c r="A10" s="7">
        <v>14</v>
      </c>
      <c r="B10" s="8">
        <v>13.2</v>
      </c>
      <c r="C10" s="9">
        <v>12.1</v>
      </c>
      <c r="D10" s="9">
        <v>11.1</v>
      </c>
      <c r="E10" s="9">
        <v>10.2</v>
      </c>
      <c r="F10" s="9">
        <v>9.4</v>
      </c>
      <c r="G10" s="9">
        <v>8.699999999999999</v>
      </c>
      <c r="H10" s="9">
        <v>8</v>
      </c>
      <c r="I10" s="9">
        <v>7.4</v>
      </c>
      <c r="J10" s="9">
        <v>6.85</v>
      </c>
      <c r="K10" s="9">
        <f>F10-6.55</f>
        <v>2.850000000000001</v>
      </c>
    </row>
    <row r="11" ht="20.35" customHeight="1">
      <c r="A11" s="7">
        <v>15</v>
      </c>
      <c r="B11" s="8">
        <v>13.55</v>
      </c>
      <c r="C11" s="9">
        <v>12.4</v>
      </c>
      <c r="D11" s="9">
        <v>11.4</v>
      </c>
      <c r="E11" s="9">
        <v>10.45</v>
      </c>
      <c r="F11" s="9">
        <v>9.6</v>
      </c>
      <c r="G11" s="9">
        <v>8.9</v>
      </c>
      <c r="H11" s="9">
        <v>8.199999999999999</v>
      </c>
      <c r="I11" s="9">
        <v>7.6</v>
      </c>
      <c r="J11" s="9">
        <v>7</v>
      </c>
      <c r="K11" s="9">
        <f>F11-6.7</f>
        <v>2.899999999999999</v>
      </c>
    </row>
    <row r="12" ht="20.35" customHeight="1">
      <c r="A12" s="7">
        <v>16</v>
      </c>
      <c r="B12" s="8">
        <v>13.85</v>
      </c>
      <c r="C12" s="9">
        <v>12.7</v>
      </c>
      <c r="D12" s="9">
        <v>11.65</v>
      </c>
      <c r="E12" s="9">
        <v>10.7</v>
      </c>
      <c r="F12" s="9">
        <v>9.85</v>
      </c>
      <c r="G12" s="9">
        <v>9.1</v>
      </c>
      <c r="H12" s="9">
        <v>8.4</v>
      </c>
      <c r="I12" s="9">
        <v>7.75</v>
      </c>
      <c r="J12" s="9">
        <v>7.2</v>
      </c>
      <c r="K12" s="9">
        <f>F12-6.85</f>
        <v>3</v>
      </c>
    </row>
    <row r="13" ht="20.35" customHeight="1">
      <c r="A13" s="7">
        <v>17</v>
      </c>
      <c r="B13" s="8">
        <v>14.15</v>
      </c>
      <c r="C13" s="9">
        <v>12.95</v>
      </c>
      <c r="D13" s="9">
        <v>11.9</v>
      </c>
      <c r="E13" s="9">
        <v>10.9</v>
      </c>
      <c r="F13" s="9">
        <v>10.05</v>
      </c>
      <c r="G13" s="9">
        <v>9.300000000000001</v>
      </c>
      <c r="H13" s="9">
        <v>8.550000000000001</v>
      </c>
      <c r="I13" s="9">
        <v>7.9</v>
      </c>
      <c r="J13" s="9">
        <v>7.35</v>
      </c>
      <c r="K13" s="9">
        <f>F13-7</f>
        <v>3.050000000000001</v>
      </c>
    </row>
    <row r="14" ht="20.35" customHeight="1">
      <c r="A14" s="7">
        <v>18</v>
      </c>
      <c r="B14" s="8">
        <v>14.45</v>
      </c>
      <c r="C14" s="9">
        <v>13.2</v>
      </c>
      <c r="D14" s="9">
        <v>12.15</v>
      </c>
      <c r="E14" s="9">
        <v>11.15</v>
      </c>
      <c r="F14" s="9">
        <v>10.25</v>
      </c>
      <c r="G14" s="9">
        <v>9.449999999999999</v>
      </c>
      <c r="H14" s="9">
        <v>8.75</v>
      </c>
      <c r="I14" s="9">
        <v>8.1</v>
      </c>
      <c r="J14" s="9">
        <v>7.5</v>
      </c>
      <c r="K14" s="9">
        <f>F14-7.2</f>
        <v>3.05</v>
      </c>
    </row>
    <row r="15" ht="20.35" customHeight="1">
      <c r="A15" s="7">
        <v>19</v>
      </c>
      <c r="B15" s="8">
        <v>14.75</v>
      </c>
      <c r="C15" s="9">
        <v>13.5</v>
      </c>
      <c r="D15" s="9">
        <v>12.4</v>
      </c>
      <c r="E15" s="9">
        <v>11.4</v>
      </c>
      <c r="F15" s="9">
        <v>10.45</v>
      </c>
      <c r="G15" s="9">
        <v>9.65</v>
      </c>
      <c r="H15" s="9">
        <v>8.9</v>
      </c>
      <c r="I15" s="9">
        <v>8.25</v>
      </c>
      <c r="J15" s="9">
        <v>7.65</v>
      </c>
      <c r="K15" s="9">
        <f>F15-7.3</f>
        <v>3.149999999999999</v>
      </c>
    </row>
    <row r="16" ht="20.35" customHeight="1">
      <c r="A16" s="7">
        <v>20</v>
      </c>
      <c r="B16" s="8">
        <v>15.05</v>
      </c>
      <c r="C16" s="9">
        <v>13.8</v>
      </c>
      <c r="D16" s="9">
        <v>12.6</v>
      </c>
      <c r="E16" s="9">
        <v>11.6</v>
      </c>
      <c r="F16" s="9">
        <v>10.7</v>
      </c>
      <c r="G16" s="9">
        <v>9.85</v>
      </c>
      <c r="H16" s="9">
        <v>9.1</v>
      </c>
      <c r="I16" s="9">
        <v>8.4</v>
      </c>
      <c r="J16" s="9">
        <v>7.8</v>
      </c>
      <c r="K16" s="9">
        <f>F16-7.45</f>
        <v>3.249999999999999</v>
      </c>
    </row>
    <row r="17" ht="20.35" customHeight="1">
      <c r="A17" s="7">
        <v>21</v>
      </c>
      <c r="B17" s="8">
        <v>15.35</v>
      </c>
      <c r="C17" s="9">
        <v>14.05</v>
      </c>
      <c r="D17" s="9">
        <v>12.85</v>
      </c>
      <c r="E17" s="9">
        <v>11.8</v>
      </c>
      <c r="F17" s="9">
        <v>10.9</v>
      </c>
      <c r="G17" s="9">
        <v>10.05</v>
      </c>
      <c r="H17" s="9">
        <v>9.25</v>
      </c>
      <c r="I17" s="9">
        <v>8.6</v>
      </c>
      <c r="J17" s="9">
        <v>7.95</v>
      </c>
      <c r="K17" s="9">
        <f>F17-7.6</f>
        <v>3.300000000000001</v>
      </c>
    </row>
    <row r="18" ht="20.35" customHeight="1">
      <c r="A18" s="7">
        <v>22</v>
      </c>
      <c r="B18" s="8">
        <v>15.65</v>
      </c>
      <c r="C18" s="9">
        <v>14.3</v>
      </c>
      <c r="D18" s="9">
        <v>13.15</v>
      </c>
      <c r="E18" s="9">
        <v>12.05</v>
      </c>
      <c r="F18" s="9">
        <v>11.1</v>
      </c>
      <c r="G18" s="9">
        <v>10.2</v>
      </c>
      <c r="H18" s="9">
        <v>9.449999999999999</v>
      </c>
      <c r="I18" s="9">
        <v>8.75</v>
      </c>
      <c r="J18" s="9">
        <v>8.1</v>
      </c>
      <c r="K18" s="9">
        <f>F18-7.75</f>
        <v>3.35</v>
      </c>
    </row>
    <row r="19" ht="20.35" customHeight="1">
      <c r="A19" s="7">
        <v>23</v>
      </c>
      <c r="B19" s="8">
        <v>15.95</v>
      </c>
      <c r="C19" s="9">
        <v>14.5</v>
      </c>
      <c r="D19" s="9">
        <v>13.4</v>
      </c>
      <c r="E19" s="9">
        <v>12.3</v>
      </c>
      <c r="F19" s="9">
        <v>11.3</v>
      </c>
      <c r="G19" s="9">
        <v>10.4</v>
      </c>
      <c r="H19" s="9">
        <v>9.6</v>
      </c>
      <c r="I19" s="9">
        <v>8.9</v>
      </c>
      <c r="J19" s="9">
        <v>8.25</v>
      </c>
      <c r="K19" s="9">
        <f>F19-7.9</f>
        <v>3.4</v>
      </c>
    </row>
    <row r="20" ht="20.35" customHeight="1">
      <c r="A20" s="7">
        <v>24</v>
      </c>
      <c r="B20" s="8">
        <v>16.25</v>
      </c>
      <c r="C20" s="9">
        <v>14.85</v>
      </c>
      <c r="D20" s="9">
        <v>13.6</v>
      </c>
      <c r="E20" s="9">
        <v>12.5</v>
      </c>
      <c r="F20" s="9">
        <v>11.5</v>
      </c>
      <c r="G20" s="9">
        <v>10.6</v>
      </c>
      <c r="H20" s="9">
        <v>9.800000000000001</v>
      </c>
      <c r="I20" s="9">
        <v>9.050000000000001</v>
      </c>
      <c r="J20" s="9">
        <v>8.4</v>
      </c>
      <c r="K20" s="9">
        <f>F20-8</f>
        <v>3.5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