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Thesis\Results\"/>
    </mc:Choice>
  </mc:AlternateContent>
  <xr:revisionPtr revIDLastSave="0" documentId="13_ncr:1_{46C9FB8E-BFFF-40ED-96B4-15E295E5FCC3}" xr6:coauthVersionLast="28" xr6:coauthVersionMax="28" xr10:uidLastSave="{00000000-0000-0000-0000-000000000000}"/>
  <bookViews>
    <workbookView xWindow="0" yWindow="0" windowWidth="28800" windowHeight="12210" xr2:uid="{ADB8147C-0289-254E-B857-BB1D6201F3C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1" l="1"/>
  <c r="Q43" i="1" s="1"/>
  <c r="G43" i="1"/>
  <c r="L42" i="1" l="1"/>
  <c r="L11" i="1"/>
  <c r="L3" i="1"/>
  <c r="L4" i="1"/>
  <c r="L7" i="1"/>
  <c r="L16" i="1"/>
  <c r="L8" i="1"/>
  <c r="L9" i="1"/>
  <c r="L12" i="1"/>
  <c r="L17" i="1"/>
  <c r="L13" i="1"/>
  <c r="L5" i="1"/>
  <c r="L10" i="1"/>
  <c r="L14" i="1"/>
  <c r="L29" i="1"/>
  <c r="L35" i="1"/>
  <c r="L18" i="1"/>
  <c r="L36" i="1"/>
  <c r="L6" i="1"/>
  <c r="L37" i="1"/>
  <c r="L27" i="1"/>
  <c r="L28" i="1"/>
  <c r="L15" i="1"/>
  <c r="L19" i="1"/>
  <c r="L20" i="1"/>
  <c r="L30" i="1"/>
  <c r="L31" i="1"/>
  <c r="L38" i="1"/>
  <c r="L21" i="1"/>
  <c r="L32" i="1"/>
  <c r="L22" i="1"/>
  <c r="L39" i="1"/>
  <c r="L40" i="1"/>
  <c r="L23" i="1"/>
  <c r="L41" i="1"/>
  <c r="L33" i="1"/>
  <c r="L24" i="1"/>
  <c r="L25" i="1"/>
  <c r="L34" i="1"/>
  <c r="L26" i="1"/>
  <c r="G26" i="1"/>
  <c r="E11" i="1"/>
  <c r="E3" i="1"/>
  <c r="E4" i="1"/>
  <c r="E7" i="1"/>
  <c r="E16" i="1"/>
  <c r="E8" i="1"/>
  <c r="E9" i="1"/>
  <c r="E12" i="1"/>
  <c r="E17" i="1"/>
  <c r="E13" i="1"/>
  <c r="E5" i="1"/>
  <c r="E10" i="1"/>
  <c r="E14" i="1"/>
  <c r="E29" i="1"/>
  <c r="E35" i="1"/>
  <c r="E18" i="1"/>
  <c r="E36" i="1"/>
  <c r="E6" i="1"/>
  <c r="E37" i="1"/>
  <c r="E27" i="1"/>
  <c r="E28" i="1"/>
  <c r="E15" i="1"/>
  <c r="E19" i="1"/>
  <c r="E20" i="1"/>
  <c r="E30" i="1"/>
  <c r="E31" i="1"/>
  <c r="E38" i="1"/>
  <c r="E21" i="1"/>
  <c r="E32" i="1"/>
  <c r="E22" i="1"/>
  <c r="E39" i="1"/>
  <c r="E40" i="1"/>
  <c r="E23" i="1"/>
  <c r="E41" i="1"/>
  <c r="E33" i="1"/>
  <c r="E24" i="1"/>
  <c r="E25" i="1"/>
  <c r="E34" i="1"/>
  <c r="E42" i="1"/>
  <c r="E26" i="1"/>
  <c r="Q6" i="1"/>
  <c r="G11" i="1"/>
  <c r="G3" i="1"/>
  <c r="G4" i="1"/>
  <c r="G7" i="1"/>
  <c r="G16" i="1"/>
  <c r="G8" i="1"/>
  <c r="G9" i="1"/>
  <c r="G12" i="1"/>
  <c r="Q12" i="1" s="1"/>
  <c r="G17" i="1"/>
  <c r="G13" i="1"/>
  <c r="G5" i="1"/>
  <c r="G10" i="1"/>
  <c r="G14" i="1"/>
  <c r="G29" i="1"/>
  <c r="G35" i="1"/>
  <c r="G18" i="1"/>
  <c r="G36" i="1"/>
  <c r="G37" i="1"/>
  <c r="G27" i="1"/>
  <c r="G28" i="1"/>
  <c r="G15" i="1"/>
  <c r="G19" i="1"/>
  <c r="G20" i="1"/>
  <c r="G30" i="1"/>
  <c r="G31" i="1"/>
  <c r="G38" i="1"/>
  <c r="G21" i="1"/>
  <c r="G32" i="1"/>
  <c r="G22" i="1"/>
  <c r="G39" i="1"/>
  <c r="G40" i="1"/>
  <c r="G23" i="1"/>
  <c r="G41" i="1"/>
  <c r="G33" i="1"/>
  <c r="G24" i="1"/>
  <c r="G25" i="1"/>
  <c r="G34" i="1"/>
  <c r="G42" i="1"/>
  <c r="N11" i="1"/>
  <c r="N3" i="1"/>
  <c r="N4" i="1"/>
  <c r="N7" i="1"/>
  <c r="N16" i="1"/>
  <c r="N8" i="1"/>
  <c r="N9" i="1"/>
  <c r="N17" i="1"/>
  <c r="N13" i="1"/>
  <c r="N5" i="1"/>
  <c r="N10" i="1"/>
  <c r="N14" i="1"/>
  <c r="N29" i="1"/>
  <c r="N35" i="1"/>
  <c r="N18" i="1"/>
  <c r="N36" i="1"/>
  <c r="N37" i="1"/>
  <c r="N27" i="1"/>
  <c r="N28" i="1"/>
  <c r="N15" i="1"/>
  <c r="N19" i="1"/>
  <c r="N20" i="1"/>
  <c r="N30" i="1"/>
  <c r="N31" i="1"/>
  <c r="N38" i="1"/>
  <c r="N21" i="1"/>
  <c r="N32" i="1"/>
  <c r="N22" i="1"/>
  <c r="N39" i="1"/>
  <c r="N40" i="1"/>
  <c r="N23" i="1"/>
  <c r="N41" i="1"/>
  <c r="N33" i="1"/>
  <c r="N24" i="1"/>
  <c r="N25" i="1"/>
  <c r="N34" i="1"/>
  <c r="N42" i="1"/>
  <c r="N26" i="1"/>
  <c r="Q33" i="1" l="1"/>
  <c r="Q26" i="1"/>
  <c r="Q34" i="1"/>
  <c r="Q22" i="1"/>
  <c r="Q15" i="1"/>
  <c r="Q14" i="1"/>
  <c r="Q40" i="1"/>
  <c r="Q20" i="1"/>
  <c r="Q35" i="1"/>
  <c r="Q16" i="1"/>
  <c r="Q42" i="1"/>
  <c r="Q39" i="1"/>
  <c r="Q19" i="1"/>
  <c r="Q38" i="1"/>
  <c r="Q41" i="1"/>
  <c r="Q31" i="1"/>
  <c r="Q36" i="1"/>
  <c r="Q17" i="1"/>
  <c r="Q9" i="1"/>
  <c r="Q29" i="1"/>
  <c r="Q8" i="1"/>
  <c r="Q25" i="1"/>
  <c r="Q32" i="1"/>
  <c r="Q28" i="1"/>
  <c r="Q10" i="1"/>
  <c r="Q7" i="1"/>
  <c r="Q24" i="1"/>
  <c r="Q21" i="1"/>
  <c r="Q27" i="1"/>
  <c r="Q5" i="1"/>
  <c r="Q4" i="1"/>
  <c r="Q37" i="1"/>
  <c r="Q13" i="1"/>
  <c r="Q3" i="1"/>
  <c r="Q11" i="1"/>
  <c r="Q23" i="1"/>
  <c r="Q30" i="1"/>
  <c r="Q18" i="1"/>
</calcChain>
</file>

<file path=xl/sharedStrings.xml><?xml version="1.0" encoding="utf-8"?>
<sst xmlns="http://schemas.openxmlformats.org/spreadsheetml/2006/main" count="102" uniqueCount="23">
  <si>
    <t>Subject</t>
  </si>
  <si>
    <t>Map</t>
  </si>
  <si>
    <t>Shots</t>
  </si>
  <si>
    <t>Hits</t>
  </si>
  <si>
    <t>Accuracy</t>
  </si>
  <si>
    <t>Distance</t>
  </si>
  <si>
    <t>AvgKillTime</t>
  </si>
  <si>
    <t>AvgKillDist</t>
  </si>
  <si>
    <t>Safe</t>
  </si>
  <si>
    <t>Uniform</t>
  </si>
  <si>
    <t>18022223162700</t>
  </si>
  <si>
    <t>corridors</t>
  </si>
  <si>
    <t>Kills</t>
  </si>
  <si>
    <t>uniform</t>
  </si>
  <si>
    <t>intense</t>
  </si>
  <si>
    <t>Harder</t>
  </si>
  <si>
    <t>arena</t>
  </si>
  <si>
    <t>equal</t>
  </si>
  <si>
    <t>safe</t>
  </si>
  <si>
    <t>Effective</t>
  </si>
  <si>
    <t>Perceived</t>
  </si>
  <si>
    <t>Duration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</si>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</sst>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2" fontId="3" fillId="5" borderId="0" xfId="0" applyNumberFormat="1" applyFont="1" applyFill="1" applyAlignment="1">
      <alignment horizontal="center"/>
    </xf>
    <xf numFmtId="1" fontId="0" fillId="0" borderId="0" xfId="0" applyNumberFormat="1"/>
    <xf numFmtId="2" fontId="0" fillId="2" borderId="0" xfId="0" applyNumberFormat="1" applyFill="1"/>
    <xf numFmtId="2" fontId="0" fillId="4" borderId="0" xfId="0" applyNumberFormat="1" applyFill="1"/>
    <xf numFmtId="2" fontId="1" fillId="5" borderId="0" xfId="0" applyNumberFormat="1" applyFont="1" applyFill="1"/>
    <xf numFmtId="2" fontId="0" fillId="0" borderId="0" xfId="0" applyNumberFormat="1" applyFill="1"/>
    <xf numFmtId="2" fontId="0" fillId="3" borderId="0" xfId="0" applyNumberFormat="1" applyFill="1"/>
    <xf numFmtId="2" fontId="1" fillId="3" borderId="0" xfId="0" applyNumberFormat="1" applyFont="1" applyFill="1"/>
    <xf numFmtId="2" fontId="2" fillId="3" borderId="0" xfId="0" applyNumberFormat="1" applyFont="1" applyFill="1"/>
    <xf numFmtId="1" fontId="1" fillId="6" borderId="0" xfId="0" applyNumberFormat="1" applyFont="1" applyFill="1"/>
    <xf numFmtId="2" fontId="1" fillId="6" borderId="0" xfId="0" applyNumberFormat="1" applyFont="1" applyFill="1"/>
    <xf numFmtId="2" fontId="1" fillId="5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6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715D-9643-9E4A-9CB0-52E086E4DDCC}">
  <dimension ref="A1:R43"/>
  <sheetViews>
    <sheetView tabSelected="1" topLeftCell="A10" zoomScale="55" zoomScaleNormal="55" workbookViewId="0">
      <selection activeCell="U57" sqref="U57"/>
    </sheetView>
  </sheetViews>
  <sheetFormatPr defaultColWidth="11" defaultRowHeight="15.75" x14ac:dyDescent="0.25"/>
  <cols>
    <col min="1" max="1" width="16.125" style="4" customWidth="1"/>
    <col min="2" max="2" width="11" style="1"/>
    <col min="3" max="3" width="7.25" style="1" customWidth="1"/>
    <col min="4" max="4" width="7.125" style="1" customWidth="1"/>
    <col min="5" max="6" width="9.375" style="1" customWidth="1"/>
    <col min="7" max="7" width="10.75" style="1" customWidth="1"/>
    <col min="8" max="8" width="11" style="1"/>
    <col min="9" max="9" width="11.25" style="1" customWidth="1"/>
    <col min="10" max="10" width="6.875" style="1" customWidth="1"/>
    <col min="11" max="11" width="9.25" style="1" customWidth="1"/>
    <col min="12" max="12" width="11" style="1"/>
    <col min="13" max="13" width="9.375" style="1" customWidth="1"/>
    <col min="14" max="14" width="15.5" style="1" customWidth="1"/>
    <col min="15" max="16" width="11" style="1"/>
    <col min="17" max="17" width="11" style="8"/>
    <col min="18" max="16384" width="11" style="1"/>
  </cols>
  <sheetData>
    <row r="1" spans="1:18" x14ac:dyDescent="0.25">
      <c r="A1" s="12" t="s">
        <v>21</v>
      </c>
      <c r="B1" s="8">
        <v>180</v>
      </c>
      <c r="C1" s="16" t="s">
        <v>8</v>
      </c>
      <c r="D1" s="16"/>
      <c r="E1" s="16"/>
      <c r="F1" s="16"/>
      <c r="G1" s="16"/>
      <c r="H1" s="16"/>
      <c r="I1" s="16"/>
      <c r="J1" s="15" t="s">
        <v>9</v>
      </c>
      <c r="K1" s="15"/>
      <c r="L1" s="15"/>
      <c r="M1" s="15"/>
      <c r="N1" s="15"/>
      <c r="O1" s="15"/>
      <c r="P1" s="15"/>
      <c r="Q1" s="14" t="s">
        <v>15</v>
      </c>
      <c r="R1" s="14"/>
    </row>
    <row r="2" spans="1:18" x14ac:dyDescent="0.25">
      <c r="A2" s="12" t="s">
        <v>0</v>
      </c>
      <c r="B2" s="13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12</v>
      </c>
      <c r="H2" s="10" t="s">
        <v>6</v>
      </c>
      <c r="I2" s="10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12</v>
      </c>
      <c r="O2" s="2" t="s">
        <v>6</v>
      </c>
      <c r="P2" s="2" t="s">
        <v>7</v>
      </c>
      <c r="Q2" s="7" t="s">
        <v>19</v>
      </c>
      <c r="R2" s="3" t="s">
        <v>20</v>
      </c>
    </row>
    <row r="3" spans="1:18" x14ac:dyDescent="0.25">
      <c r="A3" s="4">
        <v>18022223250223</v>
      </c>
      <c r="B3" s="1" t="s">
        <v>16</v>
      </c>
      <c r="C3" s="1">
        <v>82</v>
      </c>
      <c r="D3" s="1">
        <v>52</v>
      </c>
      <c r="E3" s="1">
        <f t="shared" ref="E3:E10" si="0">IF(C3=0,"",D3/C3)</f>
        <v>0.63414634146341464</v>
      </c>
      <c r="G3" s="1">
        <f>$B$1/H3</f>
        <v>12.999999655617675</v>
      </c>
      <c r="H3" s="1">
        <v>13.8461542129516</v>
      </c>
      <c r="J3" s="6">
        <v>87</v>
      </c>
      <c r="K3" s="6">
        <v>44</v>
      </c>
      <c r="L3" s="6">
        <f t="shared" ref="L3:L10" si="1">IF(J3=0,"",K3/J3)</f>
        <v>0.50574712643678166</v>
      </c>
      <c r="M3" s="6"/>
      <c r="N3" s="6">
        <f>$B$1 / O3</f>
        <v>11.000000233120396</v>
      </c>
      <c r="O3" s="6">
        <v>16.3636360168457</v>
      </c>
      <c r="P3" s="6"/>
      <c r="Q3" s="5" t="str">
        <f t="shared" ref="Q3:Q10" si="2">IF(G3=N3,"equal",IF(G3&gt;N3,"uniform","safe"))</f>
        <v>uniform</v>
      </c>
      <c r="R3" s="9" t="s">
        <v>18</v>
      </c>
    </row>
    <row r="4" spans="1:18" x14ac:dyDescent="0.25">
      <c r="A4" s="4">
        <v>18022300101195</v>
      </c>
      <c r="B4" s="1" t="s">
        <v>16</v>
      </c>
      <c r="C4" s="6">
        <v>110</v>
      </c>
      <c r="D4" s="6">
        <v>52</v>
      </c>
      <c r="E4" s="6">
        <f t="shared" si="0"/>
        <v>0.47272727272727272</v>
      </c>
      <c r="F4" s="6"/>
      <c r="G4" s="6">
        <f>$B$1/H4</f>
        <v>7.6406662382083033</v>
      </c>
      <c r="H4" s="6">
        <v>23.5581550598144</v>
      </c>
      <c r="I4" s="6"/>
      <c r="J4" s="6">
        <v>104</v>
      </c>
      <c r="K4" s="6">
        <v>54</v>
      </c>
      <c r="L4" s="6">
        <f t="shared" si="1"/>
        <v>0.51923076923076927</v>
      </c>
      <c r="M4" s="6"/>
      <c r="N4" s="6">
        <f>$B$1 / O4</f>
        <v>12.999999655617675</v>
      </c>
      <c r="O4" s="6">
        <v>13.8461542129516</v>
      </c>
      <c r="P4" s="6"/>
      <c r="Q4" s="9" t="str">
        <f t="shared" si="2"/>
        <v>safe</v>
      </c>
      <c r="R4" s="1" t="s">
        <v>17</v>
      </c>
    </row>
    <row r="5" spans="1:18" x14ac:dyDescent="0.25">
      <c r="A5" s="4">
        <v>18022315141615</v>
      </c>
      <c r="B5" s="1" t="s">
        <v>16</v>
      </c>
      <c r="C5" s="8">
        <v>116</v>
      </c>
      <c r="D5" s="8">
        <v>60</v>
      </c>
      <c r="E5" s="1">
        <f t="shared" si="0"/>
        <v>0.51724137931034486</v>
      </c>
      <c r="F5" s="8">
        <v>780.04736328125</v>
      </c>
      <c r="G5" s="1">
        <f>$B$1/H5</f>
        <v>15</v>
      </c>
      <c r="H5" s="8">
        <v>12</v>
      </c>
      <c r="I5" s="8">
        <v>52.003158569335902</v>
      </c>
      <c r="J5" s="6">
        <v>94</v>
      </c>
      <c r="K5" s="6">
        <v>44</v>
      </c>
      <c r="L5" s="6">
        <f t="shared" si="1"/>
        <v>0.46808510638297873</v>
      </c>
      <c r="M5" s="6"/>
      <c r="N5" s="6">
        <f>$B$1 / O5</f>
        <v>11.000000233120396</v>
      </c>
      <c r="O5" s="6">
        <v>16.3636360168457</v>
      </c>
      <c r="P5" s="6"/>
      <c r="Q5" s="5" t="str">
        <f t="shared" si="2"/>
        <v>uniform</v>
      </c>
      <c r="R5" s="6"/>
    </row>
    <row r="6" spans="1:18" x14ac:dyDescent="0.25">
      <c r="A6" s="4">
        <v>18022814395202</v>
      </c>
      <c r="B6" s="1" t="s">
        <v>16</v>
      </c>
      <c r="C6" s="6"/>
      <c r="D6" s="6"/>
      <c r="E6" s="6" t="str">
        <f t="shared" si="0"/>
        <v/>
      </c>
      <c r="F6" s="6"/>
      <c r="G6" s="6">
        <v>17</v>
      </c>
      <c r="H6" s="6"/>
      <c r="I6" s="6"/>
      <c r="J6" s="6"/>
      <c r="K6" s="6"/>
      <c r="L6" s="6" t="str">
        <f t="shared" si="1"/>
        <v/>
      </c>
      <c r="M6" s="6"/>
      <c r="N6" s="6">
        <v>17</v>
      </c>
      <c r="O6" s="6"/>
      <c r="P6" s="6"/>
      <c r="Q6" s="8" t="str">
        <f t="shared" si="2"/>
        <v>equal</v>
      </c>
      <c r="R6" s="1" t="s">
        <v>17</v>
      </c>
    </row>
    <row r="7" spans="1:18" x14ac:dyDescent="0.25">
      <c r="A7" s="4">
        <v>18022300372840</v>
      </c>
      <c r="B7" s="1" t="s">
        <v>11</v>
      </c>
      <c r="C7" s="1">
        <v>68</v>
      </c>
      <c r="D7" s="1">
        <v>44</v>
      </c>
      <c r="E7" s="1">
        <f t="shared" si="0"/>
        <v>0.6470588235294118</v>
      </c>
      <c r="G7" s="1">
        <f t="shared" ref="G7:G10" si="3">$B$1/H7</f>
        <v>11.000000233120396</v>
      </c>
      <c r="H7" s="1">
        <v>16.3636360168457</v>
      </c>
      <c r="J7" s="6">
        <v>55</v>
      </c>
      <c r="K7" s="6">
        <v>33</v>
      </c>
      <c r="L7" s="6">
        <f t="shared" si="1"/>
        <v>0.6</v>
      </c>
      <c r="M7" s="6"/>
      <c r="N7" s="6">
        <f t="shared" ref="N7:N10" si="4">$B$1 / O7</f>
        <v>8</v>
      </c>
      <c r="O7" s="6">
        <v>22.5</v>
      </c>
      <c r="P7" s="6"/>
      <c r="Q7" s="5" t="str">
        <f t="shared" si="2"/>
        <v>uniform</v>
      </c>
      <c r="R7" s="5" t="s">
        <v>13</v>
      </c>
    </row>
    <row r="8" spans="1:18" x14ac:dyDescent="0.25">
      <c r="A8" s="4">
        <v>18022308321613</v>
      </c>
      <c r="B8" s="1" t="s">
        <v>11</v>
      </c>
      <c r="C8" s="6">
        <v>44</v>
      </c>
      <c r="D8" s="6">
        <v>25</v>
      </c>
      <c r="E8" s="6">
        <f t="shared" si="0"/>
        <v>0.56818181818181823</v>
      </c>
      <c r="F8" s="6"/>
      <c r="G8" s="6">
        <f t="shared" si="3"/>
        <v>6</v>
      </c>
      <c r="H8" s="6">
        <v>30</v>
      </c>
      <c r="I8" s="6"/>
      <c r="J8" s="6">
        <v>55</v>
      </c>
      <c r="K8" s="6">
        <v>36</v>
      </c>
      <c r="L8" s="6">
        <f t="shared" si="1"/>
        <v>0.65454545454545454</v>
      </c>
      <c r="M8" s="6"/>
      <c r="N8" s="6">
        <f t="shared" si="4"/>
        <v>9</v>
      </c>
      <c r="O8" s="6">
        <v>20</v>
      </c>
      <c r="P8" s="6"/>
      <c r="Q8" s="9" t="str">
        <f t="shared" si="2"/>
        <v>safe</v>
      </c>
      <c r="R8" s="9" t="s">
        <v>18</v>
      </c>
    </row>
    <row r="9" spans="1:18" x14ac:dyDescent="0.25">
      <c r="A9" s="4">
        <v>18022310171773</v>
      </c>
      <c r="B9" s="1" t="s">
        <v>11</v>
      </c>
      <c r="C9" s="6">
        <v>85</v>
      </c>
      <c r="D9" s="6">
        <v>32</v>
      </c>
      <c r="E9" s="6">
        <f t="shared" si="0"/>
        <v>0.37647058823529411</v>
      </c>
      <c r="F9" s="6"/>
      <c r="G9" s="6">
        <f t="shared" si="3"/>
        <v>8</v>
      </c>
      <c r="H9" s="6">
        <v>22.5</v>
      </c>
      <c r="I9" s="6"/>
      <c r="J9" s="6">
        <v>111</v>
      </c>
      <c r="K9" s="6">
        <v>44</v>
      </c>
      <c r="L9" s="6">
        <f t="shared" si="1"/>
        <v>0.3963963963963964</v>
      </c>
      <c r="M9" s="6"/>
      <c r="N9" s="6">
        <f t="shared" si="4"/>
        <v>6.650951923160294</v>
      </c>
      <c r="O9" s="6">
        <v>27.063795089721602</v>
      </c>
      <c r="P9" s="6"/>
      <c r="Q9" s="5" t="str">
        <f t="shared" si="2"/>
        <v>uniform</v>
      </c>
      <c r="R9" s="9" t="s">
        <v>18</v>
      </c>
    </row>
    <row r="10" spans="1:18" x14ac:dyDescent="0.25">
      <c r="A10" s="4">
        <v>18022511433697</v>
      </c>
      <c r="B10" s="1" t="s">
        <v>11</v>
      </c>
      <c r="C10" s="6">
        <v>135</v>
      </c>
      <c r="D10" s="6">
        <v>64</v>
      </c>
      <c r="E10" s="6">
        <f t="shared" si="0"/>
        <v>0.47407407407407409</v>
      </c>
      <c r="F10" s="6"/>
      <c r="G10" s="6">
        <f t="shared" si="3"/>
        <v>16</v>
      </c>
      <c r="H10" s="6">
        <v>11.25</v>
      </c>
      <c r="I10" s="6"/>
      <c r="J10" s="6">
        <v>85</v>
      </c>
      <c r="K10" s="6">
        <v>37</v>
      </c>
      <c r="L10" s="6">
        <f t="shared" si="1"/>
        <v>0.43529411764705883</v>
      </c>
      <c r="M10" s="6"/>
      <c r="N10" s="6">
        <f t="shared" si="4"/>
        <v>9</v>
      </c>
      <c r="O10" s="6">
        <v>20</v>
      </c>
      <c r="P10" s="6"/>
      <c r="Q10" s="5" t="str">
        <f t="shared" si="2"/>
        <v>uniform</v>
      </c>
      <c r="R10" s="9" t="s">
        <v>18</v>
      </c>
    </row>
    <row r="11" spans="1:18" x14ac:dyDescent="0.25">
      <c r="A11" s="4">
        <v>18022223210302</v>
      </c>
      <c r="B11" s="1" t="s">
        <v>14</v>
      </c>
      <c r="C11" s="6">
        <v>61</v>
      </c>
      <c r="D11" s="6">
        <v>18</v>
      </c>
      <c r="E11" s="6">
        <f>IF(C11=0,"",D11/C11)</f>
        <v>0.29508196721311475</v>
      </c>
      <c r="F11" s="6"/>
      <c r="G11" s="6">
        <f>$B$1/H11</f>
        <v>5</v>
      </c>
      <c r="H11" s="6">
        <v>36</v>
      </c>
      <c r="I11" s="6"/>
      <c r="J11" s="6">
        <v>132</v>
      </c>
      <c r="K11" s="6">
        <v>36</v>
      </c>
      <c r="L11" s="6">
        <f>IF(J11=0,"",K11/J11)</f>
        <v>0.27272727272727271</v>
      </c>
      <c r="M11" s="6"/>
      <c r="N11" s="6">
        <f>$B$1 / O11</f>
        <v>9</v>
      </c>
      <c r="O11" s="6">
        <v>20</v>
      </c>
      <c r="P11" s="6"/>
      <c r="Q11" s="9" t="str">
        <f>IF(G11=N11,"equal",IF(G11&gt;N11,"uniform","safe"))</f>
        <v>safe</v>
      </c>
      <c r="R11" s="6"/>
    </row>
    <row r="12" spans="1:18" x14ac:dyDescent="0.25">
      <c r="A12" s="4">
        <v>18022312231934</v>
      </c>
      <c r="B12" s="1" t="s">
        <v>14</v>
      </c>
      <c r="C12" s="6">
        <v>95</v>
      </c>
      <c r="D12" s="6">
        <v>36</v>
      </c>
      <c r="E12" s="6">
        <f>IF(C12=0,"",D12/C12)</f>
        <v>0.37894736842105264</v>
      </c>
      <c r="F12" s="6"/>
      <c r="G12" s="6">
        <f>$B$1/H12</f>
        <v>5.5997156584269856</v>
      </c>
      <c r="H12" s="6">
        <v>32.14448928833</v>
      </c>
      <c r="I12" s="6"/>
      <c r="J12" s="6"/>
      <c r="K12" s="6"/>
      <c r="L12" s="6" t="str">
        <f>IF(J12=0,"",K12/J12)</f>
        <v/>
      </c>
      <c r="M12" s="6"/>
      <c r="N12" s="6">
        <v>17</v>
      </c>
      <c r="O12" s="6"/>
      <c r="P12" s="6"/>
      <c r="Q12" s="9" t="str">
        <f>IF(G12=N12,"equal",IF(G12&gt;N12,"uniform","safe"))</f>
        <v>safe</v>
      </c>
      <c r="R12" s="9" t="s">
        <v>18</v>
      </c>
    </row>
    <row r="13" spans="1:18" x14ac:dyDescent="0.25">
      <c r="A13" s="4">
        <v>18022314430524</v>
      </c>
      <c r="B13" s="1" t="s">
        <v>14</v>
      </c>
      <c r="C13" s="6">
        <v>96</v>
      </c>
      <c r="D13" s="6">
        <v>34</v>
      </c>
      <c r="E13" s="6">
        <f>IF(C13=0,"",D13/C13)</f>
        <v>0.35416666666666669</v>
      </c>
      <c r="F13" s="6"/>
      <c r="G13" s="6">
        <f>$B$1/H13</f>
        <v>8</v>
      </c>
      <c r="H13" s="6">
        <v>22.5</v>
      </c>
      <c r="I13" s="6"/>
      <c r="J13" s="8">
        <v>61</v>
      </c>
      <c r="K13" s="8">
        <v>28</v>
      </c>
      <c r="L13" s="1">
        <f>IF(J13=0,"",K13/J13)</f>
        <v>0.45901639344262296</v>
      </c>
      <c r="M13" s="8"/>
      <c r="N13" s="1">
        <f>$B$1 / O13</f>
        <v>7.001166861143524</v>
      </c>
      <c r="O13" s="8">
        <v>25.71</v>
      </c>
      <c r="P13" s="8"/>
      <c r="Q13" s="5" t="str">
        <f>IF(G13=N13,"equal",IF(G13&gt;N13,"uniform","safe"))</f>
        <v>uniform</v>
      </c>
      <c r="R13" s="5" t="s">
        <v>13</v>
      </c>
    </row>
    <row r="14" spans="1:18" x14ac:dyDescent="0.25">
      <c r="A14" s="4">
        <v>18022522435382</v>
      </c>
      <c r="B14" s="1" t="s">
        <v>14</v>
      </c>
      <c r="C14" s="6">
        <v>54</v>
      </c>
      <c r="D14" s="6">
        <v>34</v>
      </c>
      <c r="E14" s="6">
        <f>IF(C14=0,"",D14/C14)</f>
        <v>0.62962962962962965</v>
      </c>
      <c r="F14" s="6"/>
      <c r="G14" s="6">
        <f>$B$1/H14</f>
        <v>8</v>
      </c>
      <c r="H14" s="6">
        <v>22.5</v>
      </c>
      <c r="I14" s="6"/>
      <c r="J14" s="1">
        <v>83</v>
      </c>
      <c r="K14" s="1">
        <v>44</v>
      </c>
      <c r="L14" s="1">
        <f>IF(J14=0,"",K14/J14)</f>
        <v>0.53012048192771088</v>
      </c>
      <c r="M14" s="1">
        <v>681.44769287109295</v>
      </c>
      <c r="N14" s="1">
        <f>$B$1 / O14</f>
        <v>11.000000233120396</v>
      </c>
      <c r="O14" s="1">
        <v>16.3636360168457</v>
      </c>
      <c r="P14" s="1">
        <v>61.949790954589801</v>
      </c>
      <c r="Q14" s="9" t="str">
        <f>IF(G14=N14,"equal",IF(G14&gt;N14,"uniform","safe"))</f>
        <v>safe</v>
      </c>
      <c r="R14" s="9" t="s">
        <v>18</v>
      </c>
    </row>
    <row r="15" spans="1:18" x14ac:dyDescent="0.25">
      <c r="A15" s="4">
        <v>18030510442093</v>
      </c>
      <c r="B15" s="1" t="s">
        <v>14</v>
      </c>
      <c r="C15" s="6">
        <v>25</v>
      </c>
      <c r="D15" s="6">
        <v>21</v>
      </c>
      <c r="E15" s="6">
        <f t="shared" ref="E15" si="5">IF(C15=0,"",D15/C15)</f>
        <v>0.84</v>
      </c>
      <c r="F15" s="6"/>
      <c r="G15" s="6">
        <f t="shared" ref="G15" si="6">$B$1/H15</f>
        <v>5</v>
      </c>
      <c r="H15" s="6">
        <v>36</v>
      </c>
      <c r="I15" s="6"/>
      <c r="J15" s="1">
        <v>30</v>
      </c>
      <c r="K15" s="1">
        <v>16</v>
      </c>
      <c r="L15" s="1">
        <f t="shared" ref="L15" si="7">IF(J15=0,"",K15/J15)</f>
        <v>0.53333333333333333</v>
      </c>
      <c r="M15" s="1">
        <v>323.32815551757801</v>
      </c>
      <c r="N15" s="1">
        <f t="shared" ref="N15" si="8">$B$1 / O15</f>
        <v>4</v>
      </c>
      <c r="O15" s="1">
        <v>45</v>
      </c>
      <c r="P15" s="1">
        <v>80.832038879394503</v>
      </c>
      <c r="Q15" s="5" t="str">
        <f t="shared" ref="Q15" si="9">IF(G15=N15,"equal",IF(G15&gt;N15,"uniform","safe"))</f>
        <v>uniform</v>
      </c>
      <c r="R15" s="5" t="s">
        <v>13</v>
      </c>
    </row>
    <row r="16" spans="1:18" x14ac:dyDescent="0.25">
      <c r="A16" s="4">
        <v>18022308172344</v>
      </c>
      <c r="B16" s="1" t="s">
        <v>16</v>
      </c>
      <c r="C16" s="1">
        <v>74</v>
      </c>
      <c r="D16" s="1">
        <v>40</v>
      </c>
      <c r="E16" s="1">
        <f t="shared" ref="E16:E26" si="10">IF(C16=0,"",D16/C16)</f>
        <v>0.54054054054054057</v>
      </c>
      <c r="G16" s="1">
        <f t="shared" ref="G16:G26" si="11">$B$1/H16</f>
        <v>10</v>
      </c>
      <c r="H16" s="1">
        <v>18</v>
      </c>
      <c r="J16" s="1">
        <v>94</v>
      </c>
      <c r="K16" s="1">
        <v>52</v>
      </c>
      <c r="L16" s="1">
        <f t="shared" ref="L16:L26" si="12">IF(J16=0,"",K16/J16)</f>
        <v>0.55319148936170215</v>
      </c>
      <c r="N16" s="1">
        <f t="shared" ref="N16:N26" si="13">$B$1 / O16</f>
        <v>12.999999655617675</v>
      </c>
      <c r="O16" s="1">
        <v>13.8461542129516</v>
      </c>
      <c r="Q16" s="9" t="str">
        <f t="shared" ref="Q16:Q26" si="14">IF(G16=N16,"equal",IF(G16&gt;N16,"uniform","safe"))</f>
        <v>safe</v>
      </c>
      <c r="R16" s="9" t="s">
        <v>18</v>
      </c>
    </row>
    <row r="17" spans="1:18" x14ac:dyDescent="0.25">
      <c r="A17" s="4">
        <v>18022312430748</v>
      </c>
      <c r="B17" s="1" t="s">
        <v>16</v>
      </c>
      <c r="C17" s="1">
        <v>96</v>
      </c>
      <c r="D17" s="1">
        <v>44</v>
      </c>
      <c r="E17" s="1">
        <f t="shared" si="10"/>
        <v>0.45833333333333331</v>
      </c>
      <c r="G17" s="1">
        <f t="shared" si="11"/>
        <v>6.526014897584302</v>
      </c>
      <c r="H17" s="1">
        <v>27.581916809081999</v>
      </c>
      <c r="J17" s="1">
        <v>160</v>
      </c>
      <c r="K17" s="1">
        <v>72</v>
      </c>
      <c r="L17" s="1">
        <f t="shared" si="12"/>
        <v>0.45</v>
      </c>
      <c r="N17" s="1">
        <f t="shared" si="13"/>
        <v>10.66721164049636</v>
      </c>
      <c r="O17" s="1">
        <v>16.874137878417901</v>
      </c>
      <c r="Q17" s="9" t="str">
        <f t="shared" si="14"/>
        <v>safe</v>
      </c>
      <c r="R17" s="9" t="s">
        <v>18</v>
      </c>
    </row>
    <row r="18" spans="1:18" x14ac:dyDescent="0.25">
      <c r="A18" s="4">
        <v>18022711250390</v>
      </c>
      <c r="B18" s="1" t="s">
        <v>16</v>
      </c>
      <c r="C18" s="1">
        <v>113</v>
      </c>
      <c r="D18" s="1">
        <v>52</v>
      </c>
      <c r="E18" s="1">
        <f t="shared" si="10"/>
        <v>0.46017699115044247</v>
      </c>
      <c r="F18" s="1">
        <v>728.63586425781205</v>
      </c>
      <c r="G18" s="1">
        <f t="shared" si="11"/>
        <v>12.999999655617675</v>
      </c>
      <c r="H18" s="1">
        <v>13.8461542129516</v>
      </c>
      <c r="I18" s="1">
        <v>56.048912048339801</v>
      </c>
      <c r="J18" s="1">
        <v>126</v>
      </c>
      <c r="K18" s="1">
        <v>60</v>
      </c>
      <c r="L18" s="1">
        <f t="shared" si="12"/>
        <v>0.47619047619047616</v>
      </c>
      <c r="M18" s="1">
        <v>616.15509033203102</v>
      </c>
      <c r="N18" s="1">
        <f t="shared" si="13"/>
        <v>15</v>
      </c>
      <c r="O18" s="1">
        <v>12</v>
      </c>
      <c r="P18" s="1">
        <v>41.077007293701101</v>
      </c>
      <c r="Q18" s="9" t="str">
        <f t="shared" si="14"/>
        <v>safe</v>
      </c>
      <c r="R18" s="9" t="s">
        <v>18</v>
      </c>
    </row>
    <row r="19" spans="1:18" x14ac:dyDescent="0.25">
      <c r="A19" s="4">
        <v>18030519315828</v>
      </c>
      <c r="B19" s="1" t="s">
        <v>16</v>
      </c>
      <c r="C19" s="1">
        <v>121</v>
      </c>
      <c r="D19" s="1">
        <v>52</v>
      </c>
      <c r="E19" s="1">
        <f t="shared" si="10"/>
        <v>0.42975206611570249</v>
      </c>
      <c r="F19" s="1">
        <v>566.88122558593705</v>
      </c>
      <c r="G19" s="1">
        <f t="shared" si="11"/>
        <v>12.999999655617675</v>
      </c>
      <c r="H19" s="1">
        <v>13.8461542129516</v>
      </c>
      <c r="I19" s="1">
        <v>43.606246948242102</v>
      </c>
      <c r="J19" s="1">
        <v>49</v>
      </c>
      <c r="K19" s="1">
        <v>36</v>
      </c>
      <c r="L19" s="1">
        <f t="shared" si="12"/>
        <v>0.73469387755102045</v>
      </c>
      <c r="M19" s="1">
        <v>623.36187744140602</v>
      </c>
      <c r="N19" s="1">
        <f t="shared" si="13"/>
        <v>9</v>
      </c>
      <c r="O19" s="1">
        <v>20</v>
      </c>
      <c r="P19" s="1">
        <v>69.262428283691406</v>
      </c>
      <c r="Q19" s="5" t="str">
        <f t="shared" si="14"/>
        <v>uniform</v>
      </c>
      <c r="R19" s="5" t="s">
        <v>13</v>
      </c>
    </row>
    <row r="20" spans="1:18" x14ac:dyDescent="0.25">
      <c r="A20" s="4">
        <v>18030918254611</v>
      </c>
      <c r="B20" s="1" t="s">
        <v>16</v>
      </c>
      <c r="C20" s="1">
        <v>96</v>
      </c>
      <c r="D20" s="1">
        <v>32</v>
      </c>
      <c r="E20" s="1">
        <f t="shared" si="10"/>
        <v>0.33333333333333331</v>
      </c>
      <c r="F20" s="1">
        <v>702.21697998046795</v>
      </c>
      <c r="G20" s="1">
        <f t="shared" si="11"/>
        <v>8</v>
      </c>
      <c r="H20" s="1">
        <v>22.5</v>
      </c>
      <c r="I20" s="1">
        <v>87.777122497558594</v>
      </c>
      <c r="J20" s="1">
        <v>109</v>
      </c>
      <c r="K20" s="1">
        <v>40</v>
      </c>
      <c r="L20" s="1">
        <f t="shared" si="12"/>
        <v>0.3669724770642202</v>
      </c>
      <c r="M20" s="1">
        <v>693.93225097656205</v>
      </c>
      <c r="N20" s="1">
        <f t="shared" si="13"/>
        <v>10</v>
      </c>
      <c r="O20" s="1">
        <v>18</v>
      </c>
      <c r="P20" s="1">
        <v>69.393226623535099</v>
      </c>
      <c r="Q20" s="9" t="str">
        <f t="shared" si="14"/>
        <v>safe</v>
      </c>
      <c r="R20" s="1" t="s">
        <v>17</v>
      </c>
    </row>
    <row r="21" spans="1:18" x14ac:dyDescent="0.25">
      <c r="A21" s="4">
        <v>18031711503037</v>
      </c>
      <c r="B21" s="1" t="s">
        <v>16</v>
      </c>
      <c r="C21" s="1">
        <v>129</v>
      </c>
      <c r="D21" s="1">
        <v>52</v>
      </c>
      <c r="E21" s="1">
        <f t="shared" si="10"/>
        <v>0.40310077519379844</v>
      </c>
      <c r="F21" s="1">
        <v>696.99328613281205</v>
      </c>
      <c r="G21" s="1">
        <f t="shared" si="11"/>
        <v>12.999999655617675</v>
      </c>
      <c r="H21" s="1">
        <v>13.8461542129516</v>
      </c>
      <c r="I21" s="1">
        <v>53.6148681640625</v>
      </c>
      <c r="J21" s="1">
        <v>192</v>
      </c>
      <c r="K21" s="1">
        <v>60</v>
      </c>
      <c r="L21" s="1">
        <f t="shared" si="12"/>
        <v>0.3125</v>
      </c>
      <c r="M21" s="1">
        <v>718.28240966796795</v>
      </c>
      <c r="N21" s="1">
        <f t="shared" si="13"/>
        <v>15</v>
      </c>
      <c r="O21" s="1">
        <v>12</v>
      </c>
      <c r="P21" s="1">
        <v>47.885494232177699</v>
      </c>
      <c r="Q21" s="9" t="str">
        <f t="shared" si="14"/>
        <v>safe</v>
      </c>
      <c r="R21" s="5" t="s">
        <v>13</v>
      </c>
    </row>
    <row r="22" spans="1:18" x14ac:dyDescent="0.25">
      <c r="A22" s="4">
        <v>18031712160615</v>
      </c>
      <c r="B22" s="1" t="s">
        <v>16</v>
      </c>
      <c r="C22" s="1">
        <v>133</v>
      </c>
      <c r="D22" s="1">
        <v>60</v>
      </c>
      <c r="E22" s="1">
        <f t="shared" si="10"/>
        <v>0.45112781954887216</v>
      </c>
      <c r="F22" s="1">
        <v>696.14520263671795</v>
      </c>
      <c r="G22" s="1">
        <f t="shared" si="11"/>
        <v>15</v>
      </c>
      <c r="H22" s="1">
        <v>12</v>
      </c>
      <c r="I22" s="1">
        <v>46.409679412841797</v>
      </c>
      <c r="J22" s="1">
        <v>121</v>
      </c>
      <c r="K22" s="1">
        <v>56</v>
      </c>
      <c r="L22" s="1">
        <f t="shared" si="12"/>
        <v>0.46280991735537191</v>
      </c>
      <c r="M22" s="1">
        <v>707.90728759765602</v>
      </c>
      <c r="N22" s="1">
        <f t="shared" si="13"/>
        <v>14.00000044504813</v>
      </c>
      <c r="O22" s="1">
        <v>12.857142448425201</v>
      </c>
      <c r="P22" s="1">
        <v>50.564807891845703</v>
      </c>
      <c r="Q22" s="5" t="str">
        <f t="shared" si="14"/>
        <v>uniform</v>
      </c>
      <c r="R22" s="11" t="s">
        <v>18</v>
      </c>
    </row>
    <row r="23" spans="1:18" x14ac:dyDescent="0.25">
      <c r="A23" s="4">
        <v>18031821062189</v>
      </c>
      <c r="B23" s="1" t="s">
        <v>16</v>
      </c>
      <c r="C23" s="1">
        <v>180</v>
      </c>
      <c r="D23" s="1">
        <v>64</v>
      </c>
      <c r="E23" s="1">
        <f t="shared" si="10"/>
        <v>0.35555555555555557</v>
      </c>
      <c r="F23" s="1">
        <v>676.526611328125</v>
      </c>
      <c r="G23" s="1">
        <f t="shared" si="11"/>
        <v>16</v>
      </c>
      <c r="H23" s="1">
        <v>11.25</v>
      </c>
      <c r="I23" s="1">
        <v>42.282913208007798</v>
      </c>
      <c r="J23" s="1">
        <v>168</v>
      </c>
      <c r="K23" s="1">
        <v>68</v>
      </c>
      <c r="L23" s="1">
        <f t="shared" si="12"/>
        <v>0.40476190476190477</v>
      </c>
      <c r="M23" s="1">
        <v>644.08264160156205</v>
      </c>
      <c r="N23" s="1">
        <f t="shared" si="13"/>
        <v>17.000000630484749</v>
      </c>
      <c r="O23" s="1">
        <v>10.5882349014282</v>
      </c>
      <c r="P23" s="1">
        <v>37.887214660644503</v>
      </c>
      <c r="Q23" s="9" t="str">
        <f t="shared" si="14"/>
        <v>safe</v>
      </c>
      <c r="R23" s="1" t="s">
        <v>17</v>
      </c>
    </row>
    <row r="24" spans="1:18" x14ac:dyDescent="0.25">
      <c r="A24" s="4">
        <v>18031821102565</v>
      </c>
      <c r="B24" s="1" t="s">
        <v>16</v>
      </c>
      <c r="C24" s="1">
        <v>92</v>
      </c>
      <c r="D24" s="1">
        <v>40</v>
      </c>
      <c r="E24" s="1">
        <f t="shared" si="10"/>
        <v>0.43478260869565216</v>
      </c>
      <c r="F24" s="1">
        <v>641.87078857421795</v>
      </c>
      <c r="G24" s="1">
        <f t="shared" si="11"/>
        <v>10</v>
      </c>
      <c r="H24" s="1">
        <v>18</v>
      </c>
      <c r="I24" s="1">
        <v>64.187080383300696</v>
      </c>
      <c r="J24" s="1">
        <v>163</v>
      </c>
      <c r="K24" s="1">
        <v>44</v>
      </c>
      <c r="L24" s="1">
        <f t="shared" si="12"/>
        <v>0.26993865030674846</v>
      </c>
      <c r="M24" s="1">
        <v>682.813232421875</v>
      </c>
      <c r="N24" s="1">
        <f t="shared" si="13"/>
        <v>11.000000233120396</v>
      </c>
      <c r="O24" s="1">
        <v>16.3636360168457</v>
      </c>
      <c r="P24" s="1">
        <v>62.073928833007798</v>
      </c>
      <c r="Q24" s="9" t="str">
        <f t="shared" si="14"/>
        <v>safe</v>
      </c>
      <c r="R24" s="1" t="s">
        <v>17</v>
      </c>
    </row>
    <row r="25" spans="1:18" x14ac:dyDescent="0.25">
      <c r="A25" s="4">
        <v>18031821103561</v>
      </c>
      <c r="B25" s="1" t="s">
        <v>16</v>
      </c>
      <c r="C25" s="1">
        <v>282</v>
      </c>
      <c r="D25" s="1">
        <v>12</v>
      </c>
      <c r="E25" s="1">
        <f t="shared" si="10"/>
        <v>4.2553191489361701E-2</v>
      </c>
      <c r="F25" s="1">
        <v>359.18841552734301</v>
      </c>
      <c r="G25" s="1">
        <f t="shared" si="11"/>
        <v>3</v>
      </c>
      <c r="H25" s="1">
        <v>60</v>
      </c>
      <c r="I25" s="1">
        <v>119.72946929931599</v>
      </c>
      <c r="J25" s="1">
        <v>151</v>
      </c>
      <c r="K25" s="1">
        <v>32</v>
      </c>
      <c r="L25" s="1">
        <f t="shared" si="12"/>
        <v>0.2119205298013245</v>
      </c>
      <c r="M25" s="1">
        <v>510.42037963867102</v>
      </c>
      <c r="N25" s="1">
        <f t="shared" si="13"/>
        <v>8</v>
      </c>
      <c r="O25" s="1">
        <v>22.5</v>
      </c>
      <c r="P25" s="1">
        <v>63.802547454833899</v>
      </c>
      <c r="Q25" s="9" t="str">
        <f t="shared" si="14"/>
        <v>safe</v>
      </c>
      <c r="R25" s="1" t="s">
        <v>17</v>
      </c>
    </row>
    <row r="26" spans="1:18" x14ac:dyDescent="0.25">
      <c r="A26" s="4" t="s">
        <v>10</v>
      </c>
      <c r="B26" s="1" t="s">
        <v>11</v>
      </c>
      <c r="C26" s="1">
        <v>85</v>
      </c>
      <c r="D26" s="1">
        <v>60</v>
      </c>
      <c r="E26" s="1">
        <f t="shared" si="10"/>
        <v>0.70588235294117652</v>
      </c>
      <c r="G26" s="1">
        <f t="shared" si="11"/>
        <v>15</v>
      </c>
      <c r="H26" s="1">
        <v>12</v>
      </c>
      <c r="J26" s="1">
        <v>69</v>
      </c>
      <c r="K26" s="1">
        <v>52</v>
      </c>
      <c r="L26" s="1">
        <f t="shared" si="12"/>
        <v>0.75362318840579712</v>
      </c>
      <c r="N26" s="1">
        <f t="shared" si="13"/>
        <v>12.999999655617675</v>
      </c>
      <c r="O26" s="1">
        <v>13.8461542129516</v>
      </c>
      <c r="Q26" s="5" t="str">
        <f t="shared" si="14"/>
        <v>uniform</v>
      </c>
      <c r="R26" s="5" t="s">
        <v>13</v>
      </c>
    </row>
    <row r="27" spans="1:18" x14ac:dyDescent="0.25">
      <c r="A27" s="4">
        <v>18030421001316</v>
      </c>
      <c r="B27" s="1" t="s">
        <v>11</v>
      </c>
      <c r="C27" s="1">
        <v>142</v>
      </c>
      <c r="D27" s="1">
        <v>48</v>
      </c>
      <c r="E27" s="1">
        <f t="shared" ref="E27:E42" si="15">IF(C27=0,"",D27/C27)</f>
        <v>0.3380281690140845</v>
      </c>
      <c r="F27" s="1">
        <v>701.96636962890602</v>
      </c>
      <c r="G27" s="1">
        <f t="shared" ref="G27:G42" si="16">$B$1/H27</f>
        <v>12</v>
      </c>
      <c r="H27" s="1">
        <v>15</v>
      </c>
      <c r="I27" s="1">
        <v>58.497196197509702</v>
      </c>
      <c r="J27" s="1">
        <v>114</v>
      </c>
      <c r="K27" s="1">
        <v>40</v>
      </c>
      <c r="L27" s="1">
        <f t="shared" ref="L27:L42" si="17">IF(J27=0,"",K27/J27)</f>
        <v>0.35087719298245612</v>
      </c>
      <c r="M27" s="1">
        <v>742.74328613281205</v>
      </c>
      <c r="N27" s="1">
        <f t="shared" ref="N27:N42" si="18">$B$1 / O27</f>
        <v>10</v>
      </c>
      <c r="O27" s="1">
        <v>18</v>
      </c>
      <c r="P27" s="1">
        <v>74.274330139160099</v>
      </c>
      <c r="Q27" s="5" t="str">
        <f t="shared" ref="Q27:Q43" si="19">IF(G27=N27,"equal",IF(G27&gt;N27,"uniform","safe"))</f>
        <v>uniform</v>
      </c>
      <c r="R27" s="1" t="s">
        <v>17</v>
      </c>
    </row>
    <row r="28" spans="1:18" x14ac:dyDescent="0.25">
      <c r="A28" s="4">
        <v>18030421001394</v>
      </c>
      <c r="B28" s="1" t="s">
        <v>11</v>
      </c>
      <c r="C28" s="1">
        <v>135</v>
      </c>
      <c r="D28" s="1">
        <v>36</v>
      </c>
      <c r="E28" s="1">
        <f t="shared" si="15"/>
        <v>0.26666666666666666</v>
      </c>
      <c r="F28" s="1">
        <v>671.49261474609295</v>
      </c>
      <c r="G28" s="1">
        <f t="shared" si="16"/>
        <v>9</v>
      </c>
      <c r="H28" s="1">
        <v>20</v>
      </c>
      <c r="I28" s="1">
        <v>74.610290527343693</v>
      </c>
      <c r="J28" s="1">
        <v>187</v>
      </c>
      <c r="K28" s="1">
        <v>44</v>
      </c>
      <c r="L28" s="1">
        <f t="shared" si="17"/>
        <v>0.23529411764705882</v>
      </c>
      <c r="M28" s="1">
        <v>646.99053955078102</v>
      </c>
      <c r="N28" s="1">
        <f t="shared" si="18"/>
        <v>11.000000233120396</v>
      </c>
      <c r="O28" s="1">
        <v>16.3636360168457</v>
      </c>
      <c r="P28" s="1">
        <v>58.8173217773437</v>
      </c>
      <c r="Q28" s="9" t="str">
        <f t="shared" si="19"/>
        <v>safe</v>
      </c>
      <c r="R28" s="9" t="s">
        <v>18</v>
      </c>
    </row>
    <row r="29" spans="1:18" x14ac:dyDescent="0.25">
      <c r="A29" s="4">
        <v>18022610084379</v>
      </c>
      <c r="B29" s="1" t="s">
        <v>11</v>
      </c>
      <c r="C29" s="1">
        <v>58</v>
      </c>
      <c r="D29" s="1">
        <v>32</v>
      </c>
      <c r="E29" s="1">
        <f t="shared" si="15"/>
        <v>0.55172413793103448</v>
      </c>
      <c r="F29" s="1">
        <v>765.37518310546795</v>
      </c>
      <c r="G29" s="1">
        <f t="shared" si="16"/>
        <v>8</v>
      </c>
      <c r="H29" s="1">
        <v>22.5</v>
      </c>
      <c r="I29" s="1">
        <v>95.671897888183594</v>
      </c>
      <c r="J29" s="1">
        <v>122</v>
      </c>
      <c r="K29" s="1">
        <v>48</v>
      </c>
      <c r="L29" s="1">
        <f t="shared" si="17"/>
        <v>0.39344262295081966</v>
      </c>
      <c r="M29" s="1">
        <v>750.94763183593705</v>
      </c>
      <c r="N29" s="1">
        <f t="shared" si="18"/>
        <v>12</v>
      </c>
      <c r="O29" s="1">
        <v>15</v>
      </c>
      <c r="P29" s="1">
        <v>62.578968048095703</v>
      </c>
      <c r="Q29" s="9" t="str">
        <f t="shared" si="19"/>
        <v>safe</v>
      </c>
      <c r="R29" s="9" t="s">
        <v>18</v>
      </c>
    </row>
    <row r="30" spans="1:18" x14ac:dyDescent="0.25">
      <c r="A30" s="4">
        <v>18031515050428</v>
      </c>
      <c r="B30" s="1" t="s">
        <v>11</v>
      </c>
      <c r="C30" s="1">
        <v>59</v>
      </c>
      <c r="D30" s="1">
        <v>44</v>
      </c>
      <c r="E30" s="1">
        <f t="shared" si="15"/>
        <v>0.74576271186440679</v>
      </c>
      <c r="F30" s="1">
        <v>604.76800537109295</v>
      </c>
      <c r="G30" s="1">
        <f t="shared" si="16"/>
        <v>11.000000233120396</v>
      </c>
      <c r="H30" s="1">
        <v>16.3636360168457</v>
      </c>
      <c r="I30" s="1">
        <v>54.978908538818303</v>
      </c>
      <c r="J30" s="1">
        <v>54</v>
      </c>
      <c r="K30" s="1">
        <v>44</v>
      </c>
      <c r="L30" s="1">
        <f t="shared" si="17"/>
        <v>0.81481481481481477</v>
      </c>
      <c r="M30" s="1">
        <v>578.71691894531205</v>
      </c>
      <c r="N30" s="1">
        <f t="shared" si="18"/>
        <v>11.000000233120396</v>
      </c>
      <c r="O30" s="1">
        <v>16.3636360168457</v>
      </c>
      <c r="P30" s="1">
        <v>52.610630035400298</v>
      </c>
      <c r="Q30" s="8" t="str">
        <f t="shared" si="19"/>
        <v>equal</v>
      </c>
      <c r="R30" s="11" t="s">
        <v>18</v>
      </c>
    </row>
    <row r="31" spans="1:18" x14ac:dyDescent="0.25">
      <c r="A31" s="4">
        <v>18031711330487</v>
      </c>
      <c r="B31" s="1" t="s">
        <v>11</v>
      </c>
      <c r="C31" s="1">
        <v>57</v>
      </c>
      <c r="D31" s="1">
        <v>32</v>
      </c>
      <c r="E31" s="1">
        <f t="shared" si="15"/>
        <v>0.56140350877192979</v>
      </c>
      <c r="F31" s="1">
        <v>664.32507324218705</v>
      </c>
      <c r="G31" s="1">
        <f t="shared" si="16"/>
        <v>8</v>
      </c>
      <c r="H31" s="1">
        <v>22.5</v>
      </c>
      <c r="I31" s="1">
        <v>83.040634155273395</v>
      </c>
      <c r="J31" s="1">
        <v>104</v>
      </c>
      <c r="K31" s="1">
        <v>52</v>
      </c>
      <c r="L31" s="1">
        <f t="shared" si="17"/>
        <v>0.5</v>
      </c>
      <c r="M31" s="1">
        <v>680.14434814453102</v>
      </c>
      <c r="N31" s="1">
        <f t="shared" si="18"/>
        <v>12.999999655617675</v>
      </c>
      <c r="O31" s="1">
        <v>13.8461542129516</v>
      </c>
      <c r="P31" s="1">
        <v>52.318794250488203</v>
      </c>
      <c r="Q31" s="9" t="str">
        <f t="shared" si="19"/>
        <v>safe</v>
      </c>
      <c r="R31" s="11" t="s">
        <v>18</v>
      </c>
    </row>
    <row r="32" spans="1:18" x14ac:dyDescent="0.25">
      <c r="A32" s="4">
        <v>18031712013614</v>
      </c>
      <c r="B32" s="1" t="s">
        <v>11</v>
      </c>
      <c r="C32" s="1">
        <v>203</v>
      </c>
      <c r="D32" s="1">
        <v>52</v>
      </c>
      <c r="E32" s="1">
        <f t="shared" si="15"/>
        <v>0.25615763546798032</v>
      </c>
      <c r="F32" s="1">
        <v>740.67254638671795</v>
      </c>
      <c r="G32" s="1">
        <f t="shared" si="16"/>
        <v>12.999999655617675</v>
      </c>
      <c r="H32" s="1">
        <v>13.8461542129516</v>
      </c>
      <c r="I32" s="1">
        <v>56.974811553955</v>
      </c>
      <c r="J32" s="1">
        <v>100</v>
      </c>
      <c r="K32" s="1">
        <v>36</v>
      </c>
      <c r="L32" s="1">
        <f t="shared" si="17"/>
        <v>0.36</v>
      </c>
      <c r="M32" s="1">
        <v>795.268310546875</v>
      </c>
      <c r="N32" s="1">
        <f t="shared" si="18"/>
        <v>9</v>
      </c>
      <c r="O32" s="1">
        <v>20</v>
      </c>
      <c r="P32" s="1">
        <v>88.363143920898395</v>
      </c>
      <c r="Q32" s="5" t="str">
        <f t="shared" si="19"/>
        <v>uniform</v>
      </c>
      <c r="R32" s="1" t="s">
        <v>17</v>
      </c>
    </row>
    <row r="33" spans="1:18" x14ac:dyDescent="0.25">
      <c r="A33" s="4">
        <v>18031821102433</v>
      </c>
      <c r="B33" s="1" t="s">
        <v>11</v>
      </c>
      <c r="C33" s="1">
        <v>69</v>
      </c>
      <c r="D33" s="1">
        <v>44</v>
      </c>
      <c r="E33" s="1">
        <f t="shared" si="15"/>
        <v>0.6376811594202898</v>
      </c>
      <c r="F33" s="1">
        <v>690.60260009765602</v>
      </c>
      <c r="G33" s="1">
        <f t="shared" si="16"/>
        <v>11.000000233120396</v>
      </c>
      <c r="H33" s="1">
        <v>16.3636360168457</v>
      </c>
      <c r="I33" s="1">
        <v>62.782054901122997</v>
      </c>
      <c r="J33" s="1">
        <v>52</v>
      </c>
      <c r="K33" s="1">
        <v>40</v>
      </c>
      <c r="L33" s="1">
        <f t="shared" si="17"/>
        <v>0.76923076923076927</v>
      </c>
      <c r="M33" s="1">
        <v>731.33355712890602</v>
      </c>
      <c r="N33" s="1">
        <f t="shared" si="18"/>
        <v>10</v>
      </c>
      <c r="O33" s="1">
        <v>18</v>
      </c>
      <c r="P33" s="1">
        <v>73.133354187011705</v>
      </c>
      <c r="Q33" s="5" t="str">
        <f t="shared" si="19"/>
        <v>uniform</v>
      </c>
      <c r="R33" s="1" t="s">
        <v>17</v>
      </c>
    </row>
    <row r="34" spans="1:18" x14ac:dyDescent="0.25">
      <c r="A34" s="4">
        <v>18031821404026</v>
      </c>
      <c r="B34" s="1" t="s">
        <v>11</v>
      </c>
      <c r="C34" s="1">
        <v>621</v>
      </c>
      <c r="D34" s="1">
        <v>28</v>
      </c>
      <c r="E34" s="1">
        <f t="shared" si="15"/>
        <v>4.5088566827697261E-2</v>
      </c>
      <c r="F34" s="1">
        <v>564.24768066406205</v>
      </c>
      <c r="G34" s="1">
        <f t="shared" si="16"/>
        <v>7.0000002225240374</v>
      </c>
      <c r="H34" s="1">
        <v>25.714284896850501</v>
      </c>
      <c r="I34" s="1">
        <v>80.6068115234375</v>
      </c>
      <c r="J34" s="1">
        <v>197</v>
      </c>
      <c r="K34" s="1">
        <v>28</v>
      </c>
      <c r="L34" s="1">
        <f t="shared" si="17"/>
        <v>0.14213197969543148</v>
      </c>
      <c r="M34" s="1">
        <v>580.58001708984295</v>
      </c>
      <c r="N34" s="1">
        <f t="shared" si="18"/>
        <v>7.0000002225240374</v>
      </c>
      <c r="O34" s="1">
        <v>25.714284896850501</v>
      </c>
      <c r="P34" s="1">
        <v>82.940002441406193</v>
      </c>
      <c r="Q34" s="8" t="str">
        <f t="shared" si="19"/>
        <v>equal</v>
      </c>
      <c r="R34" s="1" t="s">
        <v>17</v>
      </c>
    </row>
    <row r="35" spans="1:18" x14ac:dyDescent="0.25">
      <c r="A35" s="4">
        <v>18022611162573</v>
      </c>
      <c r="B35" s="1" t="s">
        <v>14</v>
      </c>
      <c r="C35" s="1">
        <v>93</v>
      </c>
      <c r="D35" s="1">
        <v>40</v>
      </c>
      <c r="E35" s="1">
        <f t="shared" si="15"/>
        <v>0.43010752688172044</v>
      </c>
      <c r="F35" s="1">
        <v>751.47027587890602</v>
      </c>
      <c r="G35" s="1">
        <f t="shared" si="16"/>
        <v>10</v>
      </c>
      <c r="H35" s="1">
        <v>18</v>
      </c>
      <c r="I35" s="1">
        <v>75.147026062011705</v>
      </c>
      <c r="J35" s="1">
        <v>100</v>
      </c>
      <c r="K35" s="1">
        <v>40</v>
      </c>
      <c r="L35" s="1">
        <f t="shared" si="17"/>
        <v>0.4</v>
      </c>
      <c r="M35" s="1">
        <v>706.11706542968705</v>
      </c>
      <c r="N35" s="1">
        <f t="shared" si="18"/>
        <v>10</v>
      </c>
      <c r="O35" s="1">
        <v>18</v>
      </c>
      <c r="P35" s="1">
        <v>70.611709594726506</v>
      </c>
      <c r="Q35" s="8" t="str">
        <f t="shared" si="19"/>
        <v>equal</v>
      </c>
      <c r="R35" s="9" t="s">
        <v>18</v>
      </c>
    </row>
    <row r="36" spans="1:18" x14ac:dyDescent="0.25">
      <c r="A36" s="4">
        <v>18022813413033</v>
      </c>
      <c r="B36" s="1" t="s">
        <v>14</v>
      </c>
      <c r="C36" s="1">
        <v>61</v>
      </c>
      <c r="D36" s="1">
        <v>36</v>
      </c>
      <c r="E36" s="1">
        <f t="shared" si="15"/>
        <v>0.5901639344262295</v>
      </c>
      <c r="F36" s="1">
        <v>715.761962890625</v>
      </c>
      <c r="G36" s="1">
        <f t="shared" si="16"/>
        <v>9</v>
      </c>
      <c r="H36" s="1">
        <v>20</v>
      </c>
      <c r="I36" s="1">
        <v>79.529106140136705</v>
      </c>
      <c r="J36" s="1">
        <v>72</v>
      </c>
      <c r="K36" s="1">
        <v>52</v>
      </c>
      <c r="L36" s="1">
        <f t="shared" si="17"/>
        <v>0.72222222222222221</v>
      </c>
      <c r="M36" s="1">
        <v>746.913818359375</v>
      </c>
      <c r="N36" s="1">
        <f t="shared" si="18"/>
        <v>12.999999655617675</v>
      </c>
      <c r="O36" s="1">
        <v>13.8461542129516</v>
      </c>
      <c r="P36" s="1">
        <v>57.454910278320298</v>
      </c>
      <c r="Q36" s="9" t="str">
        <f t="shared" si="19"/>
        <v>safe</v>
      </c>
      <c r="R36" s="5" t="s">
        <v>13</v>
      </c>
    </row>
    <row r="37" spans="1:18" x14ac:dyDescent="0.25">
      <c r="A37" s="4">
        <v>18022815054133</v>
      </c>
      <c r="B37" s="1" t="s">
        <v>14</v>
      </c>
      <c r="C37" s="1">
        <v>63</v>
      </c>
      <c r="D37" s="1">
        <v>28</v>
      </c>
      <c r="E37" s="1">
        <f t="shared" si="15"/>
        <v>0.44444444444444442</v>
      </c>
      <c r="F37" s="1">
        <v>593.75183105468705</v>
      </c>
      <c r="G37" s="1">
        <f t="shared" si="16"/>
        <v>7.0000002225240374</v>
      </c>
      <c r="H37" s="1">
        <v>25.714284896850501</v>
      </c>
      <c r="I37" s="1">
        <v>84.821693420410099</v>
      </c>
      <c r="J37" s="1">
        <v>43</v>
      </c>
      <c r="K37" s="1">
        <v>28</v>
      </c>
      <c r="L37" s="1">
        <f t="shared" si="17"/>
        <v>0.65116279069767447</v>
      </c>
      <c r="M37" s="1">
        <v>630.701904296875</v>
      </c>
      <c r="N37" s="1">
        <f t="shared" si="18"/>
        <v>7.0000002225240374</v>
      </c>
      <c r="O37" s="1">
        <v>25.714284896850501</v>
      </c>
      <c r="P37" s="1">
        <v>90.100273132324205</v>
      </c>
      <c r="Q37" s="8" t="str">
        <f t="shared" si="19"/>
        <v>equal</v>
      </c>
      <c r="R37" s="5" t="s">
        <v>13</v>
      </c>
    </row>
    <row r="38" spans="1:18" x14ac:dyDescent="0.25">
      <c r="A38" s="4">
        <v>18031711490218</v>
      </c>
      <c r="B38" s="1" t="s">
        <v>14</v>
      </c>
      <c r="C38" s="1">
        <v>83</v>
      </c>
      <c r="D38" s="1">
        <v>36</v>
      </c>
      <c r="E38" s="1">
        <f t="shared" si="15"/>
        <v>0.43373493975903615</v>
      </c>
      <c r="F38" s="1">
        <v>705.48681640625</v>
      </c>
      <c r="G38" s="1">
        <f t="shared" si="16"/>
        <v>9</v>
      </c>
      <c r="H38" s="1">
        <v>20</v>
      </c>
      <c r="I38" s="1">
        <v>78.387420654296804</v>
      </c>
      <c r="J38" s="8">
        <v>150</v>
      </c>
      <c r="K38" s="8">
        <v>68</v>
      </c>
      <c r="L38" s="1">
        <f t="shared" si="17"/>
        <v>0.45333333333333331</v>
      </c>
      <c r="M38" s="8">
        <v>672.272705078125</v>
      </c>
      <c r="N38" s="1">
        <f t="shared" si="18"/>
        <v>17.000000630484749</v>
      </c>
      <c r="O38" s="8">
        <v>10.5882349014282</v>
      </c>
      <c r="P38" s="8">
        <v>39.545452117919901</v>
      </c>
      <c r="Q38" s="9" t="str">
        <f t="shared" si="19"/>
        <v>safe</v>
      </c>
      <c r="R38" s="9" t="s">
        <v>18</v>
      </c>
    </row>
    <row r="39" spans="1:18" x14ac:dyDescent="0.25">
      <c r="A39" s="4">
        <v>18031812072536</v>
      </c>
      <c r="B39" s="1" t="s">
        <v>14</v>
      </c>
      <c r="C39" s="1">
        <v>132</v>
      </c>
      <c r="D39" s="1">
        <v>36</v>
      </c>
      <c r="E39" s="1">
        <f t="shared" si="15"/>
        <v>0.27272727272727271</v>
      </c>
      <c r="F39" s="1">
        <v>711.35296630859295</v>
      </c>
      <c r="G39" s="1">
        <f t="shared" si="16"/>
        <v>9</v>
      </c>
      <c r="H39" s="1">
        <v>20</v>
      </c>
      <c r="I39" s="1">
        <v>79.039215087890597</v>
      </c>
      <c r="J39" s="1">
        <v>173</v>
      </c>
      <c r="K39" s="1">
        <v>45</v>
      </c>
      <c r="L39" s="1">
        <f t="shared" si="17"/>
        <v>0.26011560693641617</v>
      </c>
      <c r="M39" s="1">
        <v>668.1767578125</v>
      </c>
      <c r="N39" s="1">
        <f t="shared" si="18"/>
        <v>11.000000233120396</v>
      </c>
      <c r="O39" s="1">
        <v>16.3636360168457</v>
      </c>
      <c r="P39" s="1">
        <v>60.743343353271399</v>
      </c>
      <c r="Q39" s="9" t="str">
        <f t="shared" si="19"/>
        <v>safe</v>
      </c>
      <c r="R39" s="9" t="s">
        <v>18</v>
      </c>
    </row>
    <row r="40" spans="1:18" x14ac:dyDescent="0.25">
      <c r="A40" s="4">
        <v>18031818274244</v>
      </c>
      <c r="B40" s="1" t="s">
        <v>14</v>
      </c>
      <c r="C40" s="1">
        <v>64</v>
      </c>
      <c r="D40" s="1">
        <v>32</v>
      </c>
      <c r="E40" s="1">
        <f t="shared" si="15"/>
        <v>0.5</v>
      </c>
      <c r="F40" s="1">
        <v>743.4697265625</v>
      </c>
      <c r="G40" s="1">
        <f t="shared" si="16"/>
        <v>8</v>
      </c>
      <c r="H40" s="1">
        <v>22.5</v>
      </c>
      <c r="I40" s="1">
        <v>92.9337158203125</v>
      </c>
      <c r="J40" s="1">
        <v>114</v>
      </c>
      <c r="K40" s="1">
        <v>64</v>
      </c>
      <c r="L40" s="1">
        <f t="shared" si="17"/>
        <v>0.56140350877192979</v>
      </c>
      <c r="M40" s="1">
        <v>740.34997558593705</v>
      </c>
      <c r="N40" s="1">
        <f t="shared" si="18"/>
        <v>16</v>
      </c>
      <c r="O40" s="1">
        <v>11.25</v>
      </c>
      <c r="P40" s="1">
        <v>46.271873474121001</v>
      </c>
      <c r="Q40" s="9" t="str">
        <f t="shared" si="19"/>
        <v>safe</v>
      </c>
      <c r="R40" s="9" t="s">
        <v>18</v>
      </c>
    </row>
    <row r="41" spans="1:18" x14ac:dyDescent="0.25">
      <c r="A41" s="4">
        <v>18031821102406</v>
      </c>
      <c r="B41" s="1" t="s">
        <v>14</v>
      </c>
      <c r="C41" s="1">
        <v>144</v>
      </c>
      <c r="D41" s="1">
        <v>51</v>
      </c>
      <c r="E41" s="1">
        <f t="shared" si="15"/>
        <v>0.35416666666666669</v>
      </c>
      <c r="F41" s="1">
        <v>751.82995605468705</v>
      </c>
      <c r="G41" s="1">
        <f t="shared" si="16"/>
        <v>12</v>
      </c>
      <c r="H41" s="1">
        <v>15</v>
      </c>
      <c r="I41" s="1">
        <v>62.652496337890597</v>
      </c>
      <c r="J41" s="1">
        <v>183</v>
      </c>
      <c r="K41" s="1">
        <v>56</v>
      </c>
      <c r="L41" s="1">
        <f t="shared" si="17"/>
        <v>0.30601092896174864</v>
      </c>
      <c r="M41" s="1">
        <v>723.95050048828102</v>
      </c>
      <c r="N41" s="1">
        <f t="shared" si="18"/>
        <v>14.00000044504813</v>
      </c>
      <c r="O41" s="1">
        <v>12.857142448425201</v>
      </c>
      <c r="P41" s="1">
        <v>51.710750579833899</v>
      </c>
      <c r="Q41" s="9" t="str">
        <f t="shared" si="19"/>
        <v>safe</v>
      </c>
      <c r="R41" s="5" t="s">
        <v>13</v>
      </c>
    </row>
    <row r="42" spans="1:18" x14ac:dyDescent="0.25">
      <c r="A42" s="4">
        <v>18031822480304</v>
      </c>
      <c r="B42" s="1" t="s">
        <v>14</v>
      </c>
      <c r="C42" s="1">
        <v>119</v>
      </c>
      <c r="D42" s="1">
        <v>24</v>
      </c>
      <c r="E42" s="1">
        <f t="shared" si="15"/>
        <v>0.20168067226890757</v>
      </c>
      <c r="F42" s="1">
        <v>760.335205078125</v>
      </c>
      <c r="G42" s="1">
        <f t="shared" si="16"/>
        <v>6</v>
      </c>
      <c r="H42" s="1">
        <v>30</v>
      </c>
      <c r="I42" s="1">
        <v>126.722534179687</v>
      </c>
      <c r="J42" s="1">
        <v>117</v>
      </c>
      <c r="K42" s="1">
        <v>56</v>
      </c>
      <c r="L42" s="1">
        <f t="shared" si="17"/>
        <v>0.47863247863247865</v>
      </c>
      <c r="M42" s="1">
        <v>746.88409423828102</v>
      </c>
      <c r="N42" s="1">
        <f t="shared" si="18"/>
        <v>14.00000044504813</v>
      </c>
      <c r="O42" s="1">
        <v>12.857142448425201</v>
      </c>
      <c r="P42" s="1">
        <v>53.348865509033203</v>
      </c>
      <c r="Q42" s="9" t="str">
        <f t="shared" si="19"/>
        <v>safe</v>
      </c>
      <c r="R42" s="9" t="s">
        <v>18</v>
      </c>
    </row>
    <row r="43" spans="1:18" x14ac:dyDescent="0.25">
      <c r="A43" s="12" t="s">
        <v>22</v>
      </c>
      <c r="B43" s="17"/>
      <c r="C43" s="17"/>
      <c r="D43" s="17"/>
      <c r="E43" s="17"/>
      <c r="F43" s="17"/>
      <c r="G43" s="17">
        <f>AVERAGE(G16:G42)</f>
        <v>10.056519053012737</v>
      </c>
      <c r="H43" s="17"/>
      <c r="I43" s="17"/>
      <c r="J43" s="17"/>
      <c r="K43" s="17"/>
      <c r="L43" s="17"/>
      <c r="M43" s="17"/>
      <c r="N43" s="17">
        <f>AVERAGE(N17:N42)</f>
        <v>11.83335440696127</v>
      </c>
      <c r="O43" s="17"/>
      <c r="P43" s="17"/>
      <c r="Q43" s="17" t="str">
        <f t="shared" si="19"/>
        <v>safe</v>
      </c>
      <c r="R43" s="17"/>
    </row>
  </sheetData>
  <mergeCells count="3">
    <mergeCell ref="Q1:R1"/>
    <mergeCell ref="J1:P1"/>
    <mergeCell ref="C1:I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Loiacono</dc:creator>
  <cp:lastModifiedBy>Marco Ballabio</cp:lastModifiedBy>
  <dcterms:created xsi:type="dcterms:W3CDTF">2018-02-02T11:13:21Z</dcterms:created>
  <dcterms:modified xsi:type="dcterms:W3CDTF">2018-03-22T08:25:34Z</dcterms:modified>
</cp:coreProperties>
</file>