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 Pawan kumar\Downloads\"/>
    </mc:Choice>
  </mc:AlternateContent>
  <xr:revisionPtr revIDLastSave="0" documentId="13_ncr:1_{B14CA3D4-5B1B-46CD-9031-2AF745880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J9" i="1"/>
  <c r="J29" i="1"/>
  <c r="J19" i="1"/>
  <c r="J15" i="1"/>
  <c r="J17" i="1"/>
  <c r="J23" i="1"/>
  <c r="J4" i="1"/>
  <c r="J13" i="1"/>
  <c r="J21" i="1"/>
  <c r="J22" i="1"/>
  <c r="J18" i="1"/>
  <c r="J5" i="1"/>
  <c r="J11" i="1"/>
  <c r="J12" i="1"/>
  <c r="J2" i="1"/>
  <c r="J26" i="1"/>
  <c r="J25" i="1"/>
  <c r="J30" i="1"/>
  <c r="J28" i="1"/>
  <c r="J16" i="1"/>
  <c r="J14" i="1"/>
  <c r="J8" i="1"/>
  <c r="J27" i="1"/>
  <c r="J3" i="1"/>
  <c r="J10" i="1"/>
  <c r="J24" i="1"/>
  <c r="J6" i="1"/>
  <c r="J20" i="1"/>
  <c r="J7" i="1"/>
  <c r="I9" i="1"/>
  <c r="I29" i="1"/>
  <c r="I19" i="1"/>
  <c r="I15" i="1"/>
  <c r="I17" i="1"/>
  <c r="I23" i="1"/>
  <c r="I4" i="1"/>
  <c r="I13" i="1"/>
  <c r="I21" i="1"/>
  <c r="I22" i="1"/>
  <c r="I18" i="1"/>
  <c r="I5" i="1"/>
  <c r="I11" i="1"/>
  <c r="I12" i="1"/>
  <c r="I2" i="1"/>
  <c r="I26" i="1"/>
  <c r="I25" i="1"/>
  <c r="I30" i="1"/>
  <c r="I28" i="1"/>
  <c r="I16" i="1"/>
  <c r="I14" i="1"/>
  <c r="I8" i="1"/>
  <c r="I27" i="1"/>
  <c r="I3" i="1"/>
  <c r="I10" i="1"/>
  <c r="I24" i="1"/>
  <c r="I6" i="1"/>
  <c r="I20" i="1"/>
  <c r="I7" i="1"/>
  <c r="K7" i="1"/>
  <c r="L7" i="1" s="1"/>
  <c r="K29" i="1"/>
  <c r="L29" i="1" s="1"/>
  <c r="K19" i="1"/>
  <c r="L19" i="1" s="1"/>
  <c r="K15" i="1"/>
  <c r="L15" i="1" s="1"/>
  <c r="K17" i="1"/>
  <c r="L17" i="1" s="1"/>
  <c r="K23" i="1"/>
  <c r="L23" i="1" s="1"/>
  <c r="K4" i="1"/>
  <c r="L4" i="1" s="1"/>
  <c r="K13" i="1"/>
  <c r="L13" i="1" s="1"/>
  <c r="K21" i="1"/>
  <c r="L21" i="1" s="1"/>
  <c r="K22" i="1"/>
  <c r="L22" i="1" s="1"/>
  <c r="K18" i="1"/>
  <c r="L18" i="1" s="1"/>
  <c r="K5" i="1"/>
  <c r="L5" i="1" s="1"/>
  <c r="K11" i="1"/>
  <c r="L11" i="1" s="1"/>
  <c r="K12" i="1"/>
  <c r="L12" i="1" s="1"/>
  <c r="K2" i="1"/>
  <c r="L2" i="1" s="1"/>
  <c r="K26" i="1"/>
  <c r="L26" i="1" s="1"/>
  <c r="K25" i="1"/>
  <c r="L25" i="1" s="1"/>
  <c r="K30" i="1"/>
  <c r="L30" i="1" s="1"/>
  <c r="K28" i="1"/>
  <c r="L28" i="1" s="1"/>
  <c r="K16" i="1"/>
  <c r="L16" i="1" s="1"/>
  <c r="K14" i="1"/>
  <c r="L14" i="1" s="1"/>
  <c r="K8" i="1"/>
  <c r="L8" i="1" s="1"/>
  <c r="K27" i="1"/>
  <c r="L27" i="1" s="1"/>
  <c r="K3" i="1"/>
  <c r="L3" i="1" s="1"/>
  <c r="K10" i="1"/>
  <c r="L10" i="1" s="1"/>
  <c r="K24" i="1"/>
  <c r="L24" i="1" s="1"/>
  <c r="K6" i="1"/>
  <c r="L6" i="1" s="1"/>
  <c r="K20" i="1"/>
  <c r="L20" i="1" s="1"/>
  <c r="K9" i="1"/>
  <c r="L9" i="1" s="1"/>
</calcChain>
</file>

<file path=xl/sharedStrings.xml><?xml version="1.0" encoding="utf-8"?>
<sst xmlns="http://schemas.openxmlformats.org/spreadsheetml/2006/main" count="43" uniqueCount="43">
  <si>
    <t>State Name</t>
  </si>
  <si>
    <t>No. OfVillagesWhere SurveyCompleted</t>
  </si>
  <si>
    <t>ATM</t>
  </si>
  <si>
    <t>markets</t>
  </si>
  <si>
    <t>NSDP</t>
  </si>
  <si>
    <t>electricityfordomesticuse</t>
  </si>
  <si>
    <t>AanganwadiCentre</t>
  </si>
  <si>
    <t>PublicDistributionSystem</t>
  </si>
  <si>
    <t>y esti</t>
  </si>
  <si>
    <t>tecnnical effi</t>
  </si>
  <si>
    <t>y _frontier</t>
  </si>
  <si>
    <t>%markets</t>
  </si>
  <si>
    <t>%electricity</t>
  </si>
  <si>
    <t>error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</si>
  <si>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</si>
  <si>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</si>
  <si>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</si>
  <si>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</si>
  <si>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</si>
  <si>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</si>
  <si>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</si>
  <si>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</si>
  <si>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</si>
  <si>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</si>
  <si>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</si>
  <si>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</si>
  <si>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</si>
  <si>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</si>
  <si>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</si>
  <si>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</si>
  <si>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</si>
  <si>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</si>
  <si>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</si>
  <si>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</si>
  <si>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</si>
  <si>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</si>
  <si>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</si>
  <si>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</si>
  <si>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TELANGANA</t>
  </si>
  <si>
    <t>TRIPURA</t>
  </si>
  <si>
    <t>UTTAR PRADESH</t>
  </si>
  <si>
    <t>UTTARAKAND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</si>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</sst>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21212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A9" sqref="A9"/>
    </sheetView>
  </sheetViews>
  <sheetFormatPr defaultRowHeight="14.4" x14ac:dyDescent="0.3"/>
  <cols>
    <col min="1" max="1" width="15.5546875" customWidth="1"/>
    <col min="10" max="10" width="22.5546875" customWidth="1"/>
    <col min="11" max="11" width="21.109375" customWidth="1"/>
    <col min="12" max="12" width="19.6640625" customWidth="1"/>
    <col min="13" max="13" width="18.21875" customWidth="1"/>
    <col min="14" max="14" width="28" customWidth="1"/>
  </cols>
  <sheetData>
    <row r="1" spans="1:14" x14ac:dyDescent="0.3">
      <c r="A1" s="4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3</v>
      </c>
      <c r="G1" s="1" t="s">
        <v>6</v>
      </c>
      <c r="H1" s="1" t="s">
        <v>4</v>
      </c>
      <c r="I1" s="2" t="s">
        <v>11</v>
      </c>
      <c r="J1" s="2" t="s">
        <v>12</v>
      </c>
      <c r="K1" s="2" t="s">
        <v>8</v>
      </c>
      <c r="L1" s="2" t="s">
        <v>13</v>
      </c>
      <c r="M1" s="2" t="s">
        <v>10</v>
      </c>
      <c r="N1" s="2" t="s">
        <v>9</v>
      </c>
    </row>
    <row r="2" spans="1:14" x14ac:dyDescent="0.3">
      <c r="A2" t="s">
        <v>28</v>
      </c>
      <c r="B2">
        <v>43735</v>
      </c>
      <c r="C2">
        <v>3475</v>
      </c>
      <c r="D2">
        <v>41181</v>
      </c>
      <c r="E2">
        <v>22625</v>
      </c>
      <c r="F2">
        <v>8806</v>
      </c>
      <c r="G2">
        <v>39424</v>
      </c>
      <c r="H2">
        <v>1728578</v>
      </c>
      <c r="I2">
        <f t="shared" ref="I2:I30" si="0">(F2/B2)*100</f>
        <v>20.134903395449868</v>
      </c>
      <c r="J2">
        <f t="shared" ref="J2:J30" si="1">(D2/B2)*100</f>
        <v>94.160283525780258</v>
      </c>
      <c r="K2" s="3">
        <f t="shared" ref="K2:K30" si="2">-6065.0425+259.7358*(C2)-38.1863*(D2)+28.7189*(E2)-58.6295*(F2)+44.348*(G2)</f>
        <v>1205816.1296999997</v>
      </c>
      <c r="L2">
        <f t="shared" ref="L2:L30" si="3">H2-K2</f>
        <v>522761.8703000003</v>
      </c>
      <c r="M2">
        <f>K2+522761.9</f>
        <v>1728578.0296999998</v>
      </c>
      <c r="N2">
        <f>H2/M2</f>
        <v>0.99999998281824753</v>
      </c>
    </row>
    <row r="3" spans="1:14" x14ac:dyDescent="0.3">
      <c r="A3" t="s">
        <v>37</v>
      </c>
      <c r="B3">
        <v>17733</v>
      </c>
      <c r="C3">
        <v>3535</v>
      </c>
      <c r="D3">
        <v>17227</v>
      </c>
      <c r="E3">
        <v>15199</v>
      </c>
      <c r="F3">
        <v>3504</v>
      </c>
      <c r="G3">
        <v>15984</v>
      </c>
      <c r="H3">
        <v>1071602</v>
      </c>
      <c r="I3">
        <f t="shared" si="0"/>
        <v>19.759769920487226</v>
      </c>
      <c r="J3">
        <f t="shared" si="1"/>
        <v>97.146562905317765</v>
      </c>
      <c r="K3" s="3">
        <f t="shared" si="2"/>
        <v>1194184.8454999998</v>
      </c>
      <c r="L3">
        <f t="shared" si="3"/>
        <v>-122582.84549999982</v>
      </c>
      <c r="M3">
        <f t="shared" ref="M3:M30" si="4">K3+522761.9</f>
        <v>1716946.7454999997</v>
      </c>
      <c r="N3">
        <f t="shared" ref="N3:N30" si="5">H3/M3</f>
        <v>0.62413234586838273</v>
      </c>
    </row>
    <row r="4" spans="1:14" x14ac:dyDescent="0.3">
      <c r="A4" t="s">
        <v>20</v>
      </c>
      <c r="B4">
        <v>18391</v>
      </c>
      <c r="C4">
        <v>4899</v>
      </c>
      <c r="D4">
        <v>18331</v>
      </c>
      <c r="E4">
        <v>15324</v>
      </c>
      <c r="F4">
        <v>13156</v>
      </c>
      <c r="G4">
        <v>17948</v>
      </c>
      <c r="H4">
        <v>1034399</v>
      </c>
      <c r="I4">
        <f t="shared" si="0"/>
        <v>71.534989940731876</v>
      </c>
      <c r="J4">
        <f t="shared" si="1"/>
        <v>99.673753466369419</v>
      </c>
      <c r="K4" s="3">
        <f t="shared" si="2"/>
        <v>1031104.2019999999</v>
      </c>
      <c r="L4">
        <f t="shared" si="3"/>
        <v>3294.798000000068</v>
      </c>
      <c r="M4">
        <f t="shared" si="4"/>
        <v>1553866.102</v>
      </c>
      <c r="N4">
        <f t="shared" si="5"/>
        <v>0.66569378060864604</v>
      </c>
    </row>
    <row r="5" spans="1:14" x14ac:dyDescent="0.3">
      <c r="A5" t="s">
        <v>25</v>
      </c>
      <c r="B5">
        <v>32132</v>
      </c>
      <c r="C5">
        <v>2629</v>
      </c>
      <c r="D5">
        <v>30476</v>
      </c>
      <c r="E5">
        <v>11436</v>
      </c>
      <c r="F5">
        <v>5147</v>
      </c>
      <c r="G5">
        <v>27120</v>
      </c>
      <c r="H5">
        <v>974815</v>
      </c>
      <c r="I5">
        <f t="shared" si="0"/>
        <v>16.018299514502676</v>
      </c>
      <c r="J5">
        <f t="shared" si="1"/>
        <v>94.846259180878874</v>
      </c>
      <c r="K5" s="3">
        <f t="shared" si="2"/>
        <v>742395.76079999993</v>
      </c>
      <c r="L5">
        <f t="shared" si="3"/>
        <v>232419.23920000007</v>
      </c>
      <c r="M5">
        <f t="shared" si="4"/>
        <v>1265157.6608</v>
      </c>
      <c r="N5">
        <f t="shared" si="5"/>
        <v>0.77050871223717132</v>
      </c>
    </row>
    <row r="6" spans="1:14" x14ac:dyDescent="0.3">
      <c r="A6" t="s">
        <v>40</v>
      </c>
      <c r="B6">
        <v>104031</v>
      </c>
      <c r="C6">
        <v>4570</v>
      </c>
      <c r="D6">
        <v>100161</v>
      </c>
      <c r="E6">
        <v>65304</v>
      </c>
      <c r="F6">
        <v>22458</v>
      </c>
      <c r="G6">
        <v>66776</v>
      </c>
      <c r="H6">
        <v>949184</v>
      </c>
      <c r="I6">
        <f t="shared" si="0"/>
        <v>21.587795945439339</v>
      </c>
      <c r="J6">
        <f t="shared" si="1"/>
        <v>96.279955013409463</v>
      </c>
      <c r="K6" s="3">
        <f t="shared" si="2"/>
        <v>876289.35179999983</v>
      </c>
      <c r="L6">
        <f t="shared" si="3"/>
        <v>72894.648200000171</v>
      </c>
      <c r="M6">
        <f t="shared" si="4"/>
        <v>1399051.2517999997</v>
      </c>
      <c r="N6">
        <f t="shared" si="5"/>
        <v>0.67844834045843083</v>
      </c>
    </row>
    <row r="7" spans="1:14" x14ac:dyDescent="0.3">
      <c r="A7" t="s">
        <v>42</v>
      </c>
      <c r="B7">
        <v>39719</v>
      </c>
      <c r="C7">
        <v>3420</v>
      </c>
      <c r="D7">
        <v>38439</v>
      </c>
      <c r="E7">
        <v>14486</v>
      </c>
      <c r="F7">
        <v>12323</v>
      </c>
      <c r="G7">
        <v>33797</v>
      </c>
      <c r="H7">
        <v>659288</v>
      </c>
      <c r="I7">
        <f t="shared" si="0"/>
        <v>31.025453813036581</v>
      </c>
      <c r="J7">
        <f t="shared" si="1"/>
        <v>96.777360960749263</v>
      </c>
      <c r="K7" s="3">
        <f t="shared" si="2"/>
        <v>606748.22069999995</v>
      </c>
      <c r="L7">
        <f t="shared" si="3"/>
        <v>52539.779300000053</v>
      </c>
      <c r="M7">
        <f t="shared" si="4"/>
        <v>1129510.1206999999</v>
      </c>
      <c r="N7">
        <f t="shared" si="5"/>
        <v>0.58369375175798732</v>
      </c>
    </row>
    <row r="8" spans="1:14" x14ac:dyDescent="0.3">
      <c r="A8" t="s">
        <v>35</v>
      </c>
      <c r="B8">
        <v>45692</v>
      </c>
      <c r="C8">
        <v>2861</v>
      </c>
      <c r="D8">
        <v>44609</v>
      </c>
      <c r="E8">
        <v>14694</v>
      </c>
      <c r="F8">
        <v>5981</v>
      </c>
      <c r="G8">
        <v>36177</v>
      </c>
      <c r="H8">
        <v>568102</v>
      </c>
      <c r="I8">
        <f t="shared" si="0"/>
        <v>13.089818786658498</v>
      </c>
      <c r="J8">
        <f t="shared" si="1"/>
        <v>97.629782018734133</v>
      </c>
      <c r="K8" s="3">
        <f t="shared" si="2"/>
        <v>709296.49769999972</v>
      </c>
      <c r="L8">
        <f t="shared" si="3"/>
        <v>-141194.49769999972</v>
      </c>
      <c r="M8">
        <f t="shared" si="4"/>
        <v>1232058.3976999996</v>
      </c>
      <c r="N8">
        <f t="shared" si="5"/>
        <v>0.46109989677480379</v>
      </c>
    </row>
    <row r="9" spans="1:14" x14ac:dyDescent="0.3">
      <c r="A9" t="s">
        <v>14</v>
      </c>
      <c r="B9">
        <v>20040</v>
      </c>
      <c r="C9">
        <v>2220</v>
      </c>
      <c r="D9">
        <v>19439</v>
      </c>
      <c r="E9">
        <v>15267</v>
      </c>
      <c r="F9">
        <v>3971</v>
      </c>
      <c r="G9">
        <v>17856</v>
      </c>
      <c r="H9">
        <v>558862</v>
      </c>
      <c r="I9">
        <f t="shared" si="0"/>
        <v>19.815369261477045</v>
      </c>
      <c r="J9">
        <f t="shared" si="1"/>
        <v>97.000998003992009</v>
      </c>
      <c r="K9" s="3">
        <f t="shared" si="2"/>
        <v>825756.53759999992</v>
      </c>
      <c r="L9">
        <f t="shared" si="3"/>
        <v>-266894.53759999992</v>
      </c>
      <c r="M9">
        <f t="shared" si="4"/>
        <v>1348518.4375999998</v>
      </c>
      <c r="N9">
        <f t="shared" si="5"/>
        <v>0.41442666590055977</v>
      </c>
    </row>
    <row r="10" spans="1:14" x14ac:dyDescent="0.3">
      <c r="A10" t="s">
        <v>38</v>
      </c>
      <c r="B10">
        <v>15787</v>
      </c>
      <c r="C10">
        <v>1183</v>
      </c>
      <c r="D10">
        <v>15262</v>
      </c>
      <c r="E10">
        <v>11546</v>
      </c>
      <c r="F10">
        <v>1931</v>
      </c>
      <c r="G10">
        <v>14701</v>
      </c>
      <c r="H10">
        <v>544441</v>
      </c>
      <c r="I10">
        <f t="shared" si="0"/>
        <v>12.231582947995186</v>
      </c>
      <c r="J10">
        <f t="shared" si="1"/>
        <v>96.674479001710267</v>
      </c>
      <c r="K10" s="3">
        <f t="shared" si="2"/>
        <v>588737.90119999985</v>
      </c>
      <c r="L10">
        <f t="shared" si="3"/>
        <v>-44296.901199999847</v>
      </c>
      <c r="M10">
        <f t="shared" si="4"/>
        <v>1111499.8011999999</v>
      </c>
      <c r="N10">
        <f t="shared" si="5"/>
        <v>0.48982554869754308</v>
      </c>
    </row>
    <row r="11" spans="1:14" x14ac:dyDescent="0.3">
      <c r="A11" t="s">
        <v>26</v>
      </c>
      <c r="B11">
        <v>1596</v>
      </c>
      <c r="C11">
        <v>1322</v>
      </c>
      <c r="D11">
        <v>1596</v>
      </c>
      <c r="E11">
        <v>1558</v>
      </c>
      <c r="F11">
        <v>1339</v>
      </c>
      <c r="G11">
        <v>1576</v>
      </c>
      <c r="H11">
        <v>510787</v>
      </c>
      <c r="I11">
        <f t="shared" si="0"/>
        <v>83.897243107769427</v>
      </c>
      <c r="J11">
        <f t="shared" si="1"/>
        <v>100</v>
      </c>
      <c r="K11" s="3">
        <f t="shared" si="2"/>
        <v>312491.94400000002</v>
      </c>
      <c r="L11">
        <f t="shared" si="3"/>
        <v>198295.05599999998</v>
      </c>
      <c r="M11">
        <f t="shared" si="4"/>
        <v>835253.84400000004</v>
      </c>
      <c r="N11">
        <f t="shared" si="5"/>
        <v>0.61153504849957918</v>
      </c>
    </row>
    <row r="12" spans="1:14" x14ac:dyDescent="0.3">
      <c r="A12" t="s">
        <v>27</v>
      </c>
      <c r="B12">
        <v>52688</v>
      </c>
      <c r="C12">
        <v>1625</v>
      </c>
      <c r="D12">
        <v>51269</v>
      </c>
      <c r="E12">
        <v>19659</v>
      </c>
      <c r="F12">
        <v>8312</v>
      </c>
      <c r="G12">
        <v>46128</v>
      </c>
      <c r="H12">
        <v>482361</v>
      </c>
      <c r="I12">
        <f t="shared" si="0"/>
        <v>15.775888247798362</v>
      </c>
      <c r="J12">
        <f t="shared" si="1"/>
        <v>97.306787124202856</v>
      </c>
      <c r="K12" s="3">
        <f t="shared" si="2"/>
        <v>581173.21289999993</v>
      </c>
      <c r="L12">
        <f t="shared" si="3"/>
        <v>-98812.212899999926</v>
      </c>
      <c r="M12">
        <f t="shared" si="4"/>
        <v>1103935.1129000001</v>
      </c>
      <c r="N12">
        <f t="shared" si="5"/>
        <v>0.43694687700697737</v>
      </c>
    </row>
    <row r="13" spans="1:14" x14ac:dyDescent="0.3">
      <c r="A13" t="s">
        <v>21</v>
      </c>
      <c r="B13">
        <v>7500</v>
      </c>
      <c r="C13">
        <v>884</v>
      </c>
      <c r="D13">
        <v>7424</v>
      </c>
      <c r="E13">
        <v>4792</v>
      </c>
      <c r="F13">
        <v>1097</v>
      </c>
      <c r="G13">
        <v>7127</v>
      </c>
      <c r="H13">
        <v>470328</v>
      </c>
      <c r="I13">
        <f t="shared" si="0"/>
        <v>14.626666666666665</v>
      </c>
      <c r="J13">
        <f t="shared" si="1"/>
        <v>98.986666666666665</v>
      </c>
      <c r="K13" s="3">
        <f t="shared" si="2"/>
        <v>329418.91679999995</v>
      </c>
      <c r="L13">
        <f t="shared" si="3"/>
        <v>140909.08320000005</v>
      </c>
      <c r="M13">
        <f t="shared" si="4"/>
        <v>852180.81679999991</v>
      </c>
      <c r="N13">
        <f t="shared" si="5"/>
        <v>0.55191103898127558</v>
      </c>
    </row>
    <row r="14" spans="1:14" x14ac:dyDescent="0.3">
      <c r="A14" t="s">
        <v>34</v>
      </c>
      <c r="B14">
        <v>14685</v>
      </c>
      <c r="C14">
        <v>1952</v>
      </c>
      <c r="D14">
        <v>14477</v>
      </c>
      <c r="E14">
        <v>6230</v>
      </c>
      <c r="F14">
        <v>3246</v>
      </c>
      <c r="G14">
        <v>12638</v>
      </c>
      <c r="H14">
        <v>353942</v>
      </c>
      <c r="I14">
        <f t="shared" si="0"/>
        <v>22.104187946884576</v>
      </c>
      <c r="J14">
        <f t="shared" si="1"/>
        <v>98.583588695948237</v>
      </c>
      <c r="K14" s="3">
        <f t="shared" si="2"/>
        <v>497193.58799999999</v>
      </c>
      <c r="L14">
        <f t="shared" si="3"/>
        <v>-143251.58799999999</v>
      </c>
      <c r="M14">
        <f t="shared" si="4"/>
        <v>1019955.488</v>
      </c>
      <c r="N14">
        <f t="shared" si="5"/>
        <v>0.3470171043385768</v>
      </c>
    </row>
    <row r="15" spans="1:14" x14ac:dyDescent="0.3">
      <c r="A15" t="s">
        <v>17</v>
      </c>
      <c r="B15">
        <v>45265</v>
      </c>
      <c r="C15">
        <v>3619</v>
      </c>
      <c r="D15">
        <v>42536</v>
      </c>
      <c r="E15">
        <v>23271</v>
      </c>
      <c r="F15">
        <v>18368</v>
      </c>
      <c r="G15">
        <v>35768</v>
      </c>
      <c r="H15">
        <v>345545</v>
      </c>
      <c r="I15">
        <f t="shared" si="0"/>
        <v>40.57881365293273</v>
      </c>
      <c r="J15">
        <f t="shared" si="1"/>
        <v>93.971059317353365</v>
      </c>
      <c r="K15" s="3">
        <f t="shared" si="2"/>
        <v>487276.49080000003</v>
      </c>
      <c r="L15">
        <f t="shared" si="3"/>
        <v>-141731.49080000003</v>
      </c>
      <c r="M15">
        <f t="shared" si="4"/>
        <v>1010038.3908000001</v>
      </c>
      <c r="N15">
        <f t="shared" si="5"/>
        <v>0.3421107585092002</v>
      </c>
    </row>
    <row r="16" spans="1:14" x14ac:dyDescent="0.3">
      <c r="A16" t="s">
        <v>33</v>
      </c>
      <c r="B16">
        <v>49272</v>
      </c>
      <c r="C16">
        <v>2772</v>
      </c>
      <c r="D16">
        <v>45760</v>
      </c>
      <c r="E16">
        <v>21769</v>
      </c>
      <c r="F16">
        <v>10665</v>
      </c>
      <c r="G16">
        <v>39507</v>
      </c>
      <c r="H16">
        <v>338339</v>
      </c>
      <c r="I16">
        <f t="shared" si="0"/>
        <v>21.645153433999027</v>
      </c>
      <c r="J16">
        <f t="shared" si="1"/>
        <v>92.872219516155212</v>
      </c>
      <c r="K16" s="3">
        <f t="shared" si="2"/>
        <v>718472.05969999963</v>
      </c>
      <c r="L16">
        <f t="shared" si="3"/>
        <v>-380133.05969999963</v>
      </c>
      <c r="M16">
        <f t="shared" si="4"/>
        <v>1241233.9596999995</v>
      </c>
      <c r="N16">
        <f t="shared" si="5"/>
        <v>0.27258277728863861</v>
      </c>
    </row>
    <row r="17" spans="1:14" x14ac:dyDescent="0.3">
      <c r="A17" t="s">
        <v>18</v>
      </c>
      <c r="B17">
        <v>19898</v>
      </c>
      <c r="C17">
        <v>664</v>
      </c>
      <c r="D17">
        <v>18479</v>
      </c>
      <c r="E17">
        <v>11760</v>
      </c>
      <c r="F17">
        <v>6836</v>
      </c>
      <c r="G17">
        <v>18730</v>
      </c>
      <c r="H17">
        <v>209211</v>
      </c>
      <c r="I17">
        <f t="shared" si="0"/>
        <v>34.355211579053169</v>
      </c>
      <c r="J17">
        <f t="shared" si="1"/>
        <v>92.86863001306665</v>
      </c>
      <c r="K17" s="3">
        <f t="shared" si="2"/>
        <v>228335.93299999996</v>
      </c>
      <c r="L17">
        <f t="shared" si="3"/>
        <v>-19124.932999999961</v>
      </c>
      <c r="M17">
        <f t="shared" si="4"/>
        <v>751097.83299999998</v>
      </c>
      <c r="N17">
        <f t="shared" si="5"/>
        <v>0.27854027905310175</v>
      </c>
    </row>
    <row r="18" spans="1:14" x14ac:dyDescent="0.3">
      <c r="A18" t="s">
        <v>24</v>
      </c>
      <c r="B18">
        <v>31212</v>
      </c>
      <c r="C18">
        <v>1288</v>
      </c>
      <c r="D18">
        <v>28977</v>
      </c>
      <c r="E18">
        <v>10968</v>
      </c>
      <c r="F18">
        <v>8670</v>
      </c>
      <c r="G18">
        <v>22043</v>
      </c>
      <c r="H18">
        <v>208701</v>
      </c>
      <c r="I18">
        <f t="shared" si="0"/>
        <v>27.777777777777779</v>
      </c>
      <c r="J18">
        <f t="shared" si="1"/>
        <v>92.839292579777009</v>
      </c>
      <c r="K18" s="3">
        <f t="shared" si="2"/>
        <v>6184.3469999998342</v>
      </c>
      <c r="L18">
        <f t="shared" si="3"/>
        <v>202516.65300000017</v>
      </c>
      <c r="M18">
        <f t="shared" si="4"/>
        <v>528946.24699999986</v>
      </c>
      <c r="N18">
        <f t="shared" si="5"/>
        <v>0.39455994098394664</v>
      </c>
    </row>
    <row r="19" spans="1:14" x14ac:dyDescent="0.3">
      <c r="A19" t="s">
        <v>16</v>
      </c>
      <c r="B19">
        <v>26372</v>
      </c>
      <c r="C19">
        <v>1073</v>
      </c>
      <c r="D19">
        <v>23765</v>
      </c>
      <c r="E19">
        <v>12452</v>
      </c>
      <c r="F19">
        <v>8828</v>
      </c>
      <c r="G19">
        <v>21485</v>
      </c>
      <c r="H19">
        <v>204627</v>
      </c>
      <c r="I19">
        <f t="shared" si="0"/>
        <v>33.474897618686484</v>
      </c>
      <c r="J19">
        <f t="shared" si="1"/>
        <v>90.11451539511603</v>
      </c>
      <c r="K19" s="3">
        <f t="shared" si="2"/>
        <v>157977.34820000001</v>
      </c>
      <c r="L19">
        <f t="shared" si="3"/>
        <v>46649.651799999992</v>
      </c>
      <c r="M19">
        <f t="shared" si="4"/>
        <v>680739.24820000003</v>
      </c>
      <c r="N19">
        <f t="shared" si="5"/>
        <v>0.30059527277304998</v>
      </c>
    </row>
    <row r="20" spans="1:14" x14ac:dyDescent="0.3">
      <c r="A20" t="s">
        <v>41</v>
      </c>
      <c r="B20">
        <v>15848</v>
      </c>
      <c r="C20">
        <v>512</v>
      </c>
      <c r="D20">
        <v>15356</v>
      </c>
      <c r="E20">
        <v>6547</v>
      </c>
      <c r="F20">
        <v>1953</v>
      </c>
      <c r="G20">
        <v>10357</v>
      </c>
      <c r="H20">
        <v>166519</v>
      </c>
      <c r="I20">
        <f t="shared" si="0"/>
        <v>12.323321554770319</v>
      </c>
      <c r="J20">
        <f t="shared" si="1"/>
        <v>96.895507319535596</v>
      </c>
      <c r="K20" s="3">
        <f t="shared" si="2"/>
        <v>73362.325099999842</v>
      </c>
      <c r="L20">
        <f t="shared" si="3"/>
        <v>93156.674900000158</v>
      </c>
      <c r="M20">
        <f t="shared" si="4"/>
        <v>596124.22509999992</v>
      </c>
      <c r="N20">
        <f t="shared" si="5"/>
        <v>0.27933607290001744</v>
      </c>
    </row>
    <row r="21" spans="1:14" x14ac:dyDescent="0.3">
      <c r="A21" t="s">
        <v>22</v>
      </c>
      <c r="B21">
        <v>19602</v>
      </c>
      <c r="C21">
        <v>1022</v>
      </c>
      <c r="D21">
        <v>18278</v>
      </c>
      <c r="E21">
        <v>7294</v>
      </c>
      <c r="F21">
        <v>2255</v>
      </c>
      <c r="G21">
        <v>12451</v>
      </c>
      <c r="H21">
        <v>99218</v>
      </c>
      <c r="I21">
        <f t="shared" si="0"/>
        <v>11.503928170594838</v>
      </c>
      <c r="J21">
        <f t="shared" si="1"/>
        <v>93.245587184981133</v>
      </c>
      <c r="K21" s="3">
        <f t="shared" si="2"/>
        <v>190858.8358</v>
      </c>
      <c r="L21">
        <f t="shared" si="3"/>
        <v>-91640.835800000001</v>
      </c>
      <c r="M21">
        <f t="shared" si="4"/>
        <v>713620.73580000002</v>
      </c>
      <c r="N21">
        <f t="shared" si="5"/>
        <v>0.13903463705937902</v>
      </c>
    </row>
    <row r="22" spans="1:14" x14ac:dyDescent="0.3">
      <c r="A22" t="s">
        <v>23</v>
      </c>
      <c r="B22">
        <v>7646</v>
      </c>
      <c r="C22">
        <v>794</v>
      </c>
      <c r="D22">
        <v>7461</v>
      </c>
      <c r="E22">
        <v>4816</v>
      </c>
      <c r="F22">
        <v>2189</v>
      </c>
      <c r="G22">
        <v>7072</v>
      </c>
      <c r="H22">
        <v>93072</v>
      </c>
      <c r="I22">
        <f t="shared" si="0"/>
        <v>28.629348679047865</v>
      </c>
      <c r="J22">
        <f t="shared" si="1"/>
        <v>97.58043421396809</v>
      </c>
      <c r="K22" s="3">
        <f t="shared" si="2"/>
        <v>238856.50129999995</v>
      </c>
      <c r="L22">
        <f t="shared" si="3"/>
        <v>-145784.50129999995</v>
      </c>
      <c r="M22">
        <f t="shared" si="4"/>
        <v>761618.40130000003</v>
      </c>
      <c r="N22">
        <f t="shared" si="5"/>
        <v>0.12220292976264253</v>
      </c>
    </row>
    <row r="23" spans="1:14" x14ac:dyDescent="0.3">
      <c r="A23" t="s">
        <v>19</v>
      </c>
      <c r="B23">
        <v>403</v>
      </c>
      <c r="C23">
        <v>158</v>
      </c>
      <c r="D23">
        <v>391</v>
      </c>
      <c r="E23">
        <v>236</v>
      </c>
      <c r="F23">
        <v>78</v>
      </c>
      <c r="G23">
        <v>331</v>
      </c>
      <c r="H23">
        <v>47425</v>
      </c>
      <c r="I23">
        <f t="shared" si="0"/>
        <v>19.35483870967742</v>
      </c>
      <c r="J23">
        <f t="shared" si="1"/>
        <v>97.022332506203483</v>
      </c>
      <c r="K23" s="3">
        <f t="shared" si="2"/>
        <v>36926.118000000002</v>
      </c>
      <c r="L23">
        <f t="shared" si="3"/>
        <v>10498.881999999998</v>
      </c>
      <c r="M23">
        <f t="shared" si="4"/>
        <v>559688.01800000004</v>
      </c>
      <c r="N23">
        <f t="shared" si="5"/>
        <v>8.4734706612925911E-2</v>
      </c>
    </row>
    <row r="24" spans="1:14" x14ac:dyDescent="0.3">
      <c r="A24" t="s">
        <v>39</v>
      </c>
      <c r="B24">
        <v>1656</v>
      </c>
      <c r="C24">
        <v>145</v>
      </c>
      <c r="D24">
        <v>1622</v>
      </c>
      <c r="E24">
        <v>1201</v>
      </c>
      <c r="F24">
        <v>997</v>
      </c>
      <c r="G24">
        <v>1587</v>
      </c>
      <c r="H24">
        <v>32703</v>
      </c>
      <c r="I24">
        <f t="shared" si="0"/>
        <v>60.205314009661834</v>
      </c>
      <c r="J24">
        <f t="shared" si="1"/>
        <v>97.94685990338165</v>
      </c>
      <c r="K24" s="3">
        <f t="shared" si="2"/>
        <v>16076.533299999996</v>
      </c>
      <c r="L24">
        <f t="shared" si="3"/>
        <v>16626.466700000004</v>
      </c>
      <c r="M24">
        <f t="shared" si="4"/>
        <v>538838.43330000003</v>
      </c>
      <c r="N24">
        <f t="shared" si="5"/>
        <v>6.0691661876673339E-2</v>
      </c>
    </row>
    <row r="25" spans="1:14" x14ac:dyDescent="0.3">
      <c r="A25" t="s">
        <v>30</v>
      </c>
      <c r="B25">
        <v>6156</v>
      </c>
      <c r="C25">
        <v>161</v>
      </c>
      <c r="D25">
        <v>5363</v>
      </c>
      <c r="E25">
        <v>2596</v>
      </c>
      <c r="F25">
        <v>2047</v>
      </c>
      <c r="G25">
        <v>3819</v>
      </c>
      <c r="H25">
        <v>20968</v>
      </c>
      <c r="I25">
        <f t="shared" si="0"/>
        <v>33.252111760883693</v>
      </c>
      <c r="J25">
        <f t="shared" si="1"/>
        <v>87.118258609486674</v>
      </c>
      <c r="K25" s="3">
        <f t="shared" si="2"/>
        <v>-45136.015699999989</v>
      </c>
      <c r="L25">
        <f t="shared" si="3"/>
        <v>66104.015699999989</v>
      </c>
      <c r="M25">
        <f t="shared" si="4"/>
        <v>477625.88430000003</v>
      </c>
      <c r="N25">
        <f t="shared" si="5"/>
        <v>4.3900468314715245E-2</v>
      </c>
    </row>
    <row r="26" spans="1:14" x14ac:dyDescent="0.3">
      <c r="A26" t="s">
        <v>29</v>
      </c>
      <c r="B26">
        <v>3368</v>
      </c>
      <c r="C26">
        <v>108</v>
      </c>
      <c r="D26">
        <v>2778</v>
      </c>
      <c r="E26">
        <v>1842</v>
      </c>
      <c r="F26">
        <v>506</v>
      </c>
      <c r="G26">
        <v>2587</v>
      </c>
      <c r="H26">
        <v>16193</v>
      </c>
      <c r="I26">
        <f t="shared" si="0"/>
        <v>15.023752969121141</v>
      </c>
      <c r="J26">
        <f t="shared" si="1"/>
        <v>82.482185273159146</v>
      </c>
      <c r="K26" s="3">
        <f t="shared" si="2"/>
        <v>53866.845299999994</v>
      </c>
      <c r="L26">
        <f t="shared" si="3"/>
        <v>-37673.845299999994</v>
      </c>
      <c r="M26">
        <f t="shared" si="4"/>
        <v>576628.74530000007</v>
      </c>
      <c r="N26">
        <f t="shared" si="5"/>
        <v>2.8082193494490707E-2</v>
      </c>
    </row>
    <row r="27" spans="1:14" x14ac:dyDescent="0.3">
      <c r="A27" t="s">
        <v>36</v>
      </c>
      <c r="B27">
        <v>456</v>
      </c>
      <c r="C27">
        <v>52</v>
      </c>
      <c r="D27">
        <v>425</v>
      </c>
      <c r="E27">
        <v>296</v>
      </c>
      <c r="F27">
        <v>88</v>
      </c>
      <c r="G27">
        <v>414</v>
      </c>
      <c r="H27">
        <v>15889</v>
      </c>
      <c r="I27">
        <f t="shared" si="0"/>
        <v>19.298245614035086</v>
      </c>
      <c r="J27">
        <f t="shared" si="1"/>
        <v>93.201754385964904</v>
      </c>
      <c r="K27" s="3">
        <f t="shared" si="2"/>
        <v>12913.511999999999</v>
      </c>
      <c r="L27">
        <f t="shared" si="3"/>
        <v>2975.4880000000012</v>
      </c>
      <c r="M27">
        <f t="shared" si="4"/>
        <v>535675.41200000001</v>
      </c>
      <c r="N27">
        <f t="shared" si="5"/>
        <v>2.9661619040300471E-2</v>
      </c>
    </row>
    <row r="28" spans="1:14" x14ac:dyDescent="0.3">
      <c r="A28" t="s">
        <v>32</v>
      </c>
      <c r="B28">
        <v>1234</v>
      </c>
      <c r="C28">
        <v>32</v>
      </c>
      <c r="D28">
        <v>1172</v>
      </c>
      <c r="E28">
        <v>684</v>
      </c>
      <c r="F28">
        <v>190</v>
      </c>
      <c r="G28">
        <v>1138</v>
      </c>
      <c r="H28">
        <v>15055</v>
      </c>
      <c r="I28">
        <f t="shared" si="0"/>
        <v>15.39708265802269</v>
      </c>
      <c r="J28">
        <f t="shared" si="1"/>
        <v>94.975688816855751</v>
      </c>
      <c r="K28" s="3">
        <f t="shared" si="2"/>
        <v>16464.306100000002</v>
      </c>
      <c r="L28">
        <f t="shared" si="3"/>
        <v>-1409.3061000000016</v>
      </c>
      <c r="M28">
        <f t="shared" si="4"/>
        <v>539226.20610000007</v>
      </c>
      <c r="N28">
        <f t="shared" si="5"/>
        <v>2.7919637120173708E-2</v>
      </c>
    </row>
    <row r="29" spans="1:14" x14ac:dyDescent="0.3">
      <c r="A29" t="s">
        <v>15</v>
      </c>
      <c r="B29">
        <v>4623</v>
      </c>
      <c r="C29">
        <v>57</v>
      </c>
      <c r="D29">
        <v>3473</v>
      </c>
      <c r="E29">
        <v>1952</v>
      </c>
      <c r="F29">
        <v>431</v>
      </c>
      <c r="G29">
        <v>3008</v>
      </c>
      <c r="H29">
        <v>14897</v>
      </c>
      <c r="I29">
        <f t="shared" si="0"/>
        <v>9.3229504650659738</v>
      </c>
      <c r="J29">
        <f t="shared" si="1"/>
        <v>75.124378109452735</v>
      </c>
      <c r="K29" s="3">
        <f t="shared" si="2"/>
        <v>40307.64049999998</v>
      </c>
      <c r="L29">
        <f t="shared" si="3"/>
        <v>-25410.64049999998</v>
      </c>
      <c r="M29">
        <f t="shared" si="4"/>
        <v>563069.5405</v>
      </c>
      <c r="N29">
        <f t="shared" si="5"/>
        <v>2.6456767643249918E-2</v>
      </c>
    </row>
    <row r="30" spans="1:14" x14ac:dyDescent="0.3">
      <c r="A30" t="s">
        <v>31</v>
      </c>
      <c r="B30">
        <v>838</v>
      </c>
      <c r="C30">
        <v>48</v>
      </c>
      <c r="D30">
        <v>767</v>
      </c>
      <c r="E30">
        <v>634</v>
      </c>
      <c r="F30">
        <v>259</v>
      </c>
      <c r="G30">
        <v>805</v>
      </c>
      <c r="H30">
        <v>14116</v>
      </c>
      <c r="I30">
        <f t="shared" si="0"/>
        <v>30.906921241050117</v>
      </c>
      <c r="J30">
        <f t="shared" si="1"/>
        <v>91.52744630071598</v>
      </c>
      <c r="K30" s="3">
        <f t="shared" si="2"/>
        <v>15836.265900000002</v>
      </c>
      <c r="L30">
        <f t="shared" si="3"/>
        <v>-1720.2659000000021</v>
      </c>
      <c r="M30">
        <f t="shared" si="4"/>
        <v>538598.16590000002</v>
      </c>
      <c r="N30">
        <f t="shared" si="5"/>
        <v>2.6208778443224178E-2</v>
      </c>
    </row>
  </sheetData>
  <sortState xmlns:xlrd2="http://schemas.microsoft.com/office/spreadsheetml/2017/richdata2" ref="A2:N30">
    <sortCondition descending="1" ref="N1:N3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Pawan kumar</cp:lastModifiedBy>
  <dcterms:created xsi:type="dcterms:W3CDTF">2022-12-07T06:29:04Z</dcterms:created>
  <dcterms:modified xsi:type="dcterms:W3CDTF">2022-12-23T07:48:01Z</dcterms:modified>
</cp:coreProperties>
</file>